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Library/CloudStorage/Dropbox/Teaching/Scienza delle finanze/2024_25/Slides/"/>
    </mc:Choice>
  </mc:AlternateContent>
  <xr:revisionPtr revIDLastSave="0" documentId="13_ncr:1_{DDA88D18-543D-C44F-ADE0-5AD41C9C6DF4}" xr6:coauthVersionLast="47" xr6:coauthVersionMax="47" xr10:uidLastSave="{00000000-0000-0000-0000-000000000000}"/>
  <bookViews>
    <workbookView xWindow="1700" yWindow="520" windowWidth="47300" windowHeight="19220" activeTab="4" xr2:uid="{F6BCEBAB-8CAD-8341-AF03-FA053ECAC8A7}"/>
  </bookViews>
  <sheets>
    <sheet name="Scaglioni" sheetId="5" r:id="rId1"/>
    <sheet name="Aliquote medie" sheetId="2" r:id="rId2"/>
    <sheet name="Detrazioni (2022-2024)" sheetId="1" r:id="rId3"/>
    <sheet name="Aliquote effettive" sheetId="4" r:id="rId4"/>
    <sheet name="Grafici" sheetId="8" r:id="rId5"/>
  </sheets>
  <externalReferences>
    <externalReference r:id="rId6"/>
  </externalReferences>
  <definedNames>
    <definedName name="_xlnm._FilterDatabase" localSheetId="3" hidden="1">'Aliquote effettive'!$A$2:$M$2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3" i="4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3" i="2"/>
  <c r="H4" i="2"/>
  <c r="H5" i="2"/>
  <c r="H6" i="2"/>
  <c r="H7" i="2"/>
  <c r="H8" i="2"/>
  <c r="H9" i="2"/>
  <c r="H10" i="2"/>
  <c r="H11" i="2"/>
  <c r="H12" i="2"/>
  <c r="H13" i="2"/>
  <c r="H14" i="2"/>
  <c r="H15" i="2"/>
  <c r="C15" i="4" s="1"/>
  <c r="H16" i="2"/>
  <c r="H17" i="2"/>
  <c r="H18" i="2"/>
  <c r="H19" i="2"/>
  <c r="H20" i="2"/>
  <c r="H21" i="2"/>
  <c r="H22" i="2"/>
  <c r="H23" i="2"/>
  <c r="H24" i="2"/>
  <c r="H25" i="2"/>
  <c r="H26" i="2"/>
  <c r="H27" i="2"/>
  <c r="C27" i="4" s="1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C972" i="4" s="1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4" i="4"/>
  <c r="C5" i="4"/>
  <c r="C6" i="4"/>
  <c r="C7" i="4"/>
  <c r="C8" i="4"/>
  <c r="C9" i="4"/>
  <c r="C10" i="4"/>
  <c r="C11" i="4"/>
  <c r="C12" i="4"/>
  <c r="C13" i="4"/>
  <c r="C14" i="4"/>
  <c r="C16" i="4"/>
  <c r="C17" i="4"/>
  <c r="C18" i="4"/>
  <c r="C19" i="4"/>
  <c r="C20" i="4"/>
  <c r="C21" i="4"/>
  <c r="C22" i="4"/>
  <c r="C23" i="4"/>
  <c r="C24" i="4"/>
  <c r="C25" i="4"/>
  <c r="C26" i="4"/>
  <c r="C28" i="4"/>
  <c r="C29" i="4"/>
  <c r="C30" i="4"/>
  <c r="C31" i="4"/>
  <c r="C32" i="4"/>
  <c r="C33" i="4"/>
  <c r="C34" i="4"/>
  <c r="C35" i="4"/>
  <c r="C36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2" i="4"/>
  <c r="C53" i="4"/>
  <c r="C54" i="4"/>
  <c r="C55" i="4"/>
  <c r="C56" i="4"/>
  <c r="C57" i="4"/>
  <c r="C58" i="4"/>
  <c r="C59" i="4"/>
  <c r="C60" i="4"/>
  <c r="C61" i="4"/>
  <c r="C62" i="4"/>
  <c r="C64" i="4"/>
  <c r="C65" i="4"/>
  <c r="C66" i="4"/>
  <c r="C67" i="4"/>
  <c r="C68" i="4"/>
  <c r="C69" i="4"/>
  <c r="C70" i="4"/>
  <c r="C71" i="4"/>
  <c r="C72" i="4"/>
  <c r="C73" i="4"/>
  <c r="C74" i="4"/>
  <c r="C76" i="4"/>
  <c r="C77" i="4"/>
  <c r="C78" i="4"/>
  <c r="C79" i="4"/>
  <c r="C80" i="4"/>
  <c r="C81" i="4"/>
  <c r="C82" i="4"/>
  <c r="C83" i="4"/>
  <c r="C84" i="4"/>
  <c r="C85" i="4"/>
  <c r="C86" i="4"/>
  <c r="C88" i="4"/>
  <c r="C89" i="4"/>
  <c r="C90" i="4"/>
  <c r="C91" i="4"/>
  <c r="C92" i="4"/>
  <c r="C93" i="4"/>
  <c r="C94" i="4"/>
  <c r="C95" i="4"/>
  <c r="C96" i="4"/>
  <c r="C97" i="4"/>
  <c r="C98" i="4"/>
  <c r="C100" i="4"/>
  <c r="C101" i="4"/>
  <c r="C102" i="4"/>
  <c r="C103" i="4"/>
  <c r="C104" i="4"/>
  <c r="C105" i="4"/>
  <c r="C106" i="4"/>
  <c r="C107" i="4"/>
  <c r="C108" i="4"/>
  <c r="C109" i="4"/>
  <c r="C110" i="4"/>
  <c r="C112" i="4"/>
  <c r="C113" i="4"/>
  <c r="C114" i="4"/>
  <c r="C115" i="4"/>
  <c r="C116" i="4"/>
  <c r="C117" i="4"/>
  <c r="C118" i="4"/>
  <c r="C119" i="4"/>
  <c r="C120" i="4"/>
  <c r="C121" i="4"/>
  <c r="C122" i="4"/>
  <c r="C124" i="4"/>
  <c r="C125" i="4"/>
  <c r="C126" i="4"/>
  <c r="C127" i="4"/>
  <c r="C128" i="4"/>
  <c r="C129" i="4"/>
  <c r="C130" i="4"/>
  <c r="C131" i="4"/>
  <c r="C132" i="4"/>
  <c r="C133" i="4"/>
  <c r="C134" i="4"/>
  <c r="C136" i="4"/>
  <c r="C137" i="4"/>
  <c r="C138" i="4"/>
  <c r="C139" i="4"/>
  <c r="C140" i="4"/>
  <c r="C141" i="4"/>
  <c r="C142" i="4"/>
  <c r="C143" i="4"/>
  <c r="C144" i="4"/>
  <c r="C145" i="4"/>
  <c r="C146" i="4"/>
  <c r="C148" i="4"/>
  <c r="C149" i="4"/>
  <c r="C150" i="4"/>
  <c r="C151" i="4"/>
  <c r="C152" i="4"/>
  <c r="C153" i="4"/>
  <c r="C154" i="4"/>
  <c r="C155" i="4"/>
  <c r="C156" i="4"/>
  <c r="C157" i="4"/>
  <c r="C158" i="4"/>
  <c r="C160" i="4"/>
  <c r="C161" i="4"/>
  <c r="C162" i="4"/>
  <c r="C163" i="4"/>
  <c r="C164" i="4"/>
  <c r="C165" i="4"/>
  <c r="C166" i="4"/>
  <c r="C167" i="4"/>
  <c r="C168" i="4"/>
  <c r="C169" i="4"/>
  <c r="C170" i="4"/>
  <c r="C172" i="4"/>
  <c r="C173" i="4"/>
  <c r="C174" i="4"/>
  <c r="C175" i="4"/>
  <c r="C176" i="4"/>
  <c r="C177" i="4"/>
  <c r="C178" i="4"/>
  <c r="C179" i="4"/>
  <c r="C180" i="4"/>
  <c r="C181" i="4"/>
  <c r="C182" i="4"/>
  <c r="C184" i="4"/>
  <c r="C185" i="4"/>
  <c r="C186" i="4"/>
  <c r="C187" i="4"/>
  <c r="C188" i="4"/>
  <c r="C189" i="4"/>
  <c r="C190" i="4"/>
  <c r="C191" i="4"/>
  <c r="C192" i="4"/>
  <c r="C193" i="4"/>
  <c r="C194" i="4"/>
  <c r="C196" i="4"/>
  <c r="C197" i="4"/>
  <c r="C198" i="4"/>
  <c r="C199" i="4"/>
  <c r="C200" i="4"/>
  <c r="C201" i="4"/>
  <c r="C202" i="4"/>
  <c r="C203" i="4"/>
  <c r="C204" i="4"/>
  <c r="C205" i="4"/>
  <c r="C206" i="4"/>
  <c r="C208" i="4"/>
  <c r="C209" i="4"/>
  <c r="C210" i="4"/>
  <c r="C211" i="4"/>
  <c r="C212" i="4"/>
  <c r="C213" i="4"/>
  <c r="C214" i="4"/>
  <c r="C215" i="4"/>
  <c r="C216" i="4"/>
  <c r="C217" i="4"/>
  <c r="C218" i="4"/>
  <c r="C220" i="4"/>
  <c r="C221" i="4"/>
  <c r="C222" i="4"/>
  <c r="C223" i="4"/>
  <c r="C224" i="4"/>
  <c r="C225" i="4"/>
  <c r="C226" i="4"/>
  <c r="C227" i="4"/>
  <c r="C228" i="4"/>
  <c r="C229" i="4"/>
  <c r="C230" i="4"/>
  <c r="C232" i="4"/>
  <c r="C233" i="4"/>
  <c r="C234" i="4"/>
  <c r="C235" i="4"/>
  <c r="C236" i="4"/>
  <c r="C237" i="4"/>
  <c r="C238" i="4"/>
  <c r="C239" i="4"/>
  <c r="C240" i="4"/>
  <c r="C241" i="4"/>
  <c r="C242" i="4"/>
  <c r="C244" i="4"/>
  <c r="C245" i="4"/>
  <c r="C246" i="4"/>
  <c r="C247" i="4"/>
  <c r="C248" i="4"/>
  <c r="C249" i="4"/>
  <c r="C250" i="4"/>
  <c r="C251" i="4"/>
  <c r="C252" i="4"/>
  <c r="C253" i="4"/>
  <c r="C254" i="4"/>
  <c r="C256" i="4"/>
  <c r="C257" i="4"/>
  <c r="C258" i="4"/>
  <c r="C259" i="4"/>
  <c r="C260" i="4"/>
  <c r="C261" i="4"/>
  <c r="C262" i="4"/>
  <c r="C263" i="4"/>
  <c r="C264" i="4"/>
  <c r="C265" i="4"/>
  <c r="C266" i="4"/>
  <c r="C268" i="4"/>
  <c r="C269" i="4"/>
  <c r="C270" i="4"/>
  <c r="C271" i="4"/>
  <c r="C272" i="4"/>
  <c r="C273" i="4"/>
  <c r="C274" i="4"/>
  <c r="C275" i="4"/>
  <c r="C276" i="4"/>
  <c r="C277" i="4"/>
  <c r="C278" i="4"/>
  <c r="C280" i="4"/>
  <c r="C281" i="4"/>
  <c r="C282" i="4"/>
  <c r="C283" i="4"/>
  <c r="C284" i="4"/>
  <c r="C285" i="4"/>
  <c r="C286" i="4"/>
  <c r="C287" i="4"/>
  <c r="C288" i="4"/>
  <c r="C289" i="4"/>
  <c r="C290" i="4"/>
  <c r="C292" i="4"/>
  <c r="C293" i="4"/>
  <c r="C294" i="4"/>
  <c r="C295" i="4"/>
  <c r="C296" i="4"/>
  <c r="C297" i="4"/>
  <c r="C298" i="4"/>
  <c r="C299" i="4"/>
  <c r="C300" i="4"/>
  <c r="C301" i="4"/>
  <c r="C302" i="4"/>
  <c r="C304" i="4"/>
  <c r="C305" i="4"/>
  <c r="C306" i="4"/>
  <c r="C307" i="4"/>
  <c r="C308" i="4"/>
  <c r="C309" i="4"/>
  <c r="C310" i="4"/>
  <c r="C311" i="4"/>
  <c r="C312" i="4"/>
  <c r="C313" i="4"/>
  <c r="C314" i="4"/>
  <c r="C316" i="4"/>
  <c r="C317" i="4"/>
  <c r="C318" i="4"/>
  <c r="C319" i="4"/>
  <c r="C320" i="4"/>
  <c r="C321" i="4"/>
  <c r="C322" i="4"/>
  <c r="C323" i="4"/>
  <c r="C324" i="4"/>
  <c r="C325" i="4"/>
  <c r="C326" i="4"/>
  <c r="C328" i="4"/>
  <c r="C329" i="4"/>
  <c r="C330" i="4"/>
  <c r="C331" i="4"/>
  <c r="C332" i="4"/>
  <c r="C333" i="4"/>
  <c r="C334" i="4"/>
  <c r="C335" i="4"/>
  <c r="C336" i="4"/>
  <c r="C337" i="4"/>
  <c r="C338" i="4"/>
  <c r="C340" i="4"/>
  <c r="C341" i="4"/>
  <c r="C342" i="4"/>
  <c r="C343" i="4"/>
  <c r="C344" i="4"/>
  <c r="C345" i="4"/>
  <c r="C346" i="4"/>
  <c r="C347" i="4"/>
  <c r="C348" i="4"/>
  <c r="C349" i="4"/>
  <c r="C350" i="4"/>
  <c r="C352" i="4"/>
  <c r="C353" i="4"/>
  <c r="C354" i="4"/>
  <c r="C355" i="4"/>
  <c r="C356" i="4"/>
  <c r="C357" i="4"/>
  <c r="C358" i="4"/>
  <c r="C359" i="4"/>
  <c r="C360" i="4"/>
  <c r="C361" i="4"/>
  <c r="C362" i="4"/>
  <c r="C364" i="4"/>
  <c r="C365" i="4"/>
  <c r="C366" i="4"/>
  <c r="C367" i="4"/>
  <c r="C368" i="4"/>
  <c r="C369" i="4"/>
  <c r="C370" i="4"/>
  <c r="C371" i="4"/>
  <c r="C372" i="4"/>
  <c r="C373" i="4"/>
  <c r="C374" i="4"/>
  <c r="C376" i="4"/>
  <c r="C377" i="4"/>
  <c r="C378" i="4"/>
  <c r="C379" i="4"/>
  <c r="C380" i="4"/>
  <c r="C381" i="4"/>
  <c r="C382" i="4"/>
  <c r="C383" i="4"/>
  <c r="C384" i="4"/>
  <c r="C385" i="4"/>
  <c r="C386" i="4"/>
  <c r="C388" i="4"/>
  <c r="C389" i="4"/>
  <c r="C390" i="4"/>
  <c r="C391" i="4"/>
  <c r="C392" i="4"/>
  <c r="C393" i="4"/>
  <c r="C394" i="4"/>
  <c r="C395" i="4"/>
  <c r="C396" i="4"/>
  <c r="C397" i="4"/>
  <c r="C398" i="4"/>
  <c r="C400" i="4"/>
  <c r="C401" i="4"/>
  <c r="C402" i="4"/>
  <c r="C403" i="4"/>
  <c r="C404" i="4"/>
  <c r="C405" i="4"/>
  <c r="C406" i="4"/>
  <c r="C407" i="4"/>
  <c r="C408" i="4"/>
  <c r="C409" i="4"/>
  <c r="C410" i="4"/>
  <c r="C412" i="4"/>
  <c r="C413" i="4"/>
  <c r="C414" i="4"/>
  <c r="C415" i="4"/>
  <c r="C416" i="4"/>
  <c r="C417" i="4"/>
  <c r="C418" i="4"/>
  <c r="C419" i="4"/>
  <c r="C420" i="4"/>
  <c r="C421" i="4"/>
  <c r="C422" i="4"/>
  <c r="C424" i="4"/>
  <c r="C425" i="4"/>
  <c r="C426" i="4"/>
  <c r="C427" i="4"/>
  <c r="C428" i="4"/>
  <c r="C429" i="4"/>
  <c r="C430" i="4"/>
  <c r="C431" i="4"/>
  <c r="C432" i="4"/>
  <c r="C433" i="4"/>
  <c r="C434" i="4"/>
  <c r="C436" i="4"/>
  <c r="C437" i="4"/>
  <c r="C438" i="4"/>
  <c r="C439" i="4"/>
  <c r="C440" i="4"/>
  <c r="C441" i="4"/>
  <c r="C442" i="4"/>
  <c r="C443" i="4"/>
  <c r="C444" i="4"/>
  <c r="C445" i="4"/>
  <c r="C446" i="4"/>
  <c r="C448" i="4"/>
  <c r="C449" i="4"/>
  <c r="C450" i="4"/>
  <c r="C451" i="4"/>
  <c r="C452" i="4"/>
  <c r="C453" i="4"/>
  <c r="C454" i="4"/>
  <c r="C455" i="4"/>
  <c r="C456" i="4"/>
  <c r="C457" i="4"/>
  <c r="C458" i="4"/>
  <c r="C460" i="4"/>
  <c r="C461" i="4"/>
  <c r="C462" i="4"/>
  <c r="C463" i="4"/>
  <c r="C464" i="4"/>
  <c r="C465" i="4"/>
  <c r="C466" i="4"/>
  <c r="C467" i="4"/>
  <c r="C468" i="4"/>
  <c r="C469" i="4"/>
  <c r="C470" i="4"/>
  <c r="C472" i="4"/>
  <c r="C473" i="4"/>
  <c r="C474" i="4"/>
  <c r="C475" i="4"/>
  <c r="C476" i="4"/>
  <c r="C477" i="4"/>
  <c r="C478" i="4"/>
  <c r="C479" i="4"/>
  <c r="C480" i="4"/>
  <c r="C481" i="4"/>
  <c r="C482" i="4"/>
  <c r="C484" i="4"/>
  <c r="C485" i="4"/>
  <c r="C486" i="4"/>
  <c r="C487" i="4"/>
  <c r="C488" i="4"/>
  <c r="C489" i="4"/>
  <c r="C490" i="4"/>
  <c r="C491" i="4"/>
  <c r="C492" i="4"/>
  <c r="C493" i="4"/>
  <c r="C494" i="4"/>
  <c r="C496" i="4"/>
  <c r="C497" i="4"/>
  <c r="C498" i="4"/>
  <c r="C499" i="4"/>
  <c r="C500" i="4"/>
  <c r="C501" i="4"/>
  <c r="C502" i="4"/>
  <c r="C503" i="4"/>
  <c r="C504" i="4"/>
  <c r="C505" i="4"/>
  <c r="C506" i="4"/>
  <c r="C508" i="4"/>
  <c r="C509" i="4"/>
  <c r="C510" i="4"/>
  <c r="C511" i="4"/>
  <c r="C512" i="4"/>
  <c r="C513" i="4"/>
  <c r="C514" i="4"/>
  <c r="C515" i="4"/>
  <c r="C516" i="4"/>
  <c r="C517" i="4"/>
  <c r="C518" i="4"/>
  <c r="C520" i="4"/>
  <c r="C521" i="4"/>
  <c r="C522" i="4"/>
  <c r="C523" i="4"/>
  <c r="C524" i="4"/>
  <c r="C525" i="4"/>
  <c r="C526" i="4"/>
  <c r="C527" i="4"/>
  <c r="C528" i="4"/>
  <c r="C529" i="4"/>
  <c r="C530" i="4"/>
  <c r="C532" i="4"/>
  <c r="C533" i="4"/>
  <c r="C534" i="4"/>
  <c r="C535" i="4"/>
  <c r="C536" i="4"/>
  <c r="C537" i="4"/>
  <c r="C538" i="4"/>
  <c r="C539" i="4"/>
  <c r="C540" i="4"/>
  <c r="C541" i="4"/>
  <c r="C542" i="4"/>
  <c r="C544" i="4"/>
  <c r="C545" i="4"/>
  <c r="C546" i="4"/>
  <c r="C547" i="4"/>
  <c r="C548" i="4"/>
  <c r="C549" i="4"/>
  <c r="C550" i="4"/>
  <c r="C551" i="4"/>
  <c r="C552" i="4"/>
  <c r="C553" i="4"/>
  <c r="C554" i="4"/>
  <c r="C556" i="4"/>
  <c r="C557" i="4"/>
  <c r="C558" i="4"/>
  <c r="C559" i="4"/>
  <c r="C560" i="4"/>
  <c r="C561" i="4"/>
  <c r="C562" i="4"/>
  <c r="C563" i="4"/>
  <c r="C564" i="4"/>
  <c r="C565" i="4"/>
  <c r="C566" i="4"/>
  <c r="C568" i="4"/>
  <c r="C569" i="4"/>
  <c r="C570" i="4"/>
  <c r="C571" i="4"/>
  <c r="C572" i="4"/>
  <c r="C573" i="4"/>
  <c r="C574" i="4"/>
  <c r="C575" i="4"/>
  <c r="C576" i="4"/>
  <c r="C577" i="4"/>
  <c r="C578" i="4"/>
  <c r="C580" i="4"/>
  <c r="C581" i="4"/>
  <c r="C582" i="4"/>
  <c r="C583" i="4"/>
  <c r="C584" i="4"/>
  <c r="C585" i="4"/>
  <c r="C586" i="4"/>
  <c r="C587" i="4"/>
  <c r="C588" i="4"/>
  <c r="C589" i="4"/>
  <c r="C590" i="4"/>
  <c r="C592" i="4"/>
  <c r="C593" i="4"/>
  <c r="C594" i="4"/>
  <c r="C595" i="4"/>
  <c r="C596" i="4"/>
  <c r="C597" i="4"/>
  <c r="C598" i="4"/>
  <c r="C599" i="4"/>
  <c r="C600" i="4"/>
  <c r="C601" i="4"/>
  <c r="C602" i="4"/>
  <c r="C604" i="4"/>
  <c r="C605" i="4"/>
  <c r="C606" i="4"/>
  <c r="C607" i="4"/>
  <c r="C608" i="4"/>
  <c r="C609" i="4"/>
  <c r="C610" i="4"/>
  <c r="C611" i="4"/>
  <c r="C612" i="4"/>
  <c r="C613" i="4"/>
  <c r="C614" i="4"/>
  <c r="C616" i="4"/>
  <c r="C617" i="4"/>
  <c r="C618" i="4"/>
  <c r="C619" i="4"/>
  <c r="C620" i="4"/>
  <c r="C621" i="4"/>
  <c r="C622" i="4"/>
  <c r="C623" i="4"/>
  <c r="C624" i="4"/>
  <c r="C625" i="4"/>
  <c r="C626" i="4"/>
  <c r="C628" i="4"/>
  <c r="C629" i="4"/>
  <c r="C630" i="4"/>
  <c r="C631" i="4"/>
  <c r="C632" i="4"/>
  <c r="C633" i="4"/>
  <c r="C634" i="4"/>
  <c r="C635" i="4"/>
  <c r="C636" i="4"/>
  <c r="C637" i="4"/>
  <c r="C638" i="4"/>
  <c r="C640" i="4"/>
  <c r="C641" i="4"/>
  <c r="C642" i="4"/>
  <c r="C643" i="4"/>
  <c r="C644" i="4"/>
  <c r="C645" i="4"/>
  <c r="C646" i="4"/>
  <c r="C647" i="4"/>
  <c r="C648" i="4"/>
  <c r="C649" i="4"/>
  <c r="C650" i="4"/>
  <c r="C652" i="4"/>
  <c r="C653" i="4"/>
  <c r="C654" i="4"/>
  <c r="C655" i="4"/>
  <c r="C656" i="4"/>
  <c r="C657" i="4"/>
  <c r="C658" i="4"/>
  <c r="C659" i="4"/>
  <c r="C660" i="4"/>
  <c r="C661" i="4"/>
  <c r="C662" i="4"/>
  <c r="C664" i="4"/>
  <c r="C665" i="4"/>
  <c r="C666" i="4"/>
  <c r="C667" i="4"/>
  <c r="C668" i="4"/>
  <c r="C669" i="4"/>
  <c r="C670" i="4"/>
  <c r="C671" i="4"/>
  <c r="C672" i="4"/>
  <c r="C673" i="4"/>
  <c r="C674" i="4"/>
  <c r="C676" i="4"/>
  <c r="C677" i="4"/>
  <c r="C678" i="4"/>
  <c r="C679" i="4"/>
  <c r="C680" i="4"/>
  <c r="C681" i="4"/>
  <c r="C682" i="4"/>
  <c r="C683" i="4"/>
  <c r="C684" i="4"/>
  <c r="C685" i="4"/>
  <c r="C686" i="4"/>
  <c r="C688" i="4"/>
  <c r="C689" i="4"/>
  <c r="C690" i="4"/>
  <c r="C691" i="4"/>
  <c r="C692" i="4"/>
  <c r="C693" i="4"/>
  <c r="C694" i="4"/>
  <c r="C695" i="4"/>
  <c r="C696" i="4"/>
  <c r="C697" i="4"/>
  <c r="C698" i="4"/>
  <c r="C700" i="4"/>
  <c r="C701" i="4"/>
  <c r="C702" i="4"/>
  <c r="C703" i="4"/>
  <c r="C704" i="4"/>
  <c r="C705" i="4"/>
  <c r="C706" i="4"/>
  <c r="C707" i="4"/>
  <c r="C708" i="4"/>
  <c r="C709" i="4"/>
  <c r="C710" i="4"/>
  <c r="C712" i="4"/>
  <c r="C713" i="4"/>
  <c r="C714" i="4"/>
  <c r="C715" i="4"/>
  <c r="C716" i="4"/>
  <c r="C717" i="4"/>
  <c r="C718" i="4"/>
  <c r="C719" i="4"/>
  <c r="C720" i="4"/>
  <c r="C721" i="4"/>
  <c r="C722" i="4"/>
  <c r="C724" i="4"/>
  <c r="C725" i="4"/>
  <c r="C726" i="4"/>
  <c r="C727" i="4"/>
  <c r="C728" i="4"/>
  <c r="C729" i="4"/>
  <c r="C730" i="4"/>
  <c r="C731" i="4"/>
  <c r="C732" i="4"/>
  <c r="C733" i="4"/>
  <c r="C734" i="4"/>
  <c r="C736" i="4"/>
  <c r="C737" i="4"/>
  <c r="C738" i="4"/>
  <c r="C739" i="4"/>
  <c r="C740" i="4"/>
  <c r="C741" i="4"/>
  <c r="C742" i="4"/>
  <c r="C743" i="4"/>
  <c r="C744" i="4"/>
  <c r="C745" i="4"/>
  <c r="C746" i="4"/>
  <c r="C748" i="4"/>
  <c r="C749" i="4"/>
  <c r="C750" i="4"/>
  <c r="C751" i="4"/>
  <c r="C752" i="4"/>
  <c r="C753" i="4"/>
  <c r="C754" i="4"/>
  <c r="C755" i="4"/>
  <c r="C756" i="4"/>
  <c r="C757" i="4"/>
  <c r="C758" i="4"/>
  <c r="C760" i="4"/>
  <c r="C761" i="4"/>
  <c r="C762" i="4"/>
  <c r="C763" i="4"/>
  <c r="C764" i="4"/>
  <c r="C765" i="4"/>
  <c r="C766" i="4"/>
  <c r="C767" i="4"/>
  <c r="C768" i="4"/>
  <c r="C769" i="4"/>
  <c r="C770" i="4"/>
  <c r="C772" i="4"/>
  <c r="C773" i="4"/>
  <c r="C774" i="4"/>
  <c r="C775" i="4"/>
  <c r="C776" i="4"/>
  <c r="C777" i="4"/>
  <c r="C778" i="4"/>
  <c r="C779" i="4"/>
  <c r="C780" i="4"/>
  <c r="C781" i="4"/>
  <c r="C782" i="4"/>
  <c r="C784" i="4"/>
  <c r="C785" i="4"/>
  <c r="C786" i="4"/>
  <c r="C787" i="4"/>
  <c r="C788" i="4"/>
  <c r="C789" i="4"/>
  <c r="C790" i="4"/>
  <c r="C791" i="4"/>
  <c r="C792" i="4"/>
  <c r="C793" i="4"/>
  <c r="C794" i="4"/>
  <c r="C796" i="4"/>
  <c r="C797" i="4"/>
  <c r="C798" i="4"/>
  <c r="C799" i="4"/>
  <c r="C800" i="4"/>
  <c r="C801" i="4"/>
  <c r="C802" i="4"/>
  <c r="C803" i="4"/>
  <c r="C804" i="4"/>
  <c r="C805" i="4"/>
  <c r="C806" i="4"/>
  <c r="C808" i="4"/>
  <c r="C809" i="4"/>
  <c r="C810" i="4"/>
  <c r="C811" i="4"/>
  <c r="C812" i="4"/>
  <c r="C813" i="4"/>
  <c r="C814" i="4"/>
  <c r="C815" i="4"/>
  <c r="C816" i="4"/>
  <c r="C817" i="4"/>
  <c r="C818" i="4"/>
  <c r="C820" i="4"/>
  <c r="C821" i="4"/>
  <c r="C822" i="4"/>
  <c r="C823" i="4"/>
  <c r="C824" i="4"/>
  <c r="C825" i="4"/>
  <c r="C826" i="4"/>
  <c r="C827" i="4"/>
  <c r="C828" i="4"/>
  <c r="C829" i="4"/>
  <c r="C830" i="4"/>
  <c r="C832" i="4"/>
  <c r="C833" i="4"/>
  <c r="C834" i="4"/>
  <c r="C835" i="4"/>
  <c r="C836" i="4"/>
  <c r="C837" i="4"/>
  <c r="C838" i="4"/>
  <c r="C839" i="4"/>
  <c r="C840" i="4"/>
  <c r="C841" i="4"/>
  <c r="C842" i="4"/>
  <c r="C844" i="4"/>
  <c r="C845" i="4"/>
  <c r="C846" i="4"/>
  <c r="C847" i="4"/>
  <c r="C848" i="4"/>
  <c r="C849" i="4"/>
  <c r="C850" i="4"/>
  <c r="C851" i="4"/>
  <c r="C852" i="4"/>
  <c r="C853" i="4"/>
  <c r="C854" i="4"/>
  <c r="C856" i="4"/>
  <c r="C857" i="4"/>
  <c r="C858" i="4"/>
  <c r="C859" i="4"/>
  <c r="C860" i="4"/>
  <c r="C861" i="4"/>
  <c r="C862" i="4"/>
  <c r="C863" i="4"/>
  <c r="C864" i="4"/>
  <c r="C865" i="4"/>
  <c r="C866" i="4"/>
  <c r="C868" i="4"/>
  <c r="C869" i="4"/>
  <c r="C870" i="4"/>
  <c r="C871" i="4"/>
  <c r="C872" i="4"/>
  <c r="C873" i="4"/>
  <c r="C874" i="4"/>
  <c r="C875" i="4"/>
  <c r="C876" i="4"/>
  <c r="C877" i="4"/>
  <c r="C878" i="4"/>
  <c r="C880" i="4"/>
  <c r="C881" i="4"/>
  <c r="C882" i="4"/>
  <c r="C883" i="4"/>
  <c r="C884" i="4"/>
  <c r="C885" i="4"/>
  <c r="C886" i="4"/>
  <c r="C887" i="4"/>
  <c r="C888" i="4"/>
  <c r="C889" i="4"/>
  <c r="C890" i="4"/>
  <c r="C892" i="4"/>
  <c r="C893" i="4"/>
  <c r="C894" i="4"/>
  <c r="C895" i="4"/>
  <c r="C896" i="4"/>
  <c r="C897" i="4"/>
  <c r="C898" i="4"/>
  <c r="C899" i="4"/>
  <c r="C900" i="4"/>
  <c r="C901" i="4"/>
  <c r="C902" i="4"/>
  <c r="C904" i="4"/>
  <c r="C905" i="4"/>
  <c r="C906" i="4"/>
  <c r="C907" i="4"/>
  <c r="C908" i="4"/>
  <c r="C909" i="4"/>
  <c r="C910" i="4"/>
  <c r="C911" i="4"/>
  <c r="C912" i="4"/>
  <c r="C913" i="4"/>
  <c r="C914" i="4"/>
  <c r="C916" i="4"/>
  <c r="C917" i="4"/>
  <c r="C918" i="4"/>
  <c r="C919" i="4"/>
  <c r="C920" i="4"/>
  <c r="C921" i="4"/>
  <c r="C922" i="4"/>
  <c r="C923" i="4"/>
  <c r="C924" i="4"/>
  <c r="C925" i="4"/>
  <c r="C926" i="4"/>
  <c r="C928" i="4"/>
  <c r="C929" i="4"/>
  <c r="C930" i="4"/>
  <c r="C931" i="4"/>
  <c r="C932" i="4"/>
  <c r="C933" i="4"/>
  <c r="C934" i="4"/>
  <c r="C935" i="4"/>
  <c r="C936" i="4"/>
  <c r="C937" i="4"/>
  <c r="C938" i="4"/>
  <c r="C940" i="4"/>
  <c r="C941" i="4"/>
  <c r="C942" i="4"/>
  <c r="C943" i="4"/>
  <c r="C944" i="4"/>
  <c r="C945" i="4"/>
  <c r="C946" i="4"/>
  <c r="C947" i="4"/>
  <c r="C948" i="4"/>
  <c r="C949" i="4"/>
  <c r="C950" i="4"/>
  <c r="C952" i="4"/>
  <c r="C953" i="4"/>
  <c r="C954" i="4"/>
  <c r="C955" i="4"/>
  <c r="C956" i="4"/>
  <c r="C957" i="4"/>
  <c r="C958" i="4"/>
  <c r="C959" i="4"/>
  <c r="C960" i="4"/>
  <c r="C961" i="4"/>
  <c r="C962" i="4"/>
  <c r="C964" i="4"/>
  <c r="C965" i="4"/>
  <c r="C966" i="4"/>
  <c r="C967" i="4"/>
  <c r="C968" i="4"/>
  <c r="C969" i="4"/>
  <c r="C970" i="4"/>
  <c r="C971" i="4"/>
  <c r="C973" i="4"/>
  <c r="C974" i="4"/>
  <c r="C976" i="4"/>
  <c r="C977" i="4"/>
  <c r="C978" i="4"/>
  <c r="C979" i="4"/>
  <c r="C980" i="4"/>
  <c r="C981" i="4"/>
  <c r="C982" i="4"/>
  <c r="C983" i="4"/>
  <c r="C984" i="4"/>
  <c r="C985" i="4"/>
  <c r="C986" i="4"/>
  <c r="C988" i="4"/>
  <c r="C989" i="4"/>
  <c r="C990" i="4"/>
  <c r="C991" i="4"/>
  <c r="C992" i="4"/>
  <c r="C993" i="4"/>
  <c r="C994" i="4"/>
  <c r="C995" i="4"/>
  <c r="C996" i="4"/>
  <c r="C997" i="4"/>
  <c r="C998" i="4"/>
  <c r="C1000" i="4"/>
  <c r="C1001" i="4"/>
  <c r="C1002" i="4"/>
  <c r="C1003" i="4"/>
  <c r="C3" i="4"/>
  <c r="M75" i="1"/>
  <c r="M567" i="1"/>
  <c r="M855" i="1"/>
  <c r="M3" i="1"/>
  <c r="E3" i="4"/>
  <c r="E2" i="4"/>
  <c r="B4" i="4"/>
  <c r="L56" i="1"/>
  <c r="L127" i="1"/>
  <c r="B4" i="1"/>
  <c r="C4" i="1" s="1"/>
  <c r="B5" i="1"/>
  <c r="L5" i="1" s="1"/>
  <c r="B6" i="1"/>
  <c r="D6" i="1" s="1"/>
  <c r="B7" i="1"/>
  <c r="C7" i="1" s="1"/>
  <c r="B8" i="1"/>
  <c r="B9" i="1"/>
  <c r="C9" i="1" s="1"/>
  <c r="B10" i="1"/>
  <c r="B11" i="1"/>
  <c r="D11" i="1" s="1"/>
  <c r="B12" i="1"/>
  <c r="C12" i="1" s="1"/>
  <c r="B13" i="1"/>
  <c r="D13" i="1" s="1"/>
  <c r="B14" i="1"/>
  <c r="D14" i="1" s="1"/>
  <c r="B15" i="1"/>
  <c r="B16" i="1"/>
  <c r="C16" i="1" s="1"/>
  <c r="B17" i="1"/>
  <c r="L17" i="1" s="1"/>
  <c r="B18" i="1"/>
  <c r="B19" i="1"/>
  <c r="L19" i="1" s="1"/>
  <c r="B20" i="1"/>
  <c r="L20" i="1" s="1"/>
  <c r="B21" i="1"/>
  <c r="B22" i="1"/>
  <c r="B23" i="1"/>
  <c r="L23" i="1" s="1"/>
  <c r="B24" i="1"/>
  <c r="L24" i="1" s="1"/>
  <c r="B25" i="1"/>
  <c r="D25" i="1" s="1"/>
  <c r="B26" i="1"/>
  <c r="D26" i="1" s="1"/>
  <c r="B27" i="1"/>
  <c r="B28" i="1"/>
  <c r="C28" i="1" s="1"/>
  <c r="B29" i="1"/>
  <c r="L29" i="1" s="1"/>
  <c r="B30" i="1"/>
  <c r="C30" i="1" s="1"/>
  <c r="B31" i="1"/>
  <c r="D31" i="1" s="1"/>
  <c r="B32" i="1"/>
  <c r="B33" i="1"/>
  <c r="B34" i="1"/>
  <c r="D34" i="1" s="1"/>
  <c r="B35" i="1"/>
  <c r="D35" i="1" s="1"/>
  <c r="B36" i="1"/>
  <c r="B37" i="1"/>
  <c r="D37" i="1" s="1"/>
  <c r="B38" i="1"/>
  <c r="D38" i="1" s="1"/>
  <c r="B40" i="1"/>
  <c r="D40" i="1" s="1"/>
  <c r="B41" i="1"/>
  <c r="L41" i="1" s="1"/>
  <c r="B42" i="1"/>
  <c r="C42" i="1" s="1"/>
  <c r="B43" i="1"/>
  <c r="C43" i="1" s="1"/>
  <c r="B44" i="1"/>
  <c r="D44" i="1" s="1"/>
  <c r="B45" i="1"/>
  <c r="B46" i="1"/>
  <c r="B47" i="1"/>
  <c r="B48" i="1"/>
  <c r="C48" i="1" s="1"/>
  <c r="B49" i="1"/>
  <c r="D49" i="1" s="1"/>
  <c r="B50" i="1"/>
  <c r="C50" i="1" s="1"/>
  <c r="B52" i="1"/>
  <c r="C52" i="1" s="1"/>
  <c r="B53" i="1"/>
  <c r="L53" i="1" s="1"/>
  <c r="B54" i="1"/>
  <c r="D54" i="1" s="1"/>
  <c r="B55" i="1"/>
  <c r="L55" i="1" s="1"/>
  <c r="B56" i="1"/>
  <c r="C56" i="1" s="1"/>
  <c r="B57" i="1"/>
  <c r="D57" i="1" s="1"/>
  <c r="B58" i="1"/>
  <c r="B59" i="1"/>
  <c r="B60" i="1"/>
  <c r="D60" i="1" s="1"/>
  <c r="B61" i="1"/>
  <c r="D61" i="1" s="1"/>
  <c r="B62" i="1"/>
  <c r="D62" i="1" s="1"/>
  <c r="B64" i="1"/>
  <c r="D64" i="1" s="1"/>
  <c r="B65" i="1"/>
  <c r="L65" i="1" s="1"/>
  <c r="B66" i="1"/>
  <c r="D66" i="1" s="1"/>
  <c r="B67" i="1"/>
  <c r="D67" i="1" s="1"/>
  <c r="B68" i="1"/>
  <c r="C68" i="1" s="1"/>
  <c r="B69" i="1"/>
  <c r="C69" i="1" s="1"/>
  <c r="B70" i="1"/>
  <c r="C70" i="1" s="1"/>
  <c r="B71" i="1"/>
  <c r="B72" i="1"/>
  <c r="D72" i="1" s="1"/>
  <c r="B73" i="1"/>
  <c r="D73" i="1" s="1"/>
  <c r="B74" i="1"/>
  <c r="C74" i="1" s="1"/>
  <c r="B76" i="1"/>
  <c r="D76" i="1" s="1"/>
  <c r="B77" i="1"/>
  <c r="L77" i="1" s="1"/>
  <c r="B78" i="1"/>
  <c r="D78" i="1" s="1"/>
  <c r="B79" i="1"/>
  <c r="D79" i="1" s="1"/>
  <c r="B80" i="1"/>
  <c r="L80" i="1" s="1"/>
  <c r="B81" i="1"/>
  <c r="C81" i="1" s="1"/>
  <c r="B82" i="1"/>
  <c r="C82" i="1" s="1"/>
  <c r="B83" i="1"/>
  <c r="C83" i="1" s="1"/>
  <c r="B84" i="1"/>
  <c r="B85" i="1"/>
  <c r="L85" i="1" s="1"/>
  <c r="B86" i="1"/>
  <c r="B88" i="1"/>
  <c r="B89" i="1"/>
  <c r="B90" i="1"/>
  <c r="C90" i="1" s="1"/>
  <c r="B91" i="1"/>
  <c r="C91" i="1" s="1"/>
  <c r="B92" i="1"/>
  <c r="D92" i="1" s="1"/>
  <c r="B93" i="1"/>
  <c r="D93" i="1" s="1"/>
  <c r="B94" i="1"/>
  <c r="C94" i="1" s="1"/>
  <c r="B95" i="1"/>
  <c r="C95" i="1" s="1"/>
  <c r="B96" i="1"/>
  <c r="D96" i="1" s="1"/>
  <c r="B97" i="1"/>
  <c r="L97" i="1" s="1"/>
  <c r="B98" i="1"/>
  <c r="C98" i="1" s="1"/>
  <c r="B100" i="1"/>
  <c r="L100" i="1" s="1"/>
  <c r="B101" i="1"/>
  <c r="L101" i="1" s="1"/>
  <c r="B102" i="1"/>
  <c r="D102" i="1" s="1"/>
  <c r="B103" i="1"/>
  <c r="D103" i="1" s="1"/>
  <c r="B104" i="1"/>
  <c r="D104" i="1" s="1"/>
  <c r="B105" i="1"/>
  <c r="D105" i="1" s="1"/>
  <c r="B106" i="1"/>
  <c r="D106" i="1" s="1"/>
  <c r="B107" i="1"/>
  <c r="C107" i="1" s="1"/>
  <c r="B108" i="1"/>
  <c r="L108" i="1" s="1"/>
  <c r="B109" i="1"/>
  <c r="L109" i="1" s="1"/>
  <c r="B110" i="1"/>
  <c r="B112" i="1"/>
  <c r="L112" i="1" s="1"/>
  <c r="B113" i="1"/>
  <c r="B114" i="1"/>
  <c r="C114" i="1" s="1"/>
  <c r="B115" i="1"/>
  <c r="C115" i="1" s="1"/>
  <c r="B116" i="1"/>
  <c r="D116" i="1" s="1"/>
  <c r="B117" i="1"/>
  <c r="D117" i="1" s="1"/>
  <c r="B118" i="1"/>
  <c r="D118" i="1" s="1"/>
  <c r="B119" i="1"/>
  <c r="D119" i="1" s="1"/>
  <c r="B120" i="1"/>
  <c r="C120" i="1" s="1"/>
  <c r="B121" i="1"/>
  <c r="L121" i="1" s="1"/>
  <c r="B122" i="1"/>
  <c r="C122" i="1" s="1"/>
  <c r="B124" i="1"/>
  <c r="L124" i="1" s="1"/>
  <c r="B125" i="1"/>
  <c r="L125" i="1" s="1"/>
  <c r="B126" i="1"/>
  <c r="B127" i="1"/>
  <c r="D127" i="1" s="1"/>
  <c r="B128" i="1"/>
  <c r="D128" i="1" s="1"/>
  <c r="B129" i="1"/>
  <c r="D129" i="1" s="1"/>
  <c r="B130" i="1"/>
  <c r="C130" i="1" s="1"/>
  <c r="B131" i="1"/>
  <c r="D131" i="1" s="1"/>
  <c r="B132" i="1"/>
  <c r="D132" i="1" s="1"/>
  <c r="B133" i="1"/>
  <c r="L133" i="1" s="1"/>
  <c r="B134" i="1"/>
  <c r="C134" i="1" s="1"/>
  <c r="B136" i="1"/>
  <c r="L136" i="1" s="1"/>
  <c r="B137" i="1"/>
  <c r="L137" i="1" s="1"/>
  <c r="B138" i="1"/>
  <c r="C138" i="1" s="1"/>
  <c r="B139" i="1"/>
  <c r="L139" i="1" s="1"/>
  <c r="B140" i="1"/>
  <c r="C140" i="1" s="1"/>
  <c r="B141" i="1"/>
  <c r="D141" i="1" s="1"/>
  <c r="B142" i="1"/>
  <c r="D142" i="1" s="1"/>
  <c r="B143" i="1"/>
  <c r="D143" i="1" s="1"/>
  <c r="B144" i="1"/>
  <c r="D144" i="1" s="1"/>
  <c r="B145" i="1"/>
  <c r="L145" i="1" s="1"/>
  <c r="B146" i="1"/>
  <c r="B148" i="1"/>
  <c r="L148" i="1" s="1"/>
  <c r="B149" i="1"/>
  <c r="L149" i="1" s="1"/>
  <c r="B150" i="1"/>
  <c r="B151" i="1"/>
  <c r="D151" i="1" s="1"/>
  <c r="B152" i="1"/>
  <c r="C152" i="1" s="1"/>
  <c r="B153" i="1"/>
  <c r="D153" i="1" s="1"/>
  <c r="B154" i="1"/>
  <c r="D154" i="1" s="1"/>
  <c r="B155" i="1"/>
  <c r="B156" i="1"/>
  <c r="C156" i="1" s="1"/>
  <c r="B157" i="1"/>
  <c r="D157" i="1" s="1"/>
  <c r="B158" i="1"/>
  <c r="D158" i="1" s="1"/>
  <c r="B160" i="1"/>
  <c r="D160" i="1" s="1"/>
  <c r="B161" i="1"/>
  <c r="C161" i="1" s="1"/>
  <c r="B162" i="1"/>
  <c r="D162" i="1" s="1"/>
  <c r="B163" i="1"/>
  <c r="B164" i="1"/>
  <c r="C164" i="1" s="1"/>
  <c r="B165" i="1"/>
  <c r="B166" i="1"/>
  <c r="C166" i="1" s="1"/>
  <c r="B167" i="1"/>
  <c r="B168" i="1"/>
  <c r="B169" i="1"/>
  <c r="D169" i="1" s="1"/>
  <c r="B170" i="1"/>
  <c r="D170" i="1" s="1"/>
  <c r="B172" i="1"/>
  <c r="D172" i="1" s="1"/>
  <c r="B173" i="1"/>
  <c r="D173" i="1" s="1"/>
  <c r="B174" i="1"/>
  <c r="D174" i="1" s="1"/>
  <c r="B175" i="1"/>
  <c r="D175" i="1" s="1"/>
  <c r="B176" i="1"/>
  <c r="B177" i="1"/>
  <c r="B178" i="1"/>
  <c r="D178" i="1" s="1"/>
  <c r="B179" i="1"/>
  <c r="C179" i="1" s="1"/>
  <c r="B180" i="1"/>
  <c r="B181" i="1"/>
  <c r="C181" i="1" s="1"/>
  <c r="B182" i="1"/>
  <c r="C182" i="1" s="1"/>
  <c r="B184" i="1"/>
  <c r="B185" i="1"/>
  <c r="C185" i="1" s="1"/>
  <c r="B186" i="1"/>
  <c r="C186" i="1" s="1"/>
  <c r="B187" i="1"/>
  <c r="B188" i="1"/>
  <c r="D188" i="1" s="1"/>
  <c r="B189" i="1"/>
  <c r="B190" i="1"/>
  <c r="D190" i="1" s="1"/>
  <c r="B191" i="1"/>
  <c r="D191" i="1" s="1"/>
  <c r="B192" i="1"/>
  <c r="C192" i="1" s="1"/>
  <c r="B193" i="1"/>
  <c r="C193" i="1" s="1"/>
  <c r="B194" i="1"/>
  <c r="D194" i="1" s="1"/>
  <c r="B196" i="1"/>
  <c r="C196" i="1" s="1"/>
  <c r="B197" i="1"/>
  <c r="B198" i="1"/>
  <c r="C198" i="1" s="1"/>
  <c r="B199" i="1"/>
  <c r="C199" i="1" s="1"/>
  <c r="B200" i="1"/>
  <c r="D200" i="1" s="1"/>
  <c r="B201" i="1"/>
  <c r="D201" i="1" s="1"/>
  <c r="B202" i="1"/>
  <c r="B203" i="1"/>
  <c r="B204" i="1"/>
  <c r="B205" i="1"/>
  <c r="B206" i="1"/>
  <c r="B208" i="1"/>
  <c r="D208" i="1" s="1"/>
  <c r="B209" i="1"/>
  <c r="B210" i="1"/>
  <c r="D210" i="1" s="1"/>
  <c r="B211" i="1"/>
  <c r="B212" i="1"/>
  <c r="B213" i="1"/>
  <c r="C213" i="1" s="1"/>
  <c r="B214" i="1"/>
  <c r="C214" i="1" s="1"/>
  <c r="B215" i="1"/>
  <c r="B216" i="1"/>
  <c r="B217" i="1"/>
  <c r="C217" i="1" s="1"/>
  <c r="B218" i="1"/>
  <c r="C218" i="1" s="1"/>
  <c r="B220" i="1"/>
  <c r="C220" i="1" s="1"/>
  <c r="B221" i="1"/>
  <c r="B222" i="1"/>
  <c r="B223" i="1"/>
  <c r="B224" i="1"/>
  <c r="D224" i="1" s="1"/>
  <c r="B225" i="1"/>
  <c r="C225" i="1" s="1"/>
  <c r="B226" i="1"/>
  <c r="B227" i="1"/>
  <c r="B228" i="1"/>
  <c r="B229" i="1"/>
  <c r="B230" i="1"/>
  <c r="D230" i="1" s="1"/>
  <c r="B232" i="1"/>
  <c r="C232" i="1" s="1"/>
  <c r="B233" i="1"/>
  <c r="B234" i="1"/>
  <c r="B235" i="1"/>
  <c r="C235" i="1" s="1"/>
  <c r="B236" i="1"/>
  <c r="C236" i="1" s="1"/>
  <c r="B237" i="1"/>
  <c r="D237" i="1" s="1"/>
  <c r="B238" i="1"/>
  <c r="D238" i="1" s="1"/>
  <c r="B239" i="1"/>
  <c r="B240" i="1"/>
  <c r="B241" i="1"/>
  <c r="B242" i="1"/>
  <c r="B244" i="1"/>
  <c r="B245" i="1"/>
  <c r="B246" i="1"/>
  <c r="B247" i="1"/>
  <c r="B248" i="1"/>
  <c r="B249" i="1"/>
  <c r="C249" i="1" s="1"/>
  <c r="B250" i="1"/>
  <c r="B251" i="1"/>
  <c r="B252" i="1"/>
  <c r="B253" i="1"/>
  <c r="B254" i="1"/>
  <c r="B256" i="1"/>
  <c r="C256" i="1" s="1"/>
  <c r="B257" i="1"/>
  <c r="B258" i="1"/>
  <c r="C258" i="1" s="1"/>
  <c r="B259" i="1"/>
  <c r="C259" i="1" s="1"/>
  <c r="B260" i="1"/>
  <c r="D260" i="1" s="1"/>
  <c r="B261" i="1"/>
  <c r="B262" i="1"/>
  <c r="C262" i="1" s="1"/>
  <c r="B263" i="1"/>
  <c r="B264" i="1"/>
  <c r="D264" i="1" s="1"/>
  <c r="B265" i="1"/>
  <c r="B266" i="1"/>
  <c r="B268" i="1"/>
  <c r="B269" i="1"/>
  <c r="D269" i="1" s="1"/>
  <c r="B270" i="1"/>
  <c r="D270" i="1" s="1"/>
  <c r="B271" i="1"/>
  <c r="B272" i="1"/>
  <c r="C272" i="1" s="1"/>
  <c r="B273" i="1"/>
  <c r="C273" i="1" s="1"/>
  <c r="B274" i="1"/>
  <c r="C274" i="1" s="1"/>
  <c r="B275" i="1"/>
  <c r="B276" i="1"/>
  <c r="B277" i="1"/>
  <c r="D277" i="1" s="1"/>
  <c r="B278" i="1"/>
  <c r="C278" i="1" s="1"/>
  <c r="B280" i="1"/>
  <c r="C280" i="1" s="1"/>
  <c r="B281" i="1"/>
  <c r="B282" i="1"/>
  <c r="B283" i="1"/>
  <c r="B284" i="1"/>
  <c r="B285" i="1"/>
  <c r="D285" i="1" s="1"/>
  <c r="B286" i="1"/>
  <c r="C286" i="1" s="1"/>
  <c r="B287" i="1"/>
  <c r="B288" i="1"/>
  <c r="B289" i="1"/>
  <c r="C289" i="1" s="1"/>
  <c r="B290" i="1"/>
  <c r="C290" i="1" s="1"/>
  <c r="B292" i="1"/>
  <c r="B293" i="1"/>
  <c r="B294" i="1"/>
  <c r="B295" i="1"/>
  <c r="B296" i="1"/>
  <c r="C296" i="1" s="1"/>
  <c r="B297" i="1"/>
  <c r="C297" i="1" s="1"/>
  <c r="B298" i="1"/>
  <c r="C298" i="1" s="1"/>
  <c r="B299" i="1"/>
  <c r="B300" i="1"/>
  <c r="B301" i="1"/>
  <c r="D301" i="1" s="1"/>
  <c r="B302" i="1"/>
  <c r="B304" i="1"/>
  <c r="D304" i="1" s="1"/>
  <c r="B305" i="1"/>
  <c r="B306" i="1"/>
  <c r="C306" i="1" s="1"/>
  <c r="B307" i="1"/>
  <c r="B308" i="1"/>
  <c r="C308" i="1" s="1"/>
  <c r="B309" i="1"/>
  <c r="B310" i="1"/>
  <c r="C310" i="1" s="1"/>
  <c r="B311" i="1"/>
  <c r="B312" i="1"/>
  <c r="B313" i="1"/>
  <c r="B314" i="1"/>
  <c r="B316" i="1"/>
  <c r="D316" i="1" s="1"/>
  <c r="B317" i="1"/>
  <c r="B318" i="1"/>
  <c r="C318" i="1" s="1"/>
  <c r="B319" i="1"/>
  <c r="C319" i="1" s="1"/>
  <c r="B320" i="1"/>
  <c r="B321" i="1"/>
  <c r="D321" i="1" s="1"/>
  <c r="B322" i="1"/>
  <c r="B323" i="1"/>
  <c r="B324" i="1"/>
  <c r="B325" i="1"/>
  <c r="B326" i="1"/>
  <c r="B328" i="1"/>
  <c r="D328" i="1" s="1"/>
  <c r="B329" i="1"/>
  <c r="B330" i="1"/>
  <c r="C330" i="1" s="1"/>
  <c r="B331" i="1"/>
  <c r="C331" i="1" s="1"/>
  <c r="B332" i="1"/>
  <c r="C332" i="1" s="1"/>
  <c r="B333" i="1"/>
  <c r="B334" i="1"/>
  <c r="C334" i="1" s="1"/>
  <c r="B335" i="1"/>
  <c r="B336" i="1"/>
  <c r="B337" i="1"/>
  <c r="D337" i="1" s="1"/>
  <c r="B338" i="1"/>
  <c r="B340" i="1"/>
  <c r="D340" i="1" s="1"/>
  <c r="B341" i="1"/>
  <c r="B342" i="1"/>
  <c r="B343" i="1"/>
  <c r="B344" i="1"/>
  <c r="B345" i="1"/>
  <c r="D345" i="1" s="1"/>
  <c r="B346" i="1"/>
  <c r="B347" i="1"/>
  <c r="B348" i="1"/>
  <c r="D348" i="1" s="1"/>
  <c r="B349" i="1"/>
  <c r="D349" i="1" s="1"/>
  <c r="B350" i="1"/>
  <c r="B352" i="1"/>
  <c r="C352" i="1" s="1"/>
  <c r="B353" i="1"/>
  <c r="B354" i="1"/>
  <c r="D354" i="1" s="1"/>
  <c r="B355" i="1"/>
  <c r="D355" i="1" s="1"/>
  <c r="B356" i="1"/>
  <c r="C356" i="1" s="1"/>
  <c r="B357" i="1"/>
  <c r="C357" i="1" s="1"/>
  <c r="B358" i="1"/>
  <c r="C358" i="1" s="1"/>
  <c r="B359" i="1"/>
  <c r="B360" i="1"/>
  <c r="B361" i="1"/>
  <c r="C361" i="1" s="1"/>
  <c r="B362" i="1"/>
  <c r="C362" i="1" s="1"/>
  <c r="B364" i="1"/>
  <c r="B365" i="1"/>
  <c r="B366" i="1"/>
  <c r="B367" i="1"/>
  <c r="B368" i="1"/>
  <c r="C368" i="1" s="1"/>
  <c r="B369" i="1"/>
  <c r="C369" i="1" s="1"/>
  <c r="B370" i="1"/>
  <c r="B371" i="1"/>
  <c r="D371" i="1" s="1"/>
  <c r="B372" i="1"/>
  <c r="B373" i="1"/>
  <c r="B374" i="1"/>
  <c r="D374" i="1" s="1"/>
  <c r="B376" i="1"/>
  <c r="B377" i="1"/>
  <c r="B378" i="1"/>
  <c r="C378" i="1" s="1"/>
  <c r="B379" i="1"/>
  <c r="C379" i="1" s="1"/>
  <c r="B380" i="1"/>
  <c r="B381" i="1"/>
  <c r="D381" i="1" s="1"/>
  <c r="B382" i="1"/>
  <c r="C382" i="1" s="1"/>
  <c r="B383" i="1"/>
  <c r="C383" i="1" s="1"/>
  <c r="B384" i="1"/>
  <c r="B385" i="1"/>
  <c r="B386" i="1"/>
  <c r="B388" i="1"/>
  <c r="D388" i="1" s="1"/>
  <c r="B389" i="1"/>
  <c r="D389" i="1" s="1"/>
  <c r="B390" i="1"/>
  <c r="B391" i="1"/>
  <c r="D391" i="1" s="1"/>
  <c r="B392" i="1"/>
  <c r="C392" i="1" s="1"/>
  <c r="B393" i="1"/>
  <c r="C393" i="1" s="1"/>
  <c r="B394" i="1"/>
  <c r="C394" i="1" s="1"/>
  <c r="B395" i="1"/>
  <c r="D395" i="1" s="1"/>
  <c r="B396" i="1"/>
  <c r="B397" i="1"/>
  <c r="B398" i="1"/>
  <c r="B400" i="1"/>
  <c r="B401" i="1"/>
  <c r="D401" i="1" s="1"/>
  <c r="B402" i="1"/>
  <c r="B403" i="1"/>
  <c r="C403" i="1" s="1"/>
  <c r="B404" i="1"/>
  <c r="B405" i="1"/>
  <c r="D405" i="1" s="1"/>
  <c r="B406" i="1"/>
  <c r="C406" i="1" s="1"/>
  <c r="B407" i="1"/>
  <c r="D407" i="1" s="1"/>
  <c r="B408" i="1"/>
  <c r="C408" i="1" s="1"/>
  <c r="B409" i="1"/>
  <c r="D409" i="1" s="1"/>
  <c r="B410" i="1"/>
  <c r="B412" i="1"/>
  <c r="B413" i="1"/>
  <c r="B414" i="1"/>
  <c r="B415" i="1"/>
  <c r="C415" i="1" s="1"/>
  <c r="B416" i="1"/>
  <c r="B417" i="1"/>
  <c r="D417" i="1" s="1"/>
  <c r="B418" i="1"/>
  <c r="B419" i="1"/>
  <c r="B420" i="1"/>
  <c r="B421" i="1"/>
  <c r="C421" i="1" s="1"/>
  <c r="B422" i="1"/>
  <c r="C422" i="1" s="1"/>
  <c r="B424" i="1"/>
  <c r="C424" i="1" s="1"/>
  <c r="B425" i="1"/>
  <c r="B426" i="1"/>
  <c r="B427" i="1"/>
  <c r="C427" i="1" s="1"/>
  <c r="B428" i="1"/>
  <c r="B429" i="1"/>
  <c r="C429" i="1" s="1"/>
  <c r="B430" i="1"/>
  <c r="B431" i="1"/>
  <c r="D431" i="1" s="1"/>
  <c r="B432" i="1"/>
  <c r="B433" i="1"/>
  <c r="C433" i="1" s="1"/>
  <c r="B434" i="1"/>
  <c r="C434" i="1" s="1"/>
  <c r="B436" i="1"/>
  <c r="D436" i="1" s="1"/>
  <c r="B437" i="1"/>
  <c r="B438" i="1"/>
  <c r="B439" i="1"/>
  <c r="D439" i="1" s="1"/>
  <c r="B440" i="1"/>
  <c r="D440" i="1" s="1"/>
  <c r="B441" i="1"/>
  <c r="B442" i="1"/>
  <c r="C442" i="1" s="1"/>
  <c r="B443" i="1"/>
  <c r="B444" i="1"/>
  <c r="B445" i="1"/>
  <c r="D445" i="1" s="1"/>
  <c r="B446" i="1"/>
  <c r="C446" i="1" s="1"/>
  <c r="B448" i="1"/>
  <c r="C448" i="1" s="1"/>
  <c r="B449" i="1"/>
  <c r="D449" i="1" s="1"/>
  <c r="B450" i="1"/>
  <c r="B451" i="1"/>
  <c r="B452" i="1"/>
  <c r="B453" i="1"/>
  <c r="B454" i="1"/>
  <c r="C454" i="1" s="1"/>
  <c r="B455" i="1"/>
  <c r="B456" i="1"/>
  <c r="B457" i="1"/>
  <c r="B458" i="1"/>
  <c r="B460" i="1"/>
  <c r="C460" i="1" s="1"/>
  <c r="B461" i="1"/>
  <c r="C461" i="1" s="1"/>
  <c r="B462" i="1"/>
  <c r="B463" i="1"/>
  <c r="D463" i="1" s="1"/>
  <c r="B464" i="1"/>
  <c r="B465" i="1"/>
  <c r="B466" i="1"/>
  <c r="C466" i="1" s="1"/>
  <c r="B467" i="1"/>
  <c r="C467" i="1" s="1"/>
  <c r="B468" i="1"/>
  <c r="B469" i="1"/>
  <c r="B470" i="1"/>
  <c r="B472" i="1"/>
  <c r="B473" i="1"/>
  <c r="C473" i="1" s="1"/>
  <c r="B474" i="1"/>
  <c r="C474" i="1" s="1"/>
  <c r="B475" i="1"/>
  <c r="C475" i="1" s="1"/>
  <c r="B476" i="1"/>
  <c r="D476" i="1" s="1"/>
  <c r="B477" i="1"/>
  <c r="B478" i="1"/>
  <c r="B479" i="1"/>
  <c r="C479" i="1" s="1"/>
  <c r="B480" i="1"/>
  <c r="B481" i="1"/>
  <c r="B482" i="1"/>
  <c r="B484" i="1"/>
  <c r="C484" i="1" s="1"/>
  <c r="B485" i="1"/>
  <c r="B486" i="1"/>
  <c r="C486" i="1" s="1"/>
  <c r="B487" i="1"/>
  <c r="C487" i="1" s="1"/>
  <c r="B488" i="1"/>
  <c r="B489" i="1"/>
  <c r="D489" i="1" s="1"/>
  <c r="B490" i="1"/>
  <c r="B491" i="1"/>
  <c r="B492" i="1"/>
  <c r="B493" i="1"/>
  <c r="B494" i="1"/>
  <c r="C494" i="1" s="1"/>
  <c r="B496" i="1"/>
  <c r="D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B504" i="1"/>
  <c r="B505" i="1"/>
  <c r="D505" i="1" s="1"/>
  <c r="B506" i="1"/>
  <c r="B508" i="1"/>
  <c r="C508" i="1" s="1"/>
  <c r="B509" i="1"/>
  <c r="B510" i="1"/>
  <c r="D510" i="1" s="1"/>
  <c r="B511" i="1"/>
  <c r="B512" i="1"/>
  <c r="C512" i="1" s="1"/>
  <c r="B513" i="1"/>
  <c r="C513" i="1" s="1"/>
  <c r="B514" i="1"/>
  <c r="B515" i="1"/>
  <c r="B516" i="1"/>
  <c r="B517" i="1"/>
  <c r="B518" i="1"/>
  <c r="C518" i="1" s="1"/>
  <c r="B520" i="1"/>
  <c r="B521" i="1"/>
  <c r="B522" i="1"/>
  <c r="C522" i="1" s="1"/>
  <c r="B523" i="1"/>
  <c r="D523" i="1" s="1"/>
  <c r="B524" i="1"/>
  <c r="B525" i="1"/>
  <c r="C525" i="1" s="1"/>
  <c r="B526" i="1"/>
  <c r="D526" i="1" s="1"/>
  <c r="B527" i="1"/>
  <c r="B528" i="1"/>
  <c r="B529" i="1"/>
  <c r="B530" i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B538" i="1"/>
  <c r="C538" i="1" s="1"/>
  <c r="B539" i="1"/>
  <c r="C539" i="1" s="1"/>
  <c r="B540" i="1"/>
  <c r="D540" i="1" s="1"/>
  <c r="B541" i="1"/>
  <c r="D541" i="1" s="1"/>
  <c r="B542" i="1"/>
  <c r="B544" i="1"/>
  <c r="B545" i="1"/>
  <c r="D545" i="1" s="1"/>
  <c r="B546" i="1"/>
  <c r="C546" i="1" s="1"/>
  <c r="B547" i="1"/>
  <c r="C547" i="1" s="1"/>
  <c r="B548" i="1"/>
  <c r="B549" i="1"/>
  <c r="B550" i="1"/>
  <c r="D550" i="1" s="1"/>
  <c r="B551" i="1"/>
  <c r="D551" i="1" s="1"/>
  <c r="B552" i="1"/>
  <c r="B553" i="1"/>
  <c r="C553" i="1" s="1"/>
  <c r="B554" i="1"/>
  <c r="B556" i="1"/>
  <c r="B557" i="1"/>
  <c r="B558" i="1"/>
  <c r="C558" i="1" s="1"/>
  <c r="B559" i="1"/>
  <c r="C559" i="1" s="1"/>
  <c r="B560" i="1"/>
  <c r="B561" i="1"/>
  <c r="B562" i="1"/>
  <c r="C562" i="1" s="1"/>
  <c r="B563" i="1"/>
  <c r="B564" i="1"/>
  <c r="B565" i="1"/>
  <c r="C565" i="1" s="1"/>
  <c r="B566" i="1"/>
  <c r="B568" i="1"/>
  <c r="D568" i="1" s="1"/>
  <c r="B569" i="1"/>
  <c r="B570" i="1"/>
  <c r="I570" i="1" s="1"/>
  <c r="B571" i="1"/>
  <c r="C571" i="1" s="1"/>
  <c r="B572" i="1"/>
  <c r="C572" i="1" s="1"/>
  <c r="B573" i="1"/>
  <c r="C573" i="1" s="1"/>
  <c r="B574" i="1"/>
  <c r="C574" i="1" s="1"/>
  <c r="B575" i="1"/>
  <c r="D575" i="1" s="1"/>
  <c r="B576" i="1"/>
  <c r="C576" i="1" s="1"/>
  <c r="B577" i="1"/>
  <c r="C577" i="1" s="1"/>
  <c r="B578" i="1"/>
  <c r="C578" i="1" s="1"/>
  <c r="B580" i="1"/>
  <c r="B581" i="1"/>
  <c r="D581" i="1" s="1"/>
  <c r="B582" i="1"/>
  <c r="B583" i="1"/>
  <c r="D583" i="1" s="1"/>
  <c r="B584" i="1"/>
  <c r="B585" i="1"/>
  <c r="D585" i="1" s="1"/>
  <c r="B586" i="1"/>
  <c r="C586" i="1" s="1"/>
  <c r="B587" i="1"/>
  <c r="B588" i="1"/>
  <c r="D588" i="1" s="1"/>
  <c r="B589" i="1"/>
  <c r="B590" i="1"/>
  <c r="C590" i="1" s="1"/>
  <c r="B592" i="1"/>
  <c r="D592" i="1" s="1"/>
  <c r="B593" i="1"/>
  <c r="B594" i="1"/>
  <c r="C594" i="1" s="1"/>
  <c r="B595" i="1"/>
  <c r="B596" i="1"/>
  <c r="D596" i="1" s="1"/>
  <c r="B597" i="1"/>
  <c r="B598" i="1"/>
  <c r="B599" i="1"/>
  <c r="B600" i="1"/>
  <c r="B601" i="1"/>
  <c r="B602" i="1"/>
  <c r="C602" i="1" s="1"/>
  <c r="B604" i="1"/>
  <c r="D604" i="1" s="1"/>
  <c r="B605" i="1"/>
  <c r="D605" i="1" s="1"/>
  <c r="B606" i="1"/>
  <c r="C606" i="1" s="1"/>
  <c r="B607" i="1"/>
  <c r="B608" i="1"/>
  <c r="B609" i="1"/>
  <c r="B610" i="1"/>
  <c r="B611" i="1"/>
  <c r="D611" i="1" s="1"/>
  <c r="B612" i="1"/>
  <c r="B613" i="1"/>
  <c r="C613" i="1" s="1"/>
  <c r="B614" i="1"/>
  <c r="D614" i="1" s="1"/>
  <c r="B616" i="1"/>
  <c r="B617" i="1"/>
  <c r="B618" i="1"/>
  <c r="D618" i="1" s="1"/>
  <c r="B619" i="1"/>
  <c r="C619" i="1" s="1"/>
  <c r="B620" i="1"/>
  <c r="C620" i="1" s="1"/>
  <c r="B621" i="1"/>
  <c r="B622" i="1"/>
  <c r="C622" i="1" s="1"/>
  <c r="B623" i="1"/>
  <c r="B624" i="1"/>
  <c r="D624" i="1" s="1"/>
  <c r="B625" i="1"/>
  <c r="C625" i="1" s="1"/>
  <c r="B626" i="1"/>
  <c r="D626" i="1" s="1"/>
  <c r="B628" i="1"/>
  <c r="C628" i="1" s="1"/>
  <c r="B629" i="1"/>
  <c r="C629" i="1" s="1"/>
  <c r="B630" i="1"/>
  <c r="D630" i="1" s="1"/>
  <c r="B631" i="1"/>
  <c r="D631" i="1" s="1"/>
  <c r="B632" i="1"/>
  <c r="B633" i="1"/>
  <c r="C633" i="1" s="1"/>
  <c r="B634" i="1"/>
  <c r="B635" i="1"/>
  <c r="D635" i="1" s="1"/>
  <c r="B636" i="1"/>
  <c r="B637" i="1"/>
  <c r="C637" i="1" s="1"/>
  <c r="B638" i="1"/>
  <c r="C638" i="1" s="1"/>
  <c r="B640" i="1"/>
  <c r="D640" i="1" s="1"/>
  <c r="B641" i="1"/>
  <c r="C641" i="1" s="1"/>
  <c r="B642" i="1"/>
  <c r="D642" i="1" s="1"/>
  <c r="B643" i="1"/>
  <c r="C643" i="1" s="1"/>
  <c r="B644" i="1"/>
  <c r="B645" i="1"/>
  <c r="B646" i="1"/>
  <c r="B647" i="1"/>
  <c r="B648" i="1"/>
  <c r="D648" i="1" s="1"/>
  <c r="B649" i="1"/>
  <c r="B650" i="1"/>
  <c r="B652" i="1"/>
  <c r="B653" i="1"/>
  <c r="B654" i="1"/>
  <c r="C654" i="1" s="1"/>
  <c r="B655" i="1"/>
  <c r="B656" i="1"/>
  <c r="C656" i="1" s="1"/>
  <c r="B657" i="1"/>
  <c r="C657" i="1" s="1"/>
  <c r="B658" i="1"/>
  <c r="D658" i="1" s="1"/>
  <c r="B659" i="1"/>
  <c r="B660" i="1"/>
  <c r="B661" i="1"/>
  <c r="C661" i="1" s="1"/>
  <c r="B662" i="1"/>
  <c r="D662" i="1" s="1"/>
  <c r="B664" i="1"/>
  <c r="B665" i="1"/>
  <c r="B666" i="1"/>
  <c r="C666" i="1" s="1"/>
  <c r="B667" i="1"/>
  <c r="C667" i="1" s="1"/>
  <c r="B668" i="1"/>
  <c r="B669" i="1"/>
  <c r="C669" i="1" s="1"/>
  <c r="B670" i="1"/>
  <c r="D670" i="1" s="1"/>
  <c r="B671" i="1"/>
  <c r="B672" i="1"/>
  <c r="B673" i="1"/>
  <c r="B674" i="1"/>
  <c r="C674" i="1" s="1"/>
  <c r="B676" i="1"/>
  <c r="C676" i="1" s="1"/>
  <c r="B677" i="1"/>
  <c r="B678" i="1"/>
  <c r="C678" i="1" s="1"/>
  <c r="B679" i="1"/>
  <c r="C679" i="1" s="1"/>
  <c r="B680" i="1"/>
  <c r="C680" i="1" s="1"/>
  <c r="B681" i="1"/>
  <c r="B682" i="1"/>
  <c r="C682" i="1" s="1"/>
  <c r="B683" i="1"/>
  <c r="B684" i="1"/>
  <c r="C684" i="1" s="1"/>
  <c r="B685" i="1"/>
  <c r="C685" i="1" s="1"/>
  <c r="B686" i="1"/>
  <c r="B688" i="1"/>
  <c r="C688" i="1" s="1"/>
  <c r="B689" i="1"/>
  <c r="B690" i="1"/>
  <c r="C690" i="1" s="1"/>
  <c r="B691" i="1"/>
  <c r="C691" i="1" s="1"/>
  <c r="B692" i="1"/>
  <c r="C692" i="1" s="1"/>
  <c r="B693" i="1"/>
  <c r="D693" i="1" s="1"/>
  <c r="B694" i="1"/>
  <c r="B695" i="1"/>
  <c r="B696" i="1"/>
  <c r="B697" i="1"/>
  <c r="C697" i="1" s="1"/>
  <c r="B698" i="1"/>
  <c r="D698" i="1" s="1"/>
  <c r="B700" i="1"/>
  <c r="B701" i="1"/>
  <c r="C701" i="1" s="1"/>
  <c r="B702" i="1"/>
  <c r="D702" i="1" s="1"/>
  <c r="B703" i="1"/>
  <c r="B704" i="1"/>
  <c r="B705" i="1"/>
  <c r="C705" i="1" s="1"/>
  <c r="B706" i="1"/>
  <c r="D706" i="1" s="1"/>
  <c r="B707" i="1"/>
  <c r="C707" i="1" s="1"/>
  <c r="B708" i="1"/>
  <c r="B709" i="1"/>
  <c r="C709" i="1" s="1"/>
  <c r="B710" i="1"/>
  <c r="C710" i="1" s="1"/>
  <c r="B712" i="1"/>
  <c r="B713" i="1"/>
  <c r="B714" i="1"/>
  <c r="B715" i="1"/>
  <c r="C715" i="1" s="1"/>
  <c r="B716" i="1"/>
  <c r="B717" i="1"/>
  <c r="D717" i="1" s="1"/>
  <c r="B718" i="1"/>
  <c r="C718" i="1" s="1"/>
  <c r="B719" i="1"/>
  <c r="C719" i="1" s="1"/>
  <c r="B720" i="1"/>
  <c r="B721" i="1"/>
  <c r="D721" i="1" s="1"/>
  <c r="B722" i="1"/>
  <c r="C722" i="1" s="1"/>
  <c r="B724" i="1"/>
  <c r="C724" i="1" s="1"/>
  <c r="B725" i="1"/>
  <c r="B726" i="1"/>
  <c r="B727" i="1"/>
  <c r="C727" i="1" s="1"/>
  <c r="B728" i="1"/>
  <c r="B729" i="1"/>
  <c r="D729" i="1" s="1"/>
  <c r="B730" i="1"/>
  <c r="B731" i="1"/>
  <c r="B732" i="1"/>
  <c r="C732" i="1" s="1"/>
  <c r="B733" i="1"/>
  <c r="C733" i="1" s="1"/>
  <c r="B734" i="1"/>
  <c r="C734" i="1" s="1"/>
  <c r="B736" i="1"/>
  <c r="C736" i="1" s="1"/>
  <c r="B737" i="1"/>
  <c r="B738" i="1"/>
  <c r="D738" i="1" s="1"/>
  <c r="B739" i="1"/>
  <c r="B740" i="1"/>
  <c r="D740" i="1" s="1"/>
  <c r="B741" i="1"/>
  <c r="B742" i="1"/>
  <c r="C742" i="1" s="1"/>
  <c r="B743" i="1"/>
  <c r="B744" i="1"/>
  <c r="B745" i="1"/>
  <c r="D745" i="1" s="1"/>
  <c r="B746" i="1"/>
  <c r="D746" i="1" s="1"/>
  <c r="B748" i="1"/>
  <c r="C748" i="1" s="1"/>
  <c r="B749" i="1"/>
  <c r="B750" i="1"/>
  <c r="C750" i="1" s="1"/>
  <c r="B751" i="1"/>
  <c r="C751" i="1" s="1"/>
  <c r="B752" i="1"/>
  <c r="B753" i="1"/>
  <c r="B754" i="1"/>
  <c r="B755" i="1"/>
  <c r="B756" i="1"/>
  <c r="B757" i="1"/>
  <c r="B758" i="1"/>
  <c r="C758" i="1" s="1"/>
  <c r="B760" i="1"/>
  <c r="B761" i="1"/>
  <c r="B762" i="1"/>
  <c r="C762" i="1" s="1"/>
  <c r="B763" i="1"/>
  <c r="B764" i="1"/>
  <c r="D764" i="1" s="1"/>
  <c r="B765" i="1"/>
  <c r="B766" i="1"/>
  <c r="D766" i="1" s="1"/>
  <c r="B767" i="1"/>
  <c r="B768" i="1"/>
  <c r="B769" i="1"/>
  <c r="C769" i="1" s="1"/>
  <c r="B770" i="1"/>
  <c r="C770" i="1" s="1"/>
  <c r="B772" i="1"/>
  <c r="G772" i="1" s="1"/>
  <c r="B773" i="1"/>
  <c r="D773" i="1" s="1"/>
  <c r="B774" i="1"/>
  <c r="C774" i="1" s="1"/>
  <c r="B775" i="1"/>
  <c r="C775" i="1" s="1"/>
  <c r="B776" i="1"/>
  <c r="C776" i="1" s="1"/>
  <c r="B777" i="1"/>
  <c r="B778" i="1"/>
  <c r="B779" i="1"/>
  <c r="D779" i="1" s="1"/>
  <c r="B780" i="1"/>
  <c r="B781" i="1"/>
  <c r="B782" i="1"/>
  <c r="D782" i="1" s="1"/>
  <c r="B784" i="1"/>
  <c r="B785" i="1"/>
  <c r="C785" i="1" s="1"/>
  <c r="B786" i="1"/>
  <c r="B787" i="1"/>
  <c r="I787" i="1" s="1"/>
  <c r="B788" i="1"/>
  <c r="C788" i="1" s="1"/>
  <c r="B789" i="1"/>
  <c r="C789" i="1" s="1"/>
  <c r="B790" i="1"/>
  <c r="C790" i="1" s="1"/>
  <c r="B791" i="1"/>
  <c r="B792" i="1"/>
  <c r="C792" i="1" s="1"/>
  <c r="B793" i="1"/>
  <c r="B794" i="1"/>
  <c r="C794" i="1" s="1"/>
  <c r="B796" i="1"/>
  <c r="B797" i="1"/>
  <c r="B798" i="1"/>
  <c r="B799" i="1"/>
  <c r="C799" i="1" s="1"/>
  <c r="B800" i="1"/>
  <c r="C800" i="1" s="1"/>
  <c r="B801" i="1"/>
  <c r="D801" i="1" s="1"/>
  <c r="B802" i="1"/>
  <c r="D802" i="1" s="1"/>
  <c r="B803" i="1"/>
  <c r="B804" i="1"/>
  <c r="B805" i="1"/>
  <c r="C805" i="1" s="1"/>
  <c r="B806" i="1"/>
  <c r="B808" i="1"/>
  <c r="B809" i="1"/>
  <c r="B810" i="1"/>
  <c r="C810" i="1" s="1"/>
  <c r="B811" i="1"/>
  <c r="E811" i="1" s="1"/>
  <c r="B812" i="1"/>
  <c r="C812" i="1" s="1"/>
  <c r="B813" i="1"/>
  <c r="D813" i="1" s="1"/>
  <c r="B814" i="1"/>
  <c r="C814" i="1" s="1"/>
  <c r="B815" i="1"/>
  <c r="B816" i="1"/>
  <c r="B817" i="1"/>
  <c r="B818" i="1"/>
  <c r="B820" i="1"/>
  <c r="C820" i="1" s="1"/>
  <c r="B821" i="1"/>
  <c r="B822" i="1"/>
  <c r="C822" i="1" s="1"/>
  <c r="B823" i="1"/>
  <c r="C823" i="1" s="1"/>
  <c r="B824" i="1"/>
  <c r="C824" i="1" s="1"/>
  <c r="B825" i="1"/>
  <c r="D825" i="1" s="1"/>
  <c r="B826" i="1"/>
  <c r="B827" i="1"/>
  <c r="B828" i="1"/>
  <c r="C828" i="1" s="1"/>
  <c r="B829" i="1"/>
  <c r="C829" i="1" s="1"/>
  <c r="B830" i="1"/>
  <c r="B832" i="1"/>
  <c r="B833" i="1"/>
  <c r="B834" i="1"/>
  <c r="C834" i="1" s="1"/>
  <c r="B835" i="1"/>
  <c r="C835" i="1" s="1"/>
  <c r="B836" i="1"/>
  <c r="C836" i="1" s="1"/>
  <c r="B837" i="1"/>
  <c r="B838" i="1"/>
  <c r="B839" i="1"/>
  <c r="B840" i="1"/>
  <c r="B841" i="1"/>
  <c r="I841" i="1" s="1"/>
  <c r="B842" i="1"/>
  <c r="C842" i="1" s="1"/>
  <c r="B844" i="1"/>
  <c r="B845" i="1"/>
  <c r="C845" i="1" s="1"/>
  <c r="B846" i="1"/>
  <c r="B847" i="1"/>
  <c r="B848" i="1"/>
  <c r="B849" i="1"/>
  <c r="C849" i="1" s="1"/>
  <c r="B850" i="1"/>
  <c r="C850" i="1" s="1"/>
  <c r="B851" i="1"/>
  <c r="D851" i="1" s="1"/>
  <c r="B852" i="1"/>
  <c r="B853" i="1"/>
  <c r="G853" i="1" s="1"/>
  <c r="B854" i="1"/>
  <c r="D854" i="1" s="1"/>
  <c r="B856" i="1"/>
  <c r="C856" i="1" s="1"/>
  <c r="B857" i="1"/>
  <c r="B858" i="1"/>
  <c r="C858" i="1" s="1"/>
  <c r="B859" i="1"/>
  <c r="B860" i="1"/>
  <c r="B861" i="1"/>
  <c r="C861" i="1" s="1"/>
  <c r="B862" i="1"/>
  <c r="C862" i="1" s="1"/>
  <c r="B863" i="1"/>
  <c r="C863" i="1" s="1"/>
  <c r="B864" i="1"/>
  <c r="B865" i="1"/>
  <c r="B866" i="1"/>
  <c r="D866" i="1" s="1"/>
  <c r="B868" i="1"/>
  <c r="C868" i="1" s="1"/>
  <c r="B869" i="1"/>
  <c r="C869" i="1" s="1"/>
  <c r="B870" i="1"/>
  <c r="B871" i="1"/>
  <c r="D871" i="1" s="1"/>
  <c r="B872" i="1"/>
  <c r="C872" i="1" s="1"/>
  <c r="B873" i="1"/>
  <c r="C873" i="1" s="1"/>
  <c r="B874" i="1"/>
  <c r="C874" i="1" s="1"/>
  <c r="B875" i="1"/>
  <c r="B876" i="1"/>
  <c r="D876" i="1" s="1"/>
  <c r="B877" i="1"/>
  <c r="B878" i="1"/>
  <c r="C878" i="1" s="1"/>
  <c r="B880" i="1"/>
  <c r="F880" i="1" s="1"/>
  <c r="B881" i="1"/>
  <c r="C881" i="1" s="1"/>
  <c r="B882" i="1"/>
  <c r="C882" i="1" s="1"/>
  <c r="B883" i="1"/>
  <c r="B884" i="1"/>
  <c r="C884" i="1" s="1"/>
  <c r="B885" i="1"/>
  <c r="B886" i="1"/>
  <c r="L886" i="1" s="1"/>
  <c r="B887" i="1"/>
  <c r="B888" i="1"/>
  <c r="D888" i="1" s="1"/>
  <c r="B889" i="1"/>
  <c r="C889" i="1" s="1"/>
  <c r="B890" i="1"/>
  <c r="C890" i="1" s="1"/>
  <c r="B892" i="1"/>
  <c r="C892" i="1" s="1"/>
  <c r="B893" i="1"/>
  <c r="B894" i="1"/>
  <c r="B895" i="1"/>
  <c r="B896" i="1"/>
  <c r="B897" i="1"/>
  <c r="C897" i="1" s="1"/>
  <c r="B898" i="1"/>
  <c r="C898" i="1" s="1"/>
  <c r="B899" i="1"/>
  <c r="B900" i="1"/>
  <c r="B901" i="1"/>
  <c r="C901" i="1" s="1"/>
  <c r="B902" i="1"/>
  <c r="D902" i="1" s="1"/>
  <c r="B904" i="1"/>
  <c r="B905" i="1"/>
  <c r="B906" i="1"/>
  <c r="D906" i="1" s="1"/>
  <c r="B907" i="1"/>
  <c r="D907" i="1" s="1"/>
  <c r="B908" i="1"/>
  <c r="C908" i="1" s="1"/>
  <c r="B909" i="1"/>
  <c r="B910" i="1"/>
  <c r="D910" i="1" s="1"/>
  <c r="B911" i="1"/>
  <c r="B912" i="1"/>
  <c r="B913" i="1"/>
  <c r="G913" i="1" s="1"/>
  <c r="B914" i="1"/>
  <c r="C914" i="1" s="1"/>
  <c r="B916" i="1"/>
  <c r="F916" i="1" s="1"/>
  <c r="B917" i="1"/>
  <c r="C917" i="1" s="1"/>
  <c r="B918" i="1"/>
  <c r="C918" i="1" s="1"/>
  <c r="B919" i="1"/>
  <c r="B920" i="1"/>
  <c r="F920" i="1" s="1"/>
  <c r="B921" i="1"/>
  <c r="D921" i="1" s="1"/>
  <c r="B922" i="1"/>
  <c r="B923" i="1"/>
  <c r="C923" i="1" s="1"/>
  <c r="B924" i="1"/>
  <c r="B925" i="1"/>
  <c r="B926" i="1"/>
  <c r="D926" i="1" s="1"/>
  <c r="B928" i="1"/>
  <c r="B929" i="1"/>
  <c r="C929" i="1" s="1"/>
  <c r="B930" i="1"/>
  <c r="D930" i="1" s="1"/>
  <c r="B931" i="1"/>
  <c r="C931" i="1" s="1"/>
  <c r="B932" i="1"/>
  <c r="C932" i="1" s="1"/>
  <c r="B933" i="1"/>
  <c r="C933" i="1" s="1"/>
  <c r="B934" i="1"/>
  <c r="C934" i="1" s="1"/>
  <c r="B935" i="1"/>
  <c r="B936" i="1"/>
  <c r="C936" i="1" s="1"/>
  <c r="B937" i="1"/>
  <c r="B938" i="1"/>
  <c r="C938" i="1" s="1"/>
  <c r="B940" i="1"/>
  <c r="B941" i="1"/>
  <c r="B942" i="1"/>
  <c r="D942" i="1" s="1"/>
  <c r="B943" i="1"/>
  <c r="C943" i="1" s="1"/>
  <c r="B944" i="1"/>
  <c r="G944" i="1" s="1"/>
  <c r="B945" i="1"/>
  <c r="C945" i="1" s="1"/>
  <c r="B946" i="1"/>
  <c r="I946" i="1" s="1"/>
  <c r="B947" i="1"/>
  <c r="C947" i="1" s="1"/>
  <c r="B948" i="1"/>
  <c r="B949" i="1"/>
  <c r="D949" i="1" s="1"/>
  <c r="B950" i="1"/>
  <c r="C950" i="1" s="1"/>
  <c r="B952" i="1"/>
  <c r="B953" i="1"/>
  <c r="B954" i="1"/>
  <c r="D954" i="1" s="1"/>
  <c r="B955" i="1"/>
  <c r="C955" i="1" s="1"/>
  <c r="B956" i="1"/>
  <c r="B957" i="1"/>
  <c r="B958" i="1"/>
  <c r="D958" i="1" s="1"/>
  <c r="B959" i="1"/>
  <c r="C959" i="1" s="1"/>
  <c r="B960" i="1"/>
  <c r="C960" i="1" s="1"/>
  <c r="B961" i="1"/>
  <c r="B962" i="1"/>
  <c r="H962" i="1" s="1"/>
  <c r="B964" i="1"/>
  <c r="L964" i="1" s="1"/>
  <c r="B965" i="1"/>
  <c r="H965" i="1" s="1"/>
  <c r="B966" i="1"/>
  <c r="H966" i="1" s="1"/>
  <c r="B967" i="1"/>
  <c r="B968" i="1"/>
  <c r="B969" i="1"/>
  <c r="C969" i="1" s="1"/>
  <c r="B970" i="1"/>
  <c r="C970" i="1" s="1"/>
  <c r="B971" i="1"/>
  <c r="D971" i="1" s="1"/>
  <c r="B972" i="1"/>
  <c r="D972" i="1" s="1"/>
  <c r="B973" i="1"/>
  <c r="D973" i="1" s="1"/>
  <c r="B974" i="1"/>
  <c r="B976" i="1"/>
  <c r="C976" i="1" s="1"/>
  <c r="B977" i="1"/>
  <c r="C977" i="1" s="1"/>
  <c r="B978" i="1"/>
  <c r="B979" i="1"/>
  <c r="D979" i="1" s="1"/>
  <c r="B980" i="1"/>
  <c r="D980" i="1" s="1"/>
  <c r="B981" i="1"/>
  <c r="C981" i="1" s="1"/>
  <c r="B982" i="1"/>
  <c r="C982" i="1" s="1"/>
  <c r="B983" i="1"/>
  <c r="C983" i="1" s="1"/>
  <c r="B984" i="1"/>
  <c r="D984" i="1" s="1"/>
  <c r="B985" i="1"/>
  <c r="H985" i="1" s="1"/>
  <c r="B986" i="1"/>
  <c r="C986" i="1" s="1"/>
  <c r="B988" i="1"/>
  <c r="I988" i="1" s="1"/>
  <c r="B989" i="1"/>
  <c r="D989" i="1" s="1"/>
  <c r="B990" i="1"/>
  <c r="F990" i="1" s="1"/>
  <c r="B991" i="1"/>
  <c r="C991" i="1" s="1"/>
  <c r="B992" i="1"/>
  <c r="B993" i="1"/>
  <c r="B994" i="1"/>
  <c r="C994" i="1" s="1"/>
  <c r="B995" i="1"/>
  <c r="C995" i="1" s="1"/>
  <c r="B996" i="1"/>
  <c r="B997" i="1"/>
  <c r="L997" i="1" s="1"/>
  <c r="B998" i="1"/>
  <c r="B1000" i="1"/>
  <c r="L1000" i="1" s="1"/>
  <c r="B1001" i="1"/>
  <c r="B1002" i="1"/>
  <c r="D1002" i="1" s="1"/>
  <c r="B1003" i="1"/>
  <c r="E1003" i="1" s="1"/>
  <c r="B3" i="1"/>
  <c r="C205" i="1"/>
  <c r="D205" i="1"/>
  <c r="C206" i="1"/>
  <c r="D216" i="1"/>
  <c r="D217" i="1"/>
  <c r="D220" i="1"/>
  <c r="C226" i="1"/>
  <c r="D226" i="1"/>
  <c r="D236" i="1"/>
  <c r="C237" i="1"/>
  <c r="C238" i="1"/>
  <c r="C244" i="1"/>
  <c r="D244" i="1"/>
  <c r="D252" i="1"/>
  <c r="D262" i="1"/>
  <c r="C265" i="1"/>
  <c r="D265" i="1"/>
  <c r="C268" i="1"/>
  <c r="D268" i="1"/>
  <c r="D275" i="1"/>
  <c r="C282" i="1"/>
  <c r="D282" i="1"/>
  <c r="C292" i="1"/>
  <c r="D292" i="1"/>
  <c r="D293" i="1"/>
  <c r="C294" i="1"/>
  <c r="D294" i="1"/>
  <c r="C295" i="1"/>
  <c r="D295" i="1"/>
  <c r="C307" i="1"/>
  <c r="D307" i="1"/>
  <c r="D308" i="1"/>
  <c r="C309" i="1"/>
  <c r="D309" i="1"/>
  <c r="C320" i="1"/>
  <c r="D320" i="1"/>
  <c r="C321" i="1"/>
  <c r="D331" i="1"/>
  <c r="C333" i="1"/>
  <c r="D333" i="1"/>
  <c r="C344" i="1"/>
  <c r="D344" i="1"/>
  <c r="C345" i="1"/>
  <c r="C346" i="1"/>
  <c r="D346" i="1"/>
  <c r="C348" i="1"/>
  <c r="C349" i="1"/>
  <c r="D352" i="1"/>
  <c r="C354" i="1"/>
  <c r="C367" i="1"/>
  <c r="D367" i="1"/>
  <c r="C370" i="1"/>
  <c r="D370" i="1"/>
  <c r="D373" i="1"/>
  <c r="C380" i="1"/>
  <c r="D380" i="1"/>
  <c r="D383" i="1"/>
  <c r="D386" i="1"/>
  <c r="C400" i="1"/>
  <c r="D400" i="1"/>
  <c r="D403" i="1"/>
  <c r="C404" i="1"/>
  <c r="D404" i="1"/>
  <c r="C412" i="1"/>
  <c r="D412" i="1"/>
  <c r="C414" i="1"/>
  <c r="D414" i="1"/>
  <c r="C416" i="1"/>
  <c r="D416" i="1"/>
  <c r="D422" i="1"/>
  <c r="D425" i="1"/>
  <c r="C426" i="1"/>
  <c r="D426" i="1"/>
  <c r="D427" i="1"/>
  <c r="C428" i="1"/>
  <c r="D428" i="1"/>
  <c r="C438" i="1"/>
  <c r="D438" i="1"/>
  <c r="C439" i="1"/>
  <c r="C440" i="1"/>
  <c r="D448" i="1"/>
  <c r="C449" i="1"/>
  <c r="C450" i="1"/>
  <c r="D450" i="1"/>
  <c r="C451" i="1"/>
  <c r="D451" i="1"/>
  <c r="C452" i="1"/>
  <c r="D452" i="1"/>
  <c r="D458" i="1"/>
  <c r="C462" i="1"/>
  <c r="D462" i="1"/>
  <c r="C464" i="1"/>
  <c r="D464" i="1"/>
  <c r="C465" i="1"/>
  <c r="D465" i="1"/>
  <c r="D466" i="1"/>
  <c r="C472" i="1"/>
  <c r="D472" i="1"/>
  <c r="C477" i="1"/>
  <c r="D477" i="1"/>
  <c r="C478" i="1"/>
  <c r="D478" i="1"/>
  <c r="C488" i="1"/>
  <c r="D488" i="1"/>
  <c r="C489" i="1"/>
  <c r="C490" i="1"/>
  <c r="D490" i="1"/>
  <c r="D494" i="1"/>
  <c r="C503" i="1"/>
  <c r="C505" i="1"/>
  <c r="C511" i="1"/>
  <c r="D511" i="1"/>
  <c r="C514" i="1"/>
  <c r="D514" i="1"/>
  <c r="C516" i="1"/>
  <c r="C517" i="1"/>
  <c r="D517" i="1"/>
  <c r="D518" i="1"/>
  <c r="C520" i="1"/>
  <c r="D520" i="1"/>
  <c r="C530" i="1"/>
  <c r="D530" i="1"/>
  <c r="C540" i="1"/>
  <c r="C544" i="1"/>
  <c r="D544" i="1"/>
  <c r="C550" i="1"/>
  <c r="C556" i="1"/>
  <c r="D556" i="1"/>
  <c r="C557" i="1"/>
  <c r="C563" i="1"/>
  <c r="C566" i="1"/>
  <c r="D566" i="1"/>
  <c r="C568" i="1"/>
  <c r="D569" i="1"/>
  <c r="C570" i="1"/>
  <c r="D570" i="1"/>
  <c r="C580" i="1"/>
  <c r="D580" i="1"/>
  <c r="C582" i="1"/>
  <c r="D582" i="1"/>
  <c r="C583" i="1"/>
  <c r="C584" i="1"/>
  <c r="D584" i="1"/>
  <c r="C585" i="1"/>
  <c r="D586" i="1"/>
  <c r="C595" i="1"/>
  <c r="D595" i="1"/>
  <c r="C596" i="1"/>
  <c r="C597" i="1"/>
  <c r="D597" i="1"/>
  <c r="C607" i="1"/>
  <c r="D607" i="1"/>
  <c r="C608" i="1"/>
  <c r="D608" i="1"/>
  <c r="C609" i="1"/>
  <c r="D609" i="1"/>
  <c r="C616" i="1"/>
  <c r="D616" i="1"/>
  <c r="C621" i="1"/>
  <c r="D621" i="1"/>
  <c r="D622" i="1"/>
  <c r="D629" i="1"/>
  <c r="C632" i="1"/>
  <c r="D632" i="1"/>
  <c r="C634" i="1"/>
  <c r="D634" i="1"/>
  <c r="C635" i="1"/>
  <c r="C645" i="1"/>
  <c r="D645" i="1"/>
  <c r="C646" i="1"/>
  <c r="D646" i="1"/>
  <c r="C647" i="1"/>
  <c r="C648" i="1"/>
  <c r="C649" i="1"/>
  <c r="D649" i="1"/>
  <c r="C655" i="1"/>
  <c r="D655" i="1"/>
  <c r="C660" i="1"/>
  <c r="C668" i="1"/>
  <c r="D668" i="1"/>
  <c r="C670" i="1"/>
  <c r="C671" i="1"/>
  <c r="C673" i="1"/>
  <c r="D673" i="1"/>
  <c r="D676" i="1"/>
  <c r="C686" i="1"/>
  <c r="D686" i="1"/>
  <c r="D688" i="1"/>
  <c r="D692" i="1"/>
  <c r="C698" i="1"/>
  <c r="C700" i="1"/>
  <c r="D700" i="1"/>
  <c r="D701" i="1"/>
  <c r="C702" i="1"/>
  <c r="C706" i="1"/>
  <c r="D710" i="1"/>
  <c r="C712" i="1"/>
  <c r="D712" i="1"/>
  <c r="C713" i="1"/>
  <c r="C714" i="1"/>
  <c r="D714" i="1"/>
  <c r="D715" i="1"/>
  <c r="C716" i="1"/>
  <c r="D716" i="1"/>
  <c r="C726" i="1"/>
  <c r="D726" i="1"/>
  <c r="C728" i="1"/>
  <c r="D728" i="1"/>
  <c r="C729" i="1"/>
  <c r="D736" i="1"/>
  <c r="C737" i="1"/>
  <c r="C739" i="1"/>
  <c r="D739" i="1"/>
  <c r="C740" i="1"/>
  <c r="D742" i="1"/>
  <c r="D750" i="1"/>
  <c r="C752" i="1"/>
  <c r="D752" i="1"/>
  <c r="C753" i="1"/>
  <c r="D753" i="1"/>
  <c r="C760" i="1"/>
  <c r="D760" i="1"/>
  <c r="C763" i="1"/>
  <c r="D763" i="1"/>
  <c r="C765" i="1"/>
  <c r="D765" i="1"/>
  <c r="C766" i="1"/>
  <c r="C772" i="1"/>
  <c r="D776" i="1"/>
  <c r="C777" i="1"/>
  <c r="D777" i="1"/>
  <c r="C778" i="1"/>
  <c r="D778" i="1"/>
  <c r="C779" i="1"/>
  <c r="C781" i="1"/>
  <c r="D781" i="1"/>
  <c r="C782" i="1"/>
  <c r="C791" i="1"/>
  <c r="D792" i="1"/>
  <c r="C793" i="1"/>
  <c r="D793" i="1"/>
  <c r="D794" i="1"/>
  <c r="C796" i="1"/>
  <c r="D799" i="1"/>
  <c r="D800" i="1"/>
  <c r="C801" i="1"/>
  <c r="C804" i="1"/>
  <c r="D805" i="1"/>
  <c r="C815" i="1"/>
  <c r="C817" i="1"/>
  <c r="D817" i="1"/>
  <c r="C818" i="1"/>
  <c r="D818" i="1"/>
  <c r="D820" i="1"/>
  <c r="C825" i="1"/>
  <c r="C830" i="1"/>
  <c r="D830" i="1"/>
  <c r="C832" i="1"/>
  <c r="D832" i="1"/>
  <c r="C841" i="1"/>
  <c r="D841" i="1"/>
  <c r="D842" i="1"/>
  <c r="C844" i="1"/>
  <c r="D844" i="1"/>
  <c r="C846" i="1"/>
  <c r="D846" i="1"/>
  <c r="D849" i="1"/>
  <c r="C851" i="1"/>
  <c r="C857" i="1"/>
  <c r="C864" i="1"/>
  <c r="D864" i="1"/>
  <c r="C870" i="1"/>
  <c r="D870" i="1"/>
  <c r="C871" i="1"/>
  <c r="D872" i="1"/>
  <c r="D874" i="1"/>
  <c r="C883" i="1"/>
  <c r="D883" i="1"/>
  <c r="D884" i="1"/>
  <c r="C885" i="1"/>
  <c r="D892" i="1"/>
  <c r="C894" i="1"/>
  <c r="D894" i="1"/>
  <c r="C895" i="1"/>
  <c r="D895" i="1"/>
  <c r="C896" i="1"/>
  <c r="D896" i="1"/>
  <c r="D898" i="1"/>
  <c r="C902" i="1"/>
  <c r="C904" i="1"/>
  <c r="D904" i="1"/>
  <c r="C909" i="1"/>
  <c r="D909" i="1"/>
  <c r="C910" i="1"/>
  <c r="D918" i="1"/>
  <c r="D920" i="1"/>
  <c r="C921" i="1"/>
  <c r="C922" i="1"/>
  <c r="D922" i="1"/>
  <c r="D923" i="1"/>
  <c r="C925" i="1"/>
  <c r="D925" i="1"/>
  <c r="C926" i="1"/>
  <c r="D932" i="1"/>
  <c r="D933" i="1"/>
  <c r="D934" i="1"/>
  <c r="C935" i="1"/>
  <c r="D935" i="1"/>
  <c r="D936" i="1"/>
  <c r="D938" i="1"/>
  <c r="C940" i="1"/>
  <c r="D940" i="1"/>
  <c r="D946" i="1"/>
  <c r="C948" i="1"/>
  <c r="D948" i="1"/>
  <c r="C949" i="1"/>
  <c r="C952" i="1"/>
  <c r="D952" i="1"/>
  <c r="C961" i="1"/>
  <c r="D961" i="1"/>
  <c r="C962" i="1"/>
  <c r="D962" i="1"/>
  <c r="D964" i="1"/>
  <c r="D965" i="1"/>
  <c r="C966" i="1"/>
  <c r="C974" i="1"/>
  <c r="D974" i="1"/>
  <c r="D976" i="1"/>
  <c r="C979" i="1"/>
  <c r="D982" i="1"/>
  <c r="C985" i="1"/>
  <c r="D985" i="1"/>
  <c r="C988" i="1"/>
  <c r="D988" i="1"/>
  <c r="C989" i="1"/>
  <c r="C990" i="1"/>
  <c r="D995" i="1"/>
  <c r="C996" i="1"/>
  <c r="D996" i="1"/>
  <c r="C998" i="1"/>
  <c r="D998" i="1"/>
  <c r="C1001" i="1"/>
  <c r="D1001" i="1"/>
  <c r="C1002" i="1"/>
  <c r="C1003" i="1"/>
  <c r="D1003" i="1"/>
  <c r="D4" i="1"/>
  <c r="D5" i="1"/>
  <c r="D7" i="1"/>
  <c r="D8" i="1"/>
  <c r="D9" i="1"/>
  <c r="D18" i="1"/>
  <c r="D19" i="1"/>
  <c r="D20" i="1"/>
  <c r="D21" i="1"/>
  <c r="D22" i="1"/>
  <c r="D23" i="1"/>
  <c r="D30" i="1"/>
  <c r="D32" i="1"/>
  <c r="D33" i="1"/>
  <c r="D45" i="1"/>
  <c r="D46" i="1"/>
  <c r="D47" i="1"/>
  <c r="D48" i="1"/>
  <c r="D56" i="1"/>
  <c r="D58" i="1"/>
  <c r="D59" i="1"/>
  <c r="D69" i="1"/>
  <c r="D71" i="1"/>
  <c r="D82" i="1"/>
  <c r="D84" i="1"/>
  <c r="D85" i="1"/>
  <c r="D86" i="1"/>
  <c r="D88" i="1"/>
  <c r="D90" i="1"/>
  <c r="D95" i="1"/>
  <c r="D97" i="1"/>
  <c r="D98" i="1"/>
  <c r="D110" i="1"/>
  <c r="D112" i="1"/>
  <c r="D113" i="1"/>
  <c r="D114" i="1"/>
  <c r="D124" i="1"/>
  <c r="D125" i="1"/>
  <c r="D126" i="1"/>
  <c r="D137" i="1"/>
  <c r="D138" i="1"/>
  <c r="D139" i="1"/>
  <c r="D150" i="1"/>
  <c r="D163" i="1"/>
  <c r="D164" i="1"/>
  <c r="D165" i="1"/>
  <c r="D176" i="1"/>
  <c r="D177" i="1"/>
  <c r="D184" i="1"/>
  <c r="D185" i="1"/>
  <c r="D186" i="1"/>
  <c r="D189" i="1"/>
  <c r="D197" i="1"/>
  <c r="D202" i="1"/>
  <c r="C6" i="1"/>
  <c r="C8" i="1"/>
  <c r="C18" i="1"/>
  <c r="C20" i="1"/>
  <c r="C21" i="1"/>
  <c r="C22" i="1"/>
  <c r="C23" i="1"/>
  <c r="C24" i="1"/>
  <c r="C32" i="1"/>
  <c r="C33" i="1"/>
  <c r="C40" i="1"/>
  <c r="C45" i="1"/>
  <c r="C46" i="1"/>
  <c r="C47" i="1"/>
  <c r="C58" i="1"/>
  <c r="C59" i="1"/>
  <c r="C60" i="1"/>
  <c r="C66" i="1"/>
  <c r="C71" i="1"/>
  <c r="C72" i="1"/>
  <c r="C79" i="1"/>
  <c r="C84" i="1"/>
  <c r="C85" i="1"/>
  <c r="C86" i="1"/>
  <c r="C88" i="1"/>
  <c r="C89" i="1"/>
  <c r="C97" i="1"/>
  <c r="C105" i="1"/>
  <c r="C110" i="1"/>
  <c r="C112" i="1"/>
  <c r="C124" i="1"/>
  <c r="C125" i="1"/>
  <c r="C126" i="1"/>
  <c r="C127" i="1"/>
  <c r="C128" i="1"/>
  <c r="C129" i="1"/>
  <c r="F129" i="1" s="1"/>
  <c r="C131" i="1"/>
  <c r="C137" i="1"/>
  <c r="C144" i="1"/>
  <c r="C150" i="1"/>
  <c r="C151" i="1"/>
  <c r="C153" i="1"/>
  <c r="C154" i="1"/>
  <c r="C158" i="1"/>
  <c r="C163" i="1"/>
  <c r="C165" i="1"/>
  <c r="C170" i="1"/>
  <c r="C176" i="1"/>
  <c r="C177" i="1"/>
  <c r="C184" i="1"/>
  <c r="C187" i="1"/>
  <c r="C189" i="1"/>
  <c r="C190" i="1"/>
  <c r="C191" i="1"/>
  <c r="C197" i="1"/>
  <c r="C200" i="1"/>
  <c r="C202" i="1"/>
  <c r="N4" i="2"/>
  <c r="N5" i="2"/>
  <c r="N6" i="2"/>
  <c r="N7" i="2"/>
  <c r="N8" i="2"/>
  <c r="N9" i="2"/>
  <c r="N10" i="2"/>
  <c r="N11" i="2"/>
  <c r="N12" i="2"/>
  <c r="N13" i="2"/>
  <c r="N14" i="2"/>
  <c r="N15" i="2"/>
  <c r="O15" i="2" s="1"/>
  <c r="N16" i="2"/>
  <c r="N17" i="2"/>
  <c r="N18" i="2"/>
  <c r="N19" i="2"/>
  <c r="N20" i="2"/>
  <c r="N21" i="2"/>
  <c r="N22" i="2"/>
  <c r="N23" i="2"/>
  <c r="N24" i="2"/>
  <c r="N25" i="2"/>
  <c r="N26" i="2"/>
  <c r="N27" i="2"/>
  <c r="O27" i="2" s="1"/>
  <c r="N28" i="2"/>
  <c r="N29" i="2"/>
  <c r="N30" i="2"/>
  <c r="N31" i="2"/>
  <c r="N32" i="2"/>
  <c r="N33" i="2"/>
  <c r="N34" i="2"/>
  <c r="N35" i="2"/>
  <c r="N36" i="2"/>
  <c r="N37" i="2"/>
  <c r="N38" i="2"/>
  <c r="N39" i="2"/>
  <c r="O39" i="2" s="1"/>
  <c r="N40" i="2"/>
  <c r="N41" i="2"/>
  <c r="N42" i="2"/>
  <c r="N43" i="2"/>
  <c r="N44" i="2"/>
  <c r="N45" i="2"/>
  <c r="N46" i="2"/>
  <c r="N47" i="2"/>
  <c r="N48" i="2"/>
  <c r="N49" i="2"/>
  <c r="N50" i="2"/>
  <c r="N51" i="2"/>
  <c r="O51" i="2" s="1"/>
  <c r="N52" i="2"/>
  <c r="N53" i="2"/>
  <c r="N54" i="2"/>
  <c r="N55" i="2"/>
  <c r="N56" i="2"/>
  <c r="N57" i="2"/>
  <c r="N58" i="2"/>
  <c r="N59" i="2"/>
  <c r="N60" i="2"/>
  <c r="N61" i="2"/>
  <c r="N62" i="2"/>
  <c r="N63" i="2"/>
  <c r="O63" i="2" s="1"/>
  <c r="N64" i="2"/>
  <c r="N65" i="2"/>
  <c r="N66" i="2"/>
  <c r="N67" i="2"/>
  <c r="N68" i="2"/>
  <c r="N69" i="2"/>
  <c r="N70" i="2"/>
  <c r="N71" i="2"/>
  <c r="N72" i="2"/>
  <c r="N73" i="2"/>
  <c r="N74" i="2"/>
  <c r="N75" i="2"/>
  <c r="O75" i="2" s="1"/>
  <c r="N76" i="2"/>
  <c r="N77" i="2"/>
  <c r="N78" i="2"/>
  <c r="N79" i="2"/>
  <c r="N80" i="2"/>
  <c r="N81" i="2"/>
  <c r="N82" i="2"/>
  <c r="N83" i="2"/>
  <c r="N84" i="2"/>
  <c r="N85" i="2"/>
  <c r="N86" i="2"/>
  <c r="N87" i="2"/>
  <c r="O87" i="2" s="1"/>
  <c r="N88" i="2"/>
  <c r="N89" i="2"/>
  <c r="N90" i="2"/>
  <c r="N91" i="2"/>
  <c r="N92" i="2"/>
  <c r="N93" i="2"/>
  <c r="N94" i="2"/>
  <c r="N95" i="2"/>
  <c r="N96" i="2"/>
  <c r="N97" i="2"/>
  <c r="N98" i="2"/>
  <c r="N99" i="2"/>
  <c r="O99" i="2" s="1"/>
  <c r="N100" i="2"/>
  <c r="N101" i="2"/>
  <c r="N102" i="2"/>
  <c r="N103" i="2"/>
  <c r="N104" i="2"/>
  <c r="N105" i="2"/>
  <c r="N106" i="2"/>
  <c r="N107" i="2"/>
  <c r="N108" i="2"/>
  <c r="N109" i="2"/>
  <c r="N110" i="2"/>
  <c r="N111" i="2"/>
  <c r="O111" i="2" s="1"/>
  <c r="N112" i="2"/>
  <c r="N113" i="2"/>
  <c r="N114" i="2"/>
  <c r="N115" i="2"/>
  <c r="N116" i="2"/>
  <c r="N117" i="2"/>
  <c r="N118" i="2"/>
  <c r="N119" i="2"/>
  <c r="N120" i="2"/>
  <c r="N121" i="2"/>
  <c r="N122" i="2"/>
  <c r="N123" i="2"/>
  <c r="O123" i="2" s="1"/>
  <c r="N124" i="2"/>
  <c r="N125" i="2"/>
  <c r="N126" i="2"/>
  <c r="N127" i="2"/>
  <c r="N128" i="2"/>
  <c r="N129" i="2"/>
  <c r="N130" i="2"/>
  <c r="N131" i="2"/>
  <c r="N132" i="2"/>
  <c r="N133" i="2"/>
  <c r="N134" i="2"/>
  <c r="N135" i="2"/>
  <c r="O135" i="2" s="1"/>
  <c r="N136" i="2"/>
  <c r="N137" i="2"/>
  <c r="N138" i="2"/>
  <c r="N139" i="2"/>
  <c r="N140" i="2"/>
  <c r="N141" i="2"/>
  <c r="N142" i="2"/>
  <c r="N143" i="2"/>
  <c r="N144" i="2"/>
  <c r="N145" i="2"/>
  <c r="N146" i="2"/>
  <c r="N147" i="2"/>
  <c r="O147" i="2" s="1"/>
  <c r="N148" i="2"/>
  <c r="N149" i="2"/>
  <c r="N150" i="2"/>
  <c r="N151" i="2"/>
  <c r="N152" i="2"/>
  <c r="N153" i="2"/>
  <c r="N154" i="2"/>
  <c r="N155" i="2"/>
  <c r="N156" i="2"/>
  <c r="N157" i="2"/>
  <c r="N158" i="2"/>
  <c r="N159" i="2"/>
  <c r="O159" i="2" s="1"/>
  <c r="N160" i="2"/>
  <c r="N161" i="2"/>
  <c r="N162" i="2"/>
  <c r="N163" i="2"/>
  <c r="N164" i="2"/>
  <c r="N165" i="2"/>
  <c r="N166" i="2"/>
  <c r="N167" i="2"/>
  <c r="N168" i="2"/>
  <c r="N169" i="2"/>
  <c r="N170" i="2"/>
  <c r="N171" i="2"/>
  <c r="O171" i="2" s="1"/>
  <c r="N172" i="2"/>
  <c r="N173" i="2"/>
  <c r="N174" i="2"/>
  <c r="N175" i="2"/>
  <c r="N176" i="2"/>
  <c r="N177" i="2"/>
  <c r="N178" i="2"/>
  <c r="N179" i="2"/>
  <c r="N180" i="2"/>
  <c r="N181" i="2"/>
  <c r="N182" i="2"/>
  <c r="N183" i="2"/>
  <c r="O183" i="2" s="1"/>
  <c r="N184" i="2"/>
  <c r="N185" i="2"/>
  <c r="N186" i="2"/>
  <c r="N187" i="2"/>
  <c r="N188" i="2"/>
  <c r="N189" i="2"/>
  <c r="N190" i="2"/>
  <c r="N191" i="2"/>
  <c r="N192" i="2"/>
  <c r="N193" i="2"/>
  <c r="N194" i="2"/>
  <c r="N195" i="2"/>
  <c r="O195" i="2" s="1"/>
  <c r="N196" i="2"/>
  <c r="N197" i="2"/>
  <c r="N198" i="2"/>
  <c r="N199" i="2"/>
  <c r="N200" i="2"/>
  <c r="N201" i="2"/>
  <c r="N202" i="2"/>
  <c r="N203" i="2"/>
  <c r="N204" i="2"/>
  <c r="N205" i="2"/>
  <c r="N206" i="2"/>
  <c r="N207" i="2"/>
  <c r="O207" i="2" s="1"/>
  <c r="N208" i="2"/>
  <c r="N209" i="2"/>
  <c r="N210" i="2"/>
  <c r="N211" i="2"/>
  <c r="N212" i="2"/>
  <c r="N213" i="2"/>
  <c r="N214" i="2"/>
  <c r="N215" i="2"/>
  <c r="N216" i="2"/>
  <c r="N217" i="2"/>
  <c r="N218" i="2"/>
  <c r="N219" i="2"/>
  <c r="O219" i="2" s="1"/>
  <c r="N220" i="2"/>
  <c r="N221" i="2"/>
  <c r="N222" i="2"/>
  <c r="N223" i="2"/>
  <c r="N224" i="2"/>
  <c r="N225" i="2"/>
  <c r="N226" i="2"/>
  <c r="N227" i="2"/>
  <c r="N228" i="2"/>
  <c r="N229" i="2"/>
  <c r="N230" i="2"/>
  <c r="N231" i="2"/>
  <c r="O231" i="2" s="1"/>
  <c r="N232" i="2"/>
  <c r="N233" i="2"/>
  <c r="N234" i="2"/>
  <c r="N235" i="2"/>
  <c r="N236" i="2"/>
  <c r="N237" i="2"/>
  <c r="N238" i="2"/>
  <c r="N239" i="2"/>
  <c r="N240" i="2"/>
  <c r="N241" i="2"/>
  <c r="N242" i="2"/>
  <c r="N243" i="2"/>
  <c r="O243" i="2" s="1"/>
  <c r="N244" i="2"/>
  <c r="N245" i="2"/>
  <c r="N246" i="2"/>
  <c r="N247" i="2"/>
  <c r="N248" i="2"/>
  <c r="N249" i="2"/>
  <c r="N250" i="2"/>
  <c r="N251" i="2"/>
  <c r="N252" i="2"/>
  <c r="N253" i="2"/>
  <c r="N254" i="2"/>
  <c r="N255" i="2"/>
  <c r="O255" i="2" s="1"/>
  <c r="N256" i="2"/>
  <c r="N257" i="2"/>
  <c r="N258" i="2"/>
  <c r="N259" i="2"/>
  <c r="N260" i="2"/>
  <c r="N261" i="2"/>
  <c r="N262" i="2"/>
  <c r="N263" i="2"/>
  <c r="N264" i="2"/>
  <c r="N265" i="2"/>
  <c r="N266" i="2"/>
  <c r="N267" i="2"/>
  <c r="O267" i="2" s="1"/>
  <c r="N268" i="2"/>
  <c r="N269" i="2"/>
  <c r="N270" i="2"/>
  <c r="N271" i="2"/>
  <c r="N272" i="2"/>
  <c r="N273" i="2"/>
  <c r="N274" i="2"/>
  <c r="N275" i="2"/>
  <c r="N276" i="2"/>
  <c r="N277" i="2"/>
  <c r="N278" i="2"/>
  <c r="N279" i="2"/>
  <c r="O279" i="2" s="1"/>
  <c r="N280" i="2"/>
  <c r="N281" i="2"/>
  <c r="N282" i="2"/>
  <c r="N283" i="2"/>
  <c r="N284" i="2"/>
  <c r="N285" i="2"/>
  <c r="N286" i="2"/>
  <c r="N287" i="2"/>
  <c r="N288" i="2"/>
  <c r="N289" i="2"/>
  <c r="N290" i="2"/>
  <c r="N291" i="2"/>
  <c r="O291" i="2" s="1"/>
  <c r="N292" i="2"/>
  <c r="N293" i="2"/>
  <c r="N294" i="2"/>
  <c r="N295" i="2"/>
  <c r="N296" i="2"/>
  <c r="N297" i="2"/>
  <c r="N298" i="2"/>
  <c r="N299" i="2"/>
  <c r="N300" i="2"/>
  <c r="N301" i="2"/>
  <c r="N302" i="2"/>
  <c r="N303" i="2"/>
  <c r="O303" i="2" s="1"/>
  <c r="N304" i="2"/>
  <c r="N305" i="2"/>
  <c r="N306" i="2"/>
  <c r="N307" i="2"/>
  <c r="N308" i="2"/>
  <c r="N309" i="2"/>
  <c r="N310" i="2"/>
  <c r="N311" i="2"/>
  <c r="N312" i="2"/>
  <c r="N313" i="2"/>
  <c r="N314" i="2"/>
  <c r="N315" i="2"/>
  <c r="O315" i="2" s="1"/>
  <c r="N316" i="2"/>
  <c r="N317" i="2"/>
  <c r="N318" i="2"/>
  <c r="N319" i="2"/>
  <c r="N320" i="2"/>
  <c r="N321" i="2"/>
  <c r="N322" i="2"/>
  <c r="N323" i="2"/>
  <c r="N324" i="2"/>
  <c r="N325" i="2"/>
  <c r="N326" i="2"/>
  <c r="N327" i="2"/>
  <c r="O327" i="2" s="1"/>
  <c r="N328" i="2"/>
  <c r="N329" i="2"/>
  <c r="N330" i="2"/>
  <c r="N331" i="2"/>
  <c r="N332" i="2"/>
  <c r="N333" i="2"/>
  <c r="N334" i="2"/>
  <c r="N335" i="2"/>
  <c r="N336" i="2"/>
  <c r="N337" i="2"/>
  <c r="N338" i="2"/>
  <c r="N339" i="2"/>
  <c r="O339" i="2" s="1"/>
  <c r="N340" i="2"/>
  <c r="N341" i="2"/>
  <c r="N342" i="2"/>
  <c r="N343" i="2"/>
  <c r="N344" i="2"/>
  <c r="N345" i="2"/>
  <c r="N346" i="2"/>
  <c r="N347" i="2"/>
  <c r="N348" i="2"/>
  <c r="N349" i="2"/>
  <c r="N350" i="2"/>
  <c r="N351" i="2"/>
  <c r="O351" i="2" s="1"/>
  <c r="N352" i="2"/>
  <c r="N353" i="2"/>
  <c r="N354" i="2"/>
  <c r="N355" i="2"/>
  <c r="N356" i="2"/>
  <c r="N357" i="2"/>
  <c r="N358" i="2"/>
  <c r="N359" i="2"/>
  <c r="N360" i="2"/>
  <c r="N361" i="2"/>
  <c r="N362" i="2"/>
  <c r="N363" i="2"/>
  <c r="O363" i="2" s="1"/>
  <c r="N364" i="2"/>
  <c r="N365" i="2"/>
  <c r="N366" i="2"/>
  <c r="N367" i="2"/>
  <c r="N368" i="2"/>
  <c r="N369" i="2"/>
  <c r="N370" i="2"/>
  <c r="N371" i="2"/>
  <c r="N372" i="2"/>
  <c r="N373" i="2"/>
  <c r="N374" i="2"/>
  <c r="N375" i="2"/>
  <c r="O375" i="2" s="1"/>
  <c r="N376" i="2"/>
  <c r="N377" i="2"/>
  <c r="N378" i="2"/>
  <c r="N379" i="2"/>
  <c r="N380" i="2"/>
  <c r="N381" i="2"/>
  <c r="N382" i="2"/>
  <c r="N383" i="2"/>
  <c r="N384" i="2"/>
  <c r="N385" i="2"/>
  <c r="N386" i="2"/>
  <c r="N387" i="2"/>
  <c r="O387" i="2" s="1"/>
  <c r="N388" i="2"/>
  <c r="N389" i="2"/>
  <c r="N390" i="2"/>
  <c r="N391" i="2"/>
  <c r="N392" i="2"/>
  <c r="N393" i="2"/>
  <c r="N394" i="2"/>
  <c r="N395" i="2"/>
  <c r="N396" i="2"/>
  <c r="N397" i="2"/>
  <c r="N398" i="2"/>
  <c r="N399" i="2"/>
  <c r="O399" i="2" s="1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O423" i="2" s="1"/>
  <c r="N424" i="2"/>
  <c r="N425" i="2"/>
  <c r="N426" i="2"/>
  <c r="N427" i="2"/>
  <c r="N428" i="2"/>
  <c r="N429" i="2"/>
  <c r="N430" i="2"/>
  <c r="N431" i="2"/>
  <c r="N432" i="2"/>
  <c r="N433" i="2"/>
  <c r="N434" i="2"/>
  <c r="N435" i="2"/>
  <c r="O435" i="2" s="1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O459" i="2" s="1"/>
  <c r="N460" i="2"/>
  <c r="N461" i="2"/>
  <c r="N462" i="2"/>
  <c r="N463" i="2"/>
  <c r="N464" i="2"/>
  <c r="N465" i="2"/>
  <c r="N466" i="2"/>
  <c r="N467" i="2"/>
  <c r="N468" i="2"/>
  <c r="N469" i="2"/>
  <c r="N470" i="2"/>
  <c r="N471" i="2"/>
  <c r="O471" i="2" s="1"/>
  <c r="N472" i="2"/>
  <c r="N473" i="2"/>
  <c r="N474" i="2"/>
  <c r="N475" i="2"/>
  <c r="N476" i="2"/>
  <c r="N477" i="2"/>
  <c r="N478" i="2"/>
  <c r="N479" i="2"/>
  <c r="N480" i="2"/>
  <c r="N481" i="2"/>
  <c r="N482" i="2"/>
  <c r="N483" i="2"/>
  <c r="O483" i="2" s="1"/>
  <c r="N484" i="2"/>
  <c r="N485" i="2"/>
  <c r="N486" i="2"/>
  <c r="N487" i="2"/>
  <c r="N488" i="2"/>
  <c r="N489" i="2"/>
  <c r="N490" i="2"/>
  <c r="N491" i="2"/>
  <c r="N492" i="2"/>
  <c r="N493" i="2"/>
  <c r="N494" i="2"/>
  <c r="N495" i="2"/>
  <c r="O495" i="2" s="1"/>
  <c r="N496" i="2"/>
  <c r="N497" i="2"/>
  <c r="N498" i="2"/>
  <c r="N499" i="2"/>
  <c r="N500" i="2"/>
  <c r="N501" i="2"/>
  <c r="N502" i="2"/>
  <c r="N503" i="2"/>
  <c r="N504" i="2"/>
  <c r="N505" i="2"/>
  <c r="N506" i="2"/>
  <c r="N507" i="2"/>
  <c r="O507" i="2" s="1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O531" i="2" s="1"/>
  <c r="N532" i="2"/>
  <c r="N533" i="2"/>
  <c r="N534" i="2"/>
  <c r="N535" i="2"/>
  <c r="N536" i="2"/>
  <c r="N537" i="2"/>
  <c r="N538" i="2"/>
  <c r="N539" i="2"/>
  <c r="N540" i="2"/>
  <c r="N541" i="2"/>
  <c r="N542" i="2"/>
  <c r="N543" i="2"/>
  <c r="O543" i="2" s="1"/>
  <c r="N544" i="2"/>
  <c r="N545" i="2"/>
  <c r="N546" i="2"/>
  <c r="N547" i="2"/>
  <c r="N548" i="2"/>
  <c r="N549" i="2"/>
  <c r="N550" i="2"/>
  <c r="N551" i="2"/>
  <c r="N552" i="2"/>
  <c r="N553" i="2"/>
  <c r="N554" i="2"/>
  <c r="N555" i="2"/>
  <c r="O555" i="2" s="1"/>
  <c r="N556" i="2"/>
  <c r="N557" i="2"/>
  <c r="N558" i="2"/>
  <c r="N559" i="2"/>
  <c r="N560" i="2"/>
  <c r="N561" i="2"/>
  <c r="N562" i="2"/>
  <c r="N563" i="2"/>
  <c r="N564" i="2"/>
  <c r="N565" i="2"/>
  <c r="N566" i="2"/>
  <c r="N567" i="2"/>
  <c r="O567" i="2" s="1"/>
  <c r="N568" i="2"/>
  <c r="N569" i="2"/>
  <c r="N570" i="2"/>
  <c r="N571" i="2"/>
  <c r="N572" i="2"/>
  <c r="N573" i="2"/>
  <c r="N574" i="2"/>
  <c r="N575" i="2"/>
  <c r="N576" i="2"/>
  <c r="N577" i="2"/>
  <c r="N578" i="2"/>
  <c r="N579" i="2"/>
  <c r="O579" i="2" s="1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O603" i="2" s="1"/>
  <c r="N604" i="2"/>
  <c r="N605" i="2"/>
  <c r="N606" i="2"/>
  <c r="N607" i="2"/>
  <c r="N608" i="2"/>
  <c r="N609" i="2"/>
  <c r="N610" i="2"/>
  <c r="N611" i="2"/>
  <c r="N612" i="2"/>
  <c r="N613" i="2"/>
  <c r="N614" i="2"/>
  <c r="N615" i="2"/>
  <c r="O615" i="2" s="1"/>
  <c r="N616" i="2"/>
  <c r="N617" i="2"/>
  <c r="N618" i="2"/>
  <c r="N619" i="2"/>
  <c r="N620" i="2"/>
  <c r="N621" i="2"/>
  <c r="N622" i="2"/>
  <c r="N623" i="2"/>
  <c r="N624" i="2"/>
  <c r="N625" i="2"/>
  <c r="N626" i="2"/>
  <c r="N627" i="2"/>
  <c r="O627" i="2" s="1"/>
  <c r="N628" i="2"/>
  <c r="N629" i="2"/>
  <c r="N630" i="2"/>
  <c r="N631" i="2"/>
  <c r="N632" i="2"/>
  <c r="N633" i="2"/>
  <c r="N634" i="2"/>
  <c r="N635" i="2"/>
  <c r="N636" i="2"/>
  <c r="N637" i="2"/>
  <c r="N638" i="2"/>
  <c r="N639" i="2"/>
  <c r="O639" i="2" s="1"/>
  <c r="N640" i="2"/>
  <c r="N641" i="2"/>
  <c r="N642" i="2"/>
  <c r="N643" i="2"/>
  <c r="N644" i="2"/>
  <c r="N645" i="2"/>
  <c r="N646" i="2"/>
  <c r="N647" i="2"/>
  <c r="N648" i="2"/>
  <c r="N649" i="2"/>
  <c r="N650" i="2"/>
  <c r="N651" i="2"/>
  <c r="O651" i="2" s="1"/>
  <c r="N652" i="2"/>
  <c r="N653" i="2"/>
  <c r="N654" i="2"/>
  <c r="N655" i="2"/>
  <c r="N656" i="2"/>
  <c r="N657" i="2"/>
  <c r="N658" i="2"/>
  <c r="N659" i="2"/>
  <c r="N660" i="2"/>
  <c r="N661" i="2"/>
  <c r="N662" i="2"/>
  <c r="N663" i="2"/>
  <c r="O663" i="2" s="1"/>
  <c r="N664" i="2"/>
  <c r="N665" i="2"/>
  <c r="N666" i="2"/>
  <c r="N667" i="2"/>
  <c r="N668" i="2"/>
  <c r="N669" i="2"/>
  <c r="N670" i="2"/>
  <c r="N671" i="2"/>
  <c r="N672" i="2"/>
  <c r="N673" i="2"/>
  <c r="N674" i="2"/>
  <c r="N675" i="2"/>
  <c r="O675" i="2" s="1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O711" i="2" s="1"/>
  <c r="N712" i="2"/>
  <c r="N713" i="2"/>
  <c r="N714" i="2"/>
  <c r="N715" i="2"/>
  <c r="N716" i="2"/>
  <c r="N717" i="2"/>
  <c r="N718" i="2"/>
  <c r="N719" i="2"/>
  <c r="N720" i="2"/>
  <c r="N721" i="2"/>
  <c r="N722" i="2"/>
  <c r="N723" i="2"/>
  <c r="O723" i="2" s="1"/>
  <c r="N724" i="2"/>
  <c r="N725" i="2"/>
  <c r="N726" i="2"/>
  <c r="N727" i="2"/>
  <c r="N728" i="2"/>
  <c r="N729" i="2"/>
  <c r="N730" i="2"/>
  <c r="N731" i="2"/>
  <c r="N732" i="2"/>
  <c r="N733" i="2"/>
  <c r="N734" i="2"/>
  <c r="N735" i="2"/>
  <c r="O735" i="2" s="1"/>
  <c r="N736" i="2"/>
  <c r="N737" i="2"/>
  <c r="N738" i="2"/>
  <c r="N739" i="2"/>
  <c r="N740" i="2"/>
  <c r="N741" i="2"/>
  <c r="N742" i="2"/>
  <c r="N743" i="2"/>
  <c r="N744" i="2"/>
  <c r="N745" i="2"/>
  <c r="N746" i="2"/>
  <c r="N747" i="2"/>
  <c r="O747" i="2" s="1"/>
  <c r="N748" i="2"/>
  <c r="N749" i="2"/>
  <c r="N750" i="2"/>
  <c r="N751" i="2"/>
  <c r="N752" i="2"/>
  <c r="N753" i="2"/>
  <c r="N754" i="2"/>
  <c r="N755" i="2"/>
  <c r="N756" i="2"/>
  <c r="N757" i="2"/>
  <c r="N758" i="2"/>
  <c r="N759" i="2"/>
  <c r="O759" i="2" s="1"/>
  <c r="N760" i="2"/>
  <c r="N761" i="2"/>
  <c r="N762" i="2"/>
  <c r="N763" i="2"/>
  <c r="N764" i="2"/>
  <c r="N765" i="2"/>
  <c r="N766" i="2"/>
  <c r="N767" i="2"/>
  <c r="N768" i="2"/>
  <c r="N769" i="2"/>
  <c r="N770" i="2"/>
  <c r="N771" i="2"/>
  <c r="O771" i="2" s="1"/>
  <c r="N772" i="2"/>
  <c r="N773" i="2"/>
  <c r="N774" i="2"/>
  <c r="N775" i="2"/>
  <c r="N776" i="2"/>
  <c r="N777" i="2"/>
  <c r="N778" i="2"/>
  <c r="N779" i="2"/>
  <c r="N780" i="2"/>
  <c r="N781" i="2"/>
  <c r="N782" i="2"/>
  <c r="N783" i="2"/>
  <c r="O783" i="2" s="1"/>
  <c r="N784" i="2"/>
  <c r="N785" i="2"/>
  <c r="N786" i="2"/>
  <c r="N787" i="2"/>
  <c r="N788" i="2"/>
  <c r="N789" i="2"/>
  <c r="N790" i="2"/>
  <c r="N791" i="2"/>
  <c r="N792" i="2"/>
  <c r="N793" i="2"/>
  <c r="N794" i="2"/>
  <c r="N795" i="2"/>
  <c r="O795" i="2" s="1"/>
  <c r="N796" i="2"/>
  <c r="N797" i="2"/>
  <c r="N798" i="2"/>
  <c r="N799" i="2"/>
  <c r="N800" i="2"/>
  <c r="N801" i="2"/>
  <c r="N802" i="2"/>
  <c r="N803" i="2"/>
  <c r="N804" i="2"/>
  <c r="N805" i="2"/>
  <c r="N806" i="2"/>
  <c r="N807" i="2"/>
  <c r="O807" i="2" s="1"/>
  <c r="N808" i="2"/>
  <c r="N809" i="2"/>
  <c r="N810" i="2"/>
  <c r="N811" i="2"/>
  <c r="N812" i="2"/>
  <c r="N813" i="2"/>
  <c r="N814" i="2"/>
  <c r="N815" i="2"/>
  <c r="N816" i="2"/>
  <c r="N817" i="2"/>
  <c r="N818" i="2"/>
  <c r="N819" i="2"/>
  <c r="O819" i="2" s="1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O843" i="2" s="1"/>
  <c r="N844" i="2"/>
  <c r="N845" i="2"/>
  <c r="N846" i="2"/>
  <c r="N847" i="2"/>
  <c r="N848" i="2"/>
  <c r="N849" i="2"/>
  <c r="N850" i="2"/>
  <c r="N851" i="2"/>
  <c r="N852" i="2"/>
  <c r="N853" i="2"/>
  <c r="N854" i="2"/>
  <c r="N855" i="2"/>
  <c r="O855" i="2" s="1"/>
  <c r="N856" i="2"/>
  <c r="N857" i="2"/>
  <c r="N858" i="2"/>
  <c r="N859" i="2"/>
  <c r="N860" i="2"/>
  <c r="N861" i="2"/>
  <c r="N862" i="2"/>
  <c r="N863" i="2"/>
  <c r="N864" i="2"/>
  <c r="N865" i="2"/>
  <c r="N866" i="2"/>
  <c r="N867" i="2"/>
  <c r="O867" i="2" s="1"/>
  <c r="N868" i="2"/>
  <c r="N869" i="2"/>
  <c r="N870" i="2"/>
  <c r="N871" i="2"/>
  <c r="N872" i="2"/>
  <c r="N873" i="2"/>
  <c r="N874" i="2"/>
  <c r="N875" i="2"/>
  <c r="N876" i="2"/>
  <c r="N877" i="2"/>
  <c r="N878" i="2"/>
  <c r="N879" i="2"/>
  <c r="O879" i="2" s="1"/>
  <c r="N880" i="2"/>
  <c r="N881" i="2"/>
  <c r="N882" i="2"/>
  <c r="N883" i="2"/>
  <c r="N884" i="2"/>
  <c r="N885" i="2"/>
  <c r="N886" i="2"/>
  <c r="N887" i="2"/>
  <c r="N888" i="2"/>
  <c r="N889" i="2"/>
  <c r="N890" i="2"/>
  <c r="N891" i="2"/>
  <c r="O891" i="2" s="1"/>
  <c r="N892" i="2"/>
  <c r="N893" i="2"/>
  <c r="N894" i="2"/>
  <c r="N895" i="2"/>
  <c r="N896" i="2"/>
  <c r="N897" i="2"/>
  <c r="N898" i="2"/>
  <c r="N899" i="2"/>
  <c r="N900" i="2"/>
  <c r="N901" i="2"/>
  <c r="N902" i="2"/>
  <c r="N903" i="2"/>
  <c r="O903" i="2" s="1"/>
  <c r="N904" i="2"/>
  <c r="N905" i="2"/>
  <c r="N906" i="2"/>
  <c r="N907" i="2"/>
  <c r="N908" i="2"/>
  <c r="N909" i="2"/>
  <c r="N910" i="2"/>
  <c r="N911" i="2"/>
  <c r="N912" i="2"/>
  <c r="N913" i="2"/>
  <c r="N914" i="2"/>
  <c r="N915" i="2"/>
  <c r="O915" i="2" s="1"/>
  <c r="N916" i="2"/>
  <c r="N917" i="2"/>
  <c r="N918" i="2"/>
  <c r="N919" i="2"/>
  <c r="N920" i="2"/>
  <c r="N921" i="2"/>
  <c r="N922" i="2"/>
  <c r="N923" i="2"/>
  <c r="N924" i="2"/>
  <c r="N925" i="2"/>
  <c r="N926" i="2"/>
  <c r="N927" i="2"/>
  <c r="O927" i="2" s="1"/>
  <c r="N928" i="2"/>
  <c r="N929" i="2"/>
  <c r="N930" i="2"/>
  <c r="N931" i="2"/>
  <c r="N932" i="2"/>
  <c r="N933" i="2"/>
  <c r="N934" i="2"/>
  <c r="N935" i="2"/>
  <c r="N936" i="2"/>
  <c r="N937" i="2"/>
  <c r="N938" i="2"/>
  <c r="N939" i="2"/>
  <c r="O939" i="2" s="1"/>
  <c r="N940" i="2"/>
  <c r="N941" i="2"/>
  <c r="N942" i="2"/>
  <c r="N943" i="2"/>
  <c r="N944" i="2"/>
  <c r="N945" i="2"/>
  <c r="N946" i="2"/>
  <c r="N947" i="2"/>
  <c r="N948" i="2"/>
  <c r="N949" i="2"/>
  <c r="N950" i="2"/>
  <c r="N951" i="2"/>
  <c r="O951" i="2" s="1"/>
  <c r="N952" i="2"/>
  <c r="N953" i="2"/>
  <c r="N954" i="2"/>
  <c r="N955" i="2"/>
  <c r="N956" i="2"/>
  <c r="N957" i="2"/>
  <c r="N958" i="2"/>
  <c r="N959" i="2"/>
  <c r="N960" i="2"/>
  <c r="N961" i="2"/>
  <c r="N962" i="2"/>
  <c r="N963" i="2"/>
  <c r="O963" i="2" s="1"/>
  <c r="N964" i="2"/>
  <c r="N965" i="2"/>
  <c r="N966" i="2"/>
  <c r="N967" i="2"/>
  <c r="N968" i="2"/>
  <c r="N969" i="2"/>
  <c r="N970" i="2"/>
  <c r="N971" i="2"/>
  <c r="N972" i="2"/>
  <c r="N973" i="2"/>
  <c r="N974" i="2"/>
  <c r="N975" i="2"/>
  <c r="O975" i="2" s="1"/>
  <c r="N976" i="2"/>
  <c r="N977" i="2"/>
  <c r="N978" i="2"/>
  <c r="N979" i="2"/>
  <c r="N980" i="2"/>
  <c r="N981" i="2"/>
  <c r="N982" i="2"/>
  <c r="N983" i="2"/>
  <c r="N984" i="2"/>
  <c r="N985" i="2"/>
  <c r="N986" i="2"/>
  <c r="N987" i="2"/>
  <c r="O987" i="2" s="1"/>
  <c r="N988" i="2"/>
  <c r="N989" i="2"/>
  <c r="N990" i="2"/>
  <c r="N991" i="2"/>
  <c r="N992" i="2"/>
  <c r="N993" i="2"/>
  <c r="N994" i="2"/>
  <c r="N995" i="2"/>
  <c r="N996" i="2"/>
  <c r="N997" i="2"/>
  <c r="N998" i="2"/>
  <c r="N999" i="2"/>
  <c r="O999" i="2" s="1"/>
  <c r="N1000" i="2"/>
  <c r="N1001" i="2"/>
  <c r="N1002" i="2"/>
  <c r="N1003" i="2"/>
  <c r="N3" i="2"/>
  <c r="I4" i="2"/>
  <c r="J4" i="2" s="1"/>
  <c r="I5" i="2"/>
  <c r="I6" i="2"/>
  <c r="I7" i="2"/>
  <c r="I8" i="2"/>
  <c r="I9" i="2"/>
  <c r="I10" i="2"/>
  <c r="I11" i="2"/>
  <c r="I12" i="2"/>
  <c r="I13" i="2"/>
  <c r="J13" i="2" s="1"/>
  <c r="I14" i="2"/>
  <c r="J14" i="2" s="1"/>
  <c r="I15" i="2"/>
  <c r="J15" i="2" s="1"/>
  <c r="I16" i="2"/>
  <c r="J16" i="2" s="1"/>
  <c r="I17" i="2"/>
  <c r="I18" i="2"/>
  <c r="I19" i="2"/>
  <c r="I20" i="2"/>
  <c r="I21" i="2"/>
  <c r="I22" i="2"/>
  <c r="I23" i="2"/>
  <c r="I24" i="2"/>
  <c r="I25" i="2"/>
  <c r="J25" i="2" s="1"/>
  <c r="I26" i="2"/>
  <c r="J26" i="2" s="1"/>
  <c r="I27" i="2"/>
  <c r="J27" i="2" s="1"/>
  <c r="I28" i="2"/>
  <c r="J28" i="2" s="1"/>
  <c r="I29" i="2"/>
  <c r="I30" i="2"/>
  <c r="I31" i="2"/>
  <c r="I32" i="2"/>
  <c r="I33" i="2"/>
  <c r="I34" i="2"/>
  <c r="I35" i="2"/>
  <c r="I36" i="2"/>
  <c r="I37" i="2"/>
  <c r="J37" i="2" s="1"/>
  <c r="I38" i="2"/>
  <c r="J38" i="2" s="1"/>
  <c r="I40" i="2"/>
  <c r="J40" i="2" s="1"/>
  <c r="I41" i="2"/>
  <c r="I42" i="2"/>
  <c r="I43" i="2"/>
  <c r="I44" i="2"/>
  <c r="I45" i="2"/>
  <c r="I46" i="2"/>
  <c r="I47" i="2"/>
  <c r="I48" i="2"/>
  <c r="I49" i="2"/>
  <c r="J49" i="2" s="1"/>
  <c r="I50" i="2"/>
  <c r="J50" i="2" s="1"/>
  <c r="I52" i="2"/>
  <c r="J52" i="2" s="1"/>
  <c r="I53" i="2"/>
  <c r="I54" i="2"/>
  <c r="I55" i="2"/>
  <c r="I56" i="2"/>
  <c r="I57" i="2"/>
  <c r="I58" i="2"/>
  <c r="I59" i="2"/>
  <c r="I60" i="2"/>
  <c r="I61" i="2"/>
  <c r="J61" i="2" s="1"/>
  <c r="I62" i="2"/>
  <c r="J62" i="2" s="1"/>
  <c r="I64" i="2"/>
  <c r="J64" i="2" s="1"/>
  <c r="I65" i="2"/>
  <c r="I66" i="2"/>
  <c r="I67" i="2"/>
  <c r="I68" i="2"/>
  <c r="I69" i="2"/>
  <c r="I70" i="2"/>
  <c r="I71" i="2"/>
  <c r="I72" i="2"/>
  <c r="I73" i="2"/>
  <c r="J73" i="2" s="1"/>
  <c r="I74" i="2"/>
  <c r="J74" i="2" s="1"/>
  <c r="I76" i="2"/>
  <c r="J76" i="2" s="1"/>
  <c r="I77" i="2"/>
  <c r="I78" i="2"/>
  <c r="I79" i="2"/>
  <c r="I80" i="2"/>
  <c r="I81" i="2"/>
  <c r="I82" i="2"/>
  <c r="I83" i="2"/>
  <c r="I84" i="2"/>
  <c r="I85" i="2"/>
  <c r="J85" i="2" s="1"/>
  <c r="I86" i="2"/>
  <c r="J86" i="2" s="1"/>
  <c r="I88" i="2"/>
  <c r="I89" i="2"/>
  <c r="I90" i="2"/>
  <c r="I91" i="2"/>
  <c r="I92" i="2"/>
  <c r="I93" i="2"/>
  <c r="I94" i="2"/>
  <c r="I95" i="2"/>
  <c r="I96" i="2"/>
  <c r="I97" i="2"/>
  <c r="J97" i="2" s="1"/>
  <c r="I98" i="2"/>
  <c r="J98" i="2" s="1"/>
  <c r="I100" i="2"/>
  <c r="J100" i="2" s="1"/>
  <c r="I101" i="2"/>
  <c r="I102" i="2"/>
  <c r="I103" i="2"/>
  <c r="I104" i="2"/>
  <c r="I105" i="2"/>
  <c r="I106" i="2"/>
  <c r="I107" i="2"/>
  <c r="I108" i="2"/>
  <c r="I109" i="2"/>
  <c r="J109" i="2" s="1"/>
  <c r="I110" i="2"/>
  <c r="J110" i="2" s="1"/>
  <c r="I112" i="2"/>
  <c r="J112" i="2" s="1"/>
  <c r="I113" i="2"/>
  <c r="I114" i="2"/>
  <c r="I115" i="2"/>
  <c r="I116" i="2"/>
  <c r="I117" i="2"/>
  <c r="I118" i="2"/>
  <c r="I119" i="2"/>
  <c r="I120" i="2"/>
  <c r="I121" i="2"/>
  <c r="J121" i="2" s="1"/>
  <c r="I122" i="2"/>
  <c r="J122" i="2" s="1"/>
  <c r="I124" i="2"/>
  <c r="J124" i="2" s="1"/>
  <c r="I125" i="2"/>
  <c r="I126" i="2"/>
  <c r="I127" i="2"/>
  <c r="I128" i="2"/>
  <c r="I129" i="2"/>
  <c r="I130" i="2"/>
  <c r="I131" i="2"/>
  <c r="I132" i="2"/>
  <c r="I133" i="2"/>
  <c r="J133" i="2" s="1"/>
  <c r="I134" i="2"/>
  <c r="J134" i="2" s="1"/>
  <c r="I136" i="2"/>
  <c r="I137" i="2"/>
  <c r="I138" i="2"/>
  <c r="I139" i="2"/>
  <c r="I140" i="2"/>
  <c r="I141" i="2"/>
  <c r="I142" i="2"/>
  <c r="I143" i="2"/>
  <c r="I144" i="2"/>
  <c r="I145" i="2"/>
  <c r="J145" i="2" s="1"/>
  <c r="I146" i="2"/>
  <c r="J146" i="2" s="1"/>
  <c r="I148" i="2"/>
  <c r="J148" i="2" s="1"/>
  <c r="I149" i="2"/>
  <c r="I150" i="2"/>
  <c r="I151" i="2"/>
  <c r="I152" i="2"/>
  <c r="I153" i="2"/>
  <c r="I154" i="2"/>
  <c r="I155" i="2"/>
  <c r="I156" i="2"/>
  <c r="I157" i="2"/>
  <c r="J157" i="2" s="1"/>
  <c r="I158" i="2"/>
  <c r="J158" i="2" s="1"/>
  <c r="I160" i="2"/>
  <c r="J160" i="2" s="1"/>
  <c r="I161" i="2"/>
  <c r="I162" i="2"/>
  <c r="I163" i="2"/>
  <c r="I164" i="2"/>
  <c r="I165" i="2"/>
  <c r="I166" i="2"/>
  <c r="I167" i="2"/>
  <c r="I168" i="2"/>
  <c r="I169" i="2"/>
  <c r="J169" i="2" s="1"/>
  <c r="I170" i="2"/>
  <c r="J170" i="2" s="1"/>
  <c r="I172" i="2"/>
  <c r="J172" i="2" s="1"/>
  <c r="I173" i="2"/>
  <c r="I174" i="2"/>
  <c r="I175" i="2"/>
  <c r="I176" i="2"/>
  <c r="I177" i="2"/>
  <c r="I178" i="2"/>
  <c r="I179" i="2"/>
  <c r="I180" i="2"/>
  <c r="I181" i="2"/>
  <c r="J181" i="2" s="1"/>
  <c r="I182" i="2"/>
  <c r="J182" i="2" s="1"/>
  <c r="I184" i="2"/>
  <c r="J184" i="2" s="1"/>
  <c r="I185" i="2"/>
  <c r="I186" i="2"/>
  <c r="I187" i="2"/>
  <c r="I188" i="2"/>
  <c r="I189" i="2"/>
  <c r="I190" i="2"/>
  <c r="I191" i="2"/>
  <c r="I192" i="2"/>
  <c r="I193" i="2"/>
  <c r="J193" i="2" s="1"/>
  <c r="I194" i="2"/>
  <c r="J194" i="2" s="1"/>
  <c r="I196" i="2"/>
  <c r="J196" i="2" s="1"/>
  <c r="I197" i="2"/>
  <c r="I198" i="2"/>
  <c r="I199" i="2"/>
  <c r="I200" i="2"/>
  <c r="I201" i="2"/>
  <c r="I202" i="2"/>
  <c r="I203" i="2"/>
  <c r="I204" i="2"/>
  <c r="I205" i="2"/>
  <c r="J205" i="2" s="1"/>
  <c r="I206" i="2"/>
  <c r="J206" i="2" s="1"/>
  <c r="I208" i="2"/>
  <c r="J208" i="2" s="1"/>
  <c r="I209" i="2"/>
  <c r="I210" i="2"/>
  <c r="I211" i="2"/>
  <c r="I212" i="2"/>
  <c r="I213" i="2"/>
  <c r="I214" i="2"/>
  <c r="I215" i="2"/>
  <c r="I216" i="2"/>
  <c r="I217" i="2"/>
  <c r="J217" i="2" s="1"/>
  <c r="I218" i="2"/>
  <c r="J218" i="2" s="1"/>
  <c r="I220" i="2"/>
  <c r="J220" i="2" s="1"/>
  <c r="I221" i="2"/>
  <c r="I222" i="2"/>
  <c r="I223" i="2"/>
  <c r="I224" i="2"/>
  <c r="I225" i="2"/>
  <c r="I226" i="2"/>
  <c r="I227" i="2"/>
  <c r="I228" i="2"/>
  <c r="I229" i="2"/>
  <c r="J229" i="2" s="1"/>
  <c r="I230" i="2"/>
  <c r="J230" i="2" s="1"/>
  <c r="I232" i="2"/>
  <c r="I233" i="2"/>
  <c r="I234" i="2"/>
  <c r="I235" i="2"/>
  <c r="I236" i="2"/>
  <c r="I237" i="2"/>
  <c r="I238" i="2"/>
  <c r="I239" i="2"/>
  <c r="I240" i="2"/>
  <c r="I241" i="2"/>
  <c r="J241" i="2" s="1"/>
  <c r="I242" i="2"/>
  <c r="J242" i="2" s="1"/>
  <c r="I244" i="2"/>
  <c r="J244" i="2" s="1"/>
  <c r="I245" i="2"/>
  <c r="I246" i="2"/>
  <c r="I247" i="2"/>
  <c r="I248" i="2"/>
  <c r="I249" i="2"/>
  <c r="I250" i="2"/>
  <c r="I251" i="2"/>
  <c r="I252" i="2"/>
  <c r="I253" i="2"/>
  <c r="J253" i="2" s="1"/>
  <c r="I254" i="2"/>
  <c r="J254" i="2" s="1"/>
  <c r="I256" i="2"/>
  <c r="J256" i="2" s="1"/>
  <c r="I257" i="2"/>
  <c r="I258" i="2"/>
  <c r="I259" i="2"/>
  <c r="I260" i="2"/>
  <c r="I261" i="2"/>
  <c r="I262" i="2"/>
  <c r="I263" i="2"/>
  <c r="I264" i="2"/>
  <c r="I265" i="2"/>
  <c r="J265" i="2" s="1"/>
  <c r="I266" i="2"/>
  <c r="J266" i="2" s="1"/>
  <c r="I268" i="2"/>
  <c r="J268" i="2" s="1"/>
  <c r="I269" i="2"/>
  <c r="I270" i="2"/>
  <c r="I271" i="2"/>
  <c r="I272" i="2"/>
  <c r="I273" i="2"/>
  <c r="I274" i="2"/>
  <c r="I275" i="2"/>
  <c r="I276" i="2"/>
  <c r="I277" i="2"/>
  <c r="J277" i="2" s="1"/>
  <c r="I278" i="2"/>
  <c r="J278" i="2" s="1"/>
  <c r="I280" i="2"/>
  <c r="I281" i="2"/>
  <c r="I282" i="2"/>
  <c r="I283" i="2"/>
  <c r="I284" i="2"/>
  <c r="I285" i="2"/>
  <c r="I286" i="2"/>
  <c r="I287" i="2"/>
  <c r="I288" i="2"/>
  <c r="I289" i="2"/>
  <c r="J289" i="2" s="1"/>
  <c r="I290" i="2"/>
  <c r="J290" i="2" s="1"/>
  <c r="I292" i="2"/>
  <c r="J292" i="2" s="1"/>
  <c r="I293" i="2"/>
  <c r="J293" i="2" s="1"/>
  <c r="I294" i="2"/>
  <c r="I295" i="2"/>
  <c r="I296" i="2"/>
  <c r="I297" i="2"/>
  <c r="I298" i="2"/>
  <c r="I299" i="2"/>
  <c r="I300" i="2"/>
  <c r="I301" i="2"/>
  <c r="J301" i="2" s="1"/>
  <c r="I302" i="2"/>
  <c r="J302" i="2" s="1"/>
  <c r="I304" i="2"/>
  <c r="J304" i="2" s="1"/>
  <c r="I305" i="2"/>
  <c r="J305" i="2" s="1"/>
  <c r="I306" i="2"/>
  <c r="I307" i="2"/>
  <c r="I308" i="2"/>
  <c r="I309" i="2"/>
  <c r="I310" i="2"/>
  <c r="I311" i="2"/>
  <c r="I312" i="2"/>
  <c r="I313" i="2"/>
  <c r="J313" i="2" s="1"/>
  <c r="I314" i="2"/>
  <c r="J314" i="2" s="1"/>
  <c r="I316" i="2"/>
  <c r="J316" i="2" s="1"/>
  <c r="I317" i="2"/>
  <c r="J317" i="2" s="1"/>
  <c r="I318" i="2"/>
  <c r="I319" i="2"/>
  <c r="I320" i="2"/>
  <c r="I321" i="2"/>
  <c r="I322" i="2"/>
  <c r="I323" i="2"/>
  <c r="I324" i="2"/>
  <c r="I325" i="2"/>
  <c r="J325" i="2" s="1"/>
  <c r="I326" i="2"/>
  <c r="J326" i="2" s="1"/>
  <c r="I328" i="2"/>
  <c r="J328" i="2" s="1"/>
  <c r="I329" i="2"/>
  <c r="I330" i="2"/>
  <c r="I331" i="2"/>
  <c r="I332" i="2"/>
  <c r="I333" i="2"/>
  <c r="I334" i="2"/>
  <c r="I335" i="2"/>
  <c r="I336" i="2"/>
  <c r="I337" i="2"/>
  <c r="J337" i="2" s="1"/>
  <c r="I338" i="2"/>
  <c r="J338" i="2" s="1"/>
  <c r="I340" i="2"/>
  <c r="J340" i="2" s="1"/>
  <c r="I341" i="2"/>
  <c r="J341" i="2" s="1"/>
  <c r="I342" i="2"/>
  <c r="I343" i="2"/>
  <c r="I344" i="2"/>
  <c r="I345" i="2"/>
  <c r="I346" i="2"/>
  <c r="I347" i="2"/>
  <c r="I348" i="2"/>
  <c r="I349" i="2"/>
  <c r="J349" i="2" s="1"/>
  <c r="I350" i="2"/>
  <c r="J350" i="2" s="1"/>
  <c r="I352" i="2"/>
  <c r="J352" i="2" s="1"/>
  <c r="I353" i="2"/>
  <c r="J353" i="2" s="1"/>
  <c r="I354" i="2"/>
  <c r="I355" i="2"/>
  <c r="I356" i="2"/>
  <c r="I357" i="2"/>
  <c r="I358" i="2"/>
  <c r="I359" i="2"/>
  <c r="I360" i="2"/>
  <c r="I361" i="2"/>
  <c r="J361" i="2" s="1"/>
  <c r="I362" i="2"/>
  <c r="J362" i="2" s="1"/>
  <c r="I364" i="2"/>
  <c r="J364" i="2" s="1"/>
  <c r="I365" i="2"/>
  <c r="J365" i="2" s="1"/>
  <c r="I366" i="2"/>
  <c r="I367" i="2"/>
  <c r="I368" i="2"/>
  <c r="I369" i="2"/>
  <c r="I370" i="2"/>
  <c r="I371" i="2"/>
  <c r="I372" i="2"/>
  <c r="I373" i="2"/>
  <c r="J373" i="2" s="1"/>
  <c r="I374" i="2"/>
  <c r="J374" i="2" s="1"/>
  <c r="I376" i="2"/>
  <c r="I377" i="2"/>
  <c r="I378" i="2"/>
  <c r="I379" i="2"/>
  <c r="I380" i="2"/>
  <c r="I381" i="2"/>
  <c r="I382" i="2"/>
  <c r="I383" i="2"/>
  <c r="I384" i="2"/>
  <c r="I385" i="2"/>
  <c r="J385" i="2" s="1"/>
  <c r="I386" i="2"/>
  <c r="J386" i="2" s="1"/>
  <c r="I388" i="2"/>
  <c r="J388" i="2" s="1"/>
  <c r="I389" i="2"/>
  <c r="J389" i="2" s="1"/>
  <c r="I390" i="2"/>
  <c r="I391" i="2"/>
  <c r="I392" i="2"/>
  <c r="I393" i="2"/>
  <c r="I394" i="2"/>
  <c r="I395" i="2"/>
  <c r="I396" i="2"/>
  <c r="I397" i="2"/>
  <c r="J397" i="2" s="1"/>
  <c r="I398" i="2"/>
  <c r="J398" i="2" s="1"/>
  <c r="I400" i="2"/>
  <c r="J400" i="2" s="1"/>
  <c r="I401" i="2"/>
  <c r="J401" i="2" s="1"/>
  <c r="I402" i="2"/>
  <c r="I403" i="2"/>
  <c r="I404" i="2"/>
  <c r="I405" i="2"/>
  <c r="I406" i="2"/>
  <c r="I407" i="2"/>
  <c r="I408" i="2"/>
  <c r="I409" i="2"/>
  <c r="J409" i="2" s="1"/>
  <c r="I410" i="2"/>
  <c r="J410" i="2" s="1"/>
  <c r="I412" i="2"/>
  <c r="J412" i="2" s="1"/>
  <c r="I413" i="2"/>
  <c r="J413" i="2" s="1"/>
  <c r="I414" i="2"/>
  <c r="I415" i="2"/>
  <c r="I416" i="2"/>
  <c r="I417" i="2"/>
  <c r="I418" i="2"/>
  <c r="I419" i="2"/>
  <c r="I420" i="2"/>
  <c r="I421" i="2"/>
  <c r="J421" i="2" s="1"/>
  <c r="I422" i="2"/>
  <c r="J422" i="2" s="1"/>
  <c r="I424" i="2"/>
  <c r="I425" i="2"/>
  <c r="I426" i="2"/>
  <c r="I427" i="2"/>
  <c r="I428" i="2"/>
  <c r="I429" i="2"/>
  <c r="I430" i="2"/>
  <c r="I431" i="2"/>
  <c r="I432" i="2"/>
  <c r="I433" i="2"/>
  <c r="J433" i="2" s="1"/>
  <c r="I434" i="2"/>
  <c r="J434" i="2" s="1"/>
  <c r="I436" i="2"/>
  <c r="J436" i="2" s="1"/>
  <c r="I437" i="2"/>
  <c r="J437" i="2" s="1"/>
  <c r="I438" i="2"/>
  <c r="I439" i="2"/>
  <c r="I440" i="2"/>
  <c r="I441" i="2"/>
  <c r="I442" i="2"/>
  <c r="I443" i="2"/>
  <c r="I444" i="2"/>
  <c r="I445" i="2"/>
  <c r="J445" i="2" s="1"/>
  <c r="I446" i="2"/>
  <c r="J446" i="2" s="1"/>
  <c r="I448" i="2"/>
  <c r="J448" i="2" s="1"/>
  <c r="I449" i="2"/>
  <c r="J449" i="2" s="1"/>
  <c r="I450" i="2"/>
  <c r="I451" i="2"/>
  <c r="I452" i="2"/>
  <c r="I453" i="2"/>
  <c r="I454" i="2"/>
  <c r="I455" i="2"/>
  <c r="I456" i="2"/>
  <c r="I457" i="2"/>
  <c r="J457" i="2" s="1"/>
  <c r="I458" i="2"/>
  <c r="J458" i="2" s="1"/>
  <c r="I460" i="2"/>
  <c r="J460" i="2" s="1"/>
  <c r="I461" i="2"/>
  <c r="J461" i="2" s="1"/>
  <c r="I462" i="2"/>
  <c r="I463" i="2"/>
  <c r="I464" i="2"/>
  <c r="I465" i="2"/>
  <c r="I466" i="2"/>
  <c r="I467" i="2"/>
  <c r="I468" i="2"/>
  <c r="I469" i="2"/>
  <c r="J469" i="2" s="1"/>
  <c r="I470" i="2"/>
  <c r="J470" i="2" s="1"/>
  <c r="I472" i="2"/>
  <c r="I473" i="2"/>
  <c r="I474" i="2"/>
  <c r="I475" i="2"/>
  <c r="I476" i="2"/>
  <c r="I477" i="2"/>
  <c r="I478" i="2"/>
  <c r="I479" i="2"/>
  <c r="I480" i="2"/>
  <c r="I481" i="2"/>
  <c r="J481" i="2" s="1"/>
  <c r="I482" i="2"/>
  <c r="J482" i="2" s="1"/>
  <c r="I484" i="2"/>
  <c r="J484" i="2" s="1"/>
  <c r="I485" i="2"/>
  <c r="J485" i="2" s="1"/>
  <c r="I486" i="2"/>
  <c r="I487" i="2"/>
  <c r="I488" i="2"/>
  <c r="I489" i="2"/>
  <c r="I490" i="2"/>
  <c r="I491" i="2"/>
  <c r="I492" i="2"/>
  <c r="I493" i="2"/>
  <c r="J493" i="2" s="1"/>
  <c r="I494" i="2"/>
  <c r="J494" i="2" s="1"/>
  <c r="I496" i="2"/>
  <c r="J496" i="2" s="1"/>
  <c r="I497" i="2"/>
  <c r="J497" i="2" s="1"/>
  <c r="I498" i="2"/>
  <c r="I499" i="2"/>
  <c r="I500" i="2"/>
  <c r="I501" i="2"/>
  <c r="I502" i="2"/>
  <c r="I503" i="2"/>
  <c r="I504" i="2"/>
  <c r="I505" i="2"/>
  <c r="J505" i="2" s="1"/>
  <c r="I506" i="2"/>
  <c r="J506" i="2" s="1"/>
  <c r="I508" i="2"/>
  <c r="J508" i="2" s="1"/>
  <c r="I509" i="2"/>
  <c r="J509" i="2" s="1"/>
  <c r="I510" i="2"/>
  <c r="I511" i="2"/>
  <c r="I512" i="2"/>
  <c r="I513" i="2"/>
  <c r="I514" i="2"/>
  <c r="I515" i="2"/>
  <c r="I516" i="2"/>
  <c r="I517" i="2"/>
  <c r="J517" i="2" s="1"/>
  <c r="I518" i="2"/>
  <c r="J518" i="2" s="1"/>
  <c r="I520" i="2"/>
  <c r="I521" i="2"/>
  <c r="I522" i="2"/>
  <c r="I523" i="2"/>
  <c r="I524" i="2"/>
  <c r="I525" i="2"/>
  <c r="I526" i="2"/>
  <c r="I527" i="2"/>
  <c r="I528" i="2"/>
  <c r="I529" i="2"/>
  <c r="J529" i="2" s="1"/>
  <c r="I530" i="2"/>
  <c r="J530" i="2" s="1"/>
  <c r="I532" i="2"/>
  <c r="J532" i="2" s="1"/>
  <c r="I533" i="2"/>
  <c r="J533" i="2" s="1"/>
  <c r="I534" i="2"/>
  <c r="I535" i="2"/>
  <c r="I536" i="2"/>
  <c r="I537" i="2"/>
  <c r="I538" i="2"/>
  <c r="I539" i="2"/>
  <c r="I540" i="2"/>
  <c r="I541" i="2"/>
  <c r="J541" i="2" s="1"/>
  <c r="I542" i="2"/>
  <c r="J542" i="2" s="1"/>
  <c r="I544" i="2"/>
  <c r="J544" i="2" s="1"/>
  <c r="I545" i="2"/>
  <c r="J545" i="2" s="1"/>
  <c r="I546" i="2"/>
  <c r="I547" i="2"/>
  <c r="I548" i="2"/>
  <c r="I549" i="2"/>
  <c r="I550" i="2"/>
  <c r="I551" i="2"/>
  <c r="I552" i="2"/>
  <c r="I553" i="2"/>
  <c r="J553" i="2" s="1"/>
  <c r="I554" i="2"/>
  <c r="J554" i="2" s="1"/>
  <c r="I556" i="2"/>
  <c r="J556" i="2" s="1"/>
  <c r="I557" i="2"/>
  <c r="J557" i="2" s="1"/>
  <c r="I558" i="2"/>
  <c r="I559" i="2"/>
  <c r="I560" i="2"/>
  <c r="I561" i="2"/>
  <c r="I562" i="2"/>
  <c r="I563" i="2"/>
  <c r="I564" i="2"/>
  <c r="I565" i="2"/>
  <c r="J565" i="2" s="1"/>
  <c r="I566" i="2"/>
  <c r="J566" i="2" s="1"/>
  <c r="I568" i="2"/>
  <c r="I569" i="2"/>
  <c r="I570" i="2"/>
  <c r="I571" i="2"/>
  <c r="I572" i="2"/>
  <c r="I573" i="2"/>
  <c r="I574" i="2"/>
  <c r="I575" i="2"/>
  <c r="I576" i="2"/>
  <c r="I577" i="2"/>
  <c r="J577" i="2" s="1"/>
  <c r="I578" i="2"/>
  <c r="J578" i="2" s="1"/>
  <c r="I580" i="2"/>
  <c r="J580" i="2" s="1"/>
  <c r="I581" i="2"/>
  <c r="J581" i="2" s="1"/>
  <c r="I582" i="2"/>
  <c r="I583" i="2"/>
  <c r="I584" i="2"/>
  <c r="I585" i="2"/>
  <c r="I586" i="2"/>
  <c r="I587" i="2"/>
  <c r="I588" i="2"/>
  <c r="I589" i="2"/>
  <c r="J589" i="2" s="1"/>
  <c r="I590" i="2"/>
  <c r="J590" i="2" s="1"/>
  <c r="I592" i="2"/>
  <c r="J592" i="2" s="1"/>
  <c r="I593" i="2"/>
  <c r="J593" i="2" s="1"/>
  <c r="I594" i="2"/>
  <c r="I595" i="2"/>
  <c r="I596" i="2"/>
  <c r="I597" i="2"/>
  <c r="I598" i="2"/>
  <c r="I599" i="2"/>
  <c r="I600" i="2"/>
  <c r="I601" i="2"/>
  <c r="J601" i="2" s="1"/>
  <c r="I602" i="2"/>
  <c r="J602" i="2" s="1"/>
  <c r="I604" i="2"/>
  <c r="J604" i="2" s="1"/>
  <c r="I605" i="2"/>
  <c r="J605" i="2" s="1"/>
  <c r="I606" i="2"/>
  <c r="I607" i="2"/>
  <c r="I608" i="2"/>
  <c r="I609" i="2"/>
  <c r="I610" i="2"/>
  <c r="I611" i="2"/>
  <c r="I612" i="2"/>
  <c r="I613" i="2"/>
  <c r="J613" i="2" s="1"/>
  <c r="I614" i="2"/>
  <c r="J614" i="2" s="1"/>
  <c r="I616" i="2"/>
  <c r="J616" i="2" s="1"/>
  <c r="I617" i="2"/>
  <c r="I618" i="2"/>
  <c r="I619" i="2"/>
  <c r="I620" i="2"/>
  <c r="I621" i="2"/>
  <c r="I622" i="2"/>
  <c r="I623" i="2"/>
  <c r="I624" i="2"/>
  <c r="I625" i="2"/>
  <c r="J625" i="2" s="1"/>
  <c r="I626" i="2"/>
  <c r="J626" i="2" s="1"/>
  <c r="I628" i="2"/>
  <c r="J628" i="2" s="1"/>
  <c r="I629" i="2"/>
  <c r="J629" i="2" s="1"/>
  <c r="I630" i="2"/>
  <c r="I631" i="2"/>
  <c r="I632" i="2"/>
  <c r="I633" i="2"/>
  <c r="I634" i="2"/>
  <c r="I635" i="2"/>
  <c r="I636" i="2"/>
  <c r="I637" i="2"/>
  <c r="J637" i="2" s="1"/>
  <c r="I638" i="2"/>
  <c r="J638" i="2" s="1"/>
  <c r="I640" i="2"/>
  <c r="J640" i="2" s="1"/>
  <c r="I641" i="2"/>
  <c r="J641" i="2" s="1"/>
  <c r="I642" i="2"/>
  <c r="I643" i="2"/>
  <c r="I644" i="2"/>
  <c r="I645" i="2"/>
  <c r="I646" i="2"/>
  <c r="I647" i="2"/>
  <c r="I648" i="2"/>
  <c r="I649" i="2"/>
  <c r="J649" i="2" s="1"/>
  <c r="I650" i="2"/>
  <c r="J650" i="2" s="1"/>
  <c r="I652" i="2"/>
  <c r="J652" i="2" s="1"/>
  <c r="I653" i="2"/>
  <c r="J653" i="2" s="1"/>
  <c r="I654" i="2"/>
  <c r="I655" i="2"/>
  <c r="I656" i="2"/>
  <c r="I657" i="2"/>
  <c r="I658" i="2"/>
  <c r="I659" i="2"/>
  <c r="I660" i="2"/>
  <c r="I661" i="2"/>
  <c r="J661" i="2" s="1"/>
  <c r="I662" i="2"/>
  <c r="J662" i="2" s="1"/>
  <c r="I664" i="2"/>
  <c r="I665" i="2"/>
  <c r="I666" i="2"/>
  <c r="I667" i="2"/>
  <c r="I668" i="2"/>
  <c r="I669" i="2"/>
  <c r="I670" i="2"/>
  <c r="I671" i="2"/>
  <c r="I672" i="2"/>
  <c r="I673" i="2"/>
  <c r="J673" i="2" s="1"/>
  <c r="I674" i="2"/>
  <c r="J674" i="2" s="1"/>
  <c r="I676" i="2"/>
  <c r="J676" i="2" s="1"/>
  <c r="I677" i="2"/>
  <c r="J677" i="2" s="1"/>
  <c r="I678" i="2"/>
  <c r="I679" i="2"/>
  <c r="I680" i="2"/>
  <c r="I681" i="2"/>
  <c r="I682" i="2"/>
  <c r="I683" i="2"/>
  <c r="I684" i="2"/>
  <c r="I685" i="2"/>
  <c r="J685" i="2" s="1"/>
  <c r="I686" i="2"/>
  <c r="J686" i="2" s="1"/>
  <c r="I688" i="2"/>
  <c r="J688" i="2" s="1"/>
  <c r="I689" i="2"/>
  <c r="J689" i="2" s="1"/>
  <c r="I690" i="2"/>
  <c r="I691" i="2"/>
  <c r="I692" i="2"/>
  <c r="I693" i="2"/>
  <c r="I694" i="2"/>
  <c r="I695" i="2"/>
  <c r="I696" i="2"/>
  <c r="I697" i="2"/>
  <c r="J697" i="2" s="1"/>
  <c r="I698" i="2"/>
  <c r="J698" i="2" s="1"/>
  <c r="I700" i="2"/>
  <c r="J700" i="2" s="1"/>
  <c r="I701" i="2"/>
  <c r="J701" i="2" s="1"/>
  <c r="I702" i="2"/>
  <c r="I703" i="2"/>
  <c r="I704" i="2"/>
  <c r="I705" i="2"/>
  <c r="I706" i="2"/>
  <c r="I707" i="2"/>
  <c r="I708" i="2"/>
  <c r="I709" i="2"/>
  <c r="J709" i="2" s="1"/>
  <c r="I710" i="2"/>
  <c r="J710" i="2" s="1"/>
  <c r="I712" i="2"/>
  <c r="I713" i="2"/>
  <c r="I714" i="2"/>
  <c r="I715" i="2"/>
  <c r="I716" i="2"/>
  <c r="I717" i="2"/>
  <c r="I718" i="2"/>
  <c r="I719" i="2"/>
  <c r="I720" i="2"/>
  <c r="I721" i="2"/>
  <c r="J721" i="2" s="1"/>
  <c r="I722" i="2"/>
  <c r="J722" i="2" s="1"/>
  <c r="I724" i="2"/>
  <c r="J724" i="2" s="1"/>
  <c r="I725" i="2"/>
  <c r="J725" i="2" s="1"/>
  <c r="I726" i="2"/>
  <c r="I727" i="2"/>
  <c r="I728" i="2"/>
  <c r="I729" i="2"/>
  <c r="I730" i="2"/>
  <c r="I731" i="2"/>
  <c r="I732" i="2"/>
  <c r="I733" i="2"/>
  <c r="J733" i="2" s="1"/>
  <c r="I734" i="2"/>
  <c r="J734" i="2" s="1"/>
  <c r="I736" i="2"/>
  <c r="J736" i="2" s="1"/>
  <c r="I737" i="2"/>
  <c r="J737" i="2" s="1"/>
  <c r="I738" i="2"/>
  <c r="I739" i="2"/>
  <c r="I740" i="2"/>
  <c r="I741" i="2"/>
  <c r="I742" i="2"/>
  <c r="I743" i="2"/>
  <c r="I744" i="2"/>
  <c r="I745" i="2"/>
  <c r="J745" i="2" s="1"/>
  <c r="I746" i="2"/>
  <c r="J746" i="2" s="1"/>
  <c r="I748" i="2"/>
  <c r="J748" i="2" s="1"/>
  <c r="I749" i="2"/>
  <c r="J749" i="2" s="1"/>
  <c r="I750" i="2"/>
  <c r="I751" i="2"/>
  <c r="I752" i="2"/>
  <c r="I753" i="2"/>
  <c r="I754" i="2"/>
  <c r="I755" i="2"/>
  <c r="I756" i="2"/>
  <c r="I757" i="2"/>
  <c r="J757" i="2" s="1"/>
  <c r="I758" i="2"/>
  <c r="J758" i="2" s="1"/>
  <c r="I760" i="2"/>
  <c r="J760" i="2" s="1"/>
  <c r="I761" i="2"/>
  <c r="I762" i="2"/>
  <c r="I763" i="2"/>
  <c r="I764" i="2"/>
  <c r="I765" i="2"/>
  <c r="I766" i="2"/>
  <c r="I767" i="2"/>
  <c r="I768" i="2"/>
  <c r="I769" i="2"/>
  <c r="J769" i="2" s="1"/>
  <c r="I770" i="2"/>
  <c r="J770" i="2" s="1"/>
  <c r="I772" i="2"/>
  <c r="J772" i="2" s="1"/>
  <c r="I773" i="2"/>
  <c r="J773" i="2" s="1"/>
  <c r="I774" i="2"/>
  <c r="I775" i="2"/>
  <c r="I776" i="2"/>
  <c r="I777" i="2"/>
  <c r="I778" i="2"/>
  <c r="I779" i="2"/>
  <c r="I780" i="2"/>
  <c r="I781" i="2"/>
  <c r="J781" i="2" s="1"/>
  <c r="I782" i="2"/>
  <c r="J782" i="2" s="1"/>
  <c r="I784" i="2"/>
  <c r="J784" i="2" s="1"/>
  <c r="I785" i="2"/>
  <c r="J785" i="2" s="1"/>
  <c r="I786" i="2"/>
  <c r="I787" i="2"/>
  <c r="I788" i="2"/>
  <c r="I789" i="2"/>
  <c r="I790" i="2"/>
  <c r="I791" i="2"/>
  <c r="I792" i="2"/>
  <c r="I793" i="2"/>
  <c r="J793" i="2" s="1"/>
  <c r="I794" i="2"/>
  <c r="J794" i="2" s="1"/>
  <c r="I796" i="2"/>
  <c r="J796" i="2" s="1"/>
  <c r="I797" i="2"/>
  <c r="J797" i="2" s="1"/>
  <c r="I798" i="2"/>
  <c r="I799" i="2"/>
  <c r="I800" i="2"/>
  <c r="I801" i="2"/>
  <c r="I802" i="2"/>
  <c r="I803" i="2"/>
  <c r="I804" i="2"/>
  <c r="I805" i="2"/>
  <c r="J805" i="2" s="1"/>
  <c r="I806" i="2"/>
  <c r="J806" i="2" s="1"/>
  <c r="I808" i="2"/>
  <c r="J808" i="2" s="1"/>
  <c r="I809" i="2"/>
  <c r="J809" i="2" s="1"/>
  <c r="I810" i="2"/>
  <c r="I811" i="2"/>
  <c r="I812" i="2"/>
  <c r="I813" i="2"/>
  <c r="I814" i="2"/>
  <c r="I815" i="2"/>
  <c r="I816" i="2"/>
  <c r="I817" i="2"/>
  <c r="J817" i="2" s="1"/>
  <c r="I818" i="2"/>
  <c r="J818" i="2" s="1"/>
  <c r="I820" i="2"/>
  <c r="J820" i="2" s="1"/>
  <c r="I821" i="2"/>
  <c r="J821" i="2" s="1"/>
  <c r="I822" i="2"/>
  <c r="I823" i="2"/>
  <c r="I824" i="2"/>
  <c r="I825" i="2"/>
  <c r="I826" i="2"/>
  <c r="I827" i="2"/>
  <c r="I828" i="2"/>
  <c r="I829" i="2"/>
  <c r="J829" i="2" s="1"/>
  <c r="I830" i="2"/>
  <c r="J830" i="2" s="1"/>
  <c r="I832" i="2"/>
  <c r="J832" i="2" s="1"/>
  <c r="I833" i="2"/>
  <c r="J833" i="2" s="1"/>
  <c r="I834" i="2"/>
  <c r="I835" i="2"/>
  <c r="I836" i="2"/>
  <c r="I837" i="2"/>
  <c r="I838" i="2"/>
  <c r="I839" i="2"/>
  <c r="I840" i="2"/>
  <c r="I841" i="2"/>
  <c r="J841" i="2" s="1"/>
  <c r="I842" i="2"/>
  <c r="J842" i="2" s="1"/>
  <c r="I844" i="2"/>
  <c r="J844" i="2" s="1"/>
  <c r="I845" i="2"/>
  <c r="J845" i="2" s="1"/>
  <c r="I846" i="2"/>
  <c r="I847" i="2"/>
  <c r="I848" i="2"/>
  <c r="I849" i="2"/>
  <c r="I850" i="2"/>
  <c r="I851" i="2"/>
  <c r="I852" i="2"/>
  <c r="I853" i="2"/>
  <c r="J853" i="2" s="1"/>
  <c r="I854" i="2"/>
  <c r="J854" i="2" s="1"/>
  <c r="I856" i="2"/>
  <c r="I857" i="2"/>
  <c r="I858" i="2"/>
  <c r="I859" i="2"/>
  <c r="I860" i="2"/>
  <c r="I861" i="2"/>
  <c r="I862" i="2"/>
  <c r="I863" i="2"/>
  <c r="I864" i="2"/>
  <c r="I865" i="2"/>
  <c r="J865" i="2" s="1"/>
  <c r="I866" i="2"/>
  <c r="J866" i="2" s="1"/>
  <c r="I868" i="2"/>
  <c r="J868" i="2" s="1"/>
  <c r="I869" i="2"/>
  <c r="J869" i="2" s="1"/>
  <c r="I870" i="2"/>
  <c r="I871" i="2"/>
  <c r="I872" i="2"/>
  <c r="I873" i="2"/>
  <c r="I874" i="2"/>
  <c r="I875" i="2"/>
  <c r="I876" i="2"/>
  <c r="I877" i="2"/>
  <c r="J877" i="2" s="1"/>
  <c r="I878" i="2"/>
  <c r="J878" i="2" s="1"/>
  <c r="I880" i="2"/>
  <c r="J880" i="2" s="1"/>
  <c r="I881" i="2"/>
  <c r="J881" i="2" s="1"/>
  <c r="I882" i="2"/>
  <c r="I883" i="2"/>
  <c r="I884" i="2"/>
  <c r="I885" i="2"/>
  <c r="I886" i="2"/>
  <c r="I887" i="2"/>
  <c r="I888" i="2"/>
  <c r="I889" i="2"/>
  <c r="J889" i="2" s="1"/>
  <c r="I890" i="2"/>
  <c r="J890" i="2" s="1"/>
  <c r="I892" i="2"/>
  <c r="J892" i="2" s="1"/>
  <c r="I893" i="2"/>
  <c r="J893" i="2" s="1"/>
  <c r="I894" i="2"/>
  <c r="I895" i="2"/>
  <c r="I896" i="2"/>
  <c r="I897" i="2"/>
  <c r="I898" i="2"/>
  <c r="I899" i="2"/>
  <c r="I900" i="2"/>
  <c r="I901" i="2"/>
  <c r="J901" i="2" s="1"/>
  <c r="I902" i="2"/>
  <c r="J902" i="2" s="1"/>
  <c r="I904" i="2"/>
  <c r="J904" i="2" s="1"/>
  <c r="I905" i="2"/>
  <c r="I906" i="2"/>
  <c r="I907" i="2"/>
  <c r="I908" i="2"/>
  <c r="I909" i="2"/>
  <c r="I910" i="2"/>
  <c r="I911" i="2"/>
  <c r="I912" i="2"/>
  <c r="I913" i="2"/>
  <c r="J913" i="2" s="1"/>
  <c r="I914" i="2"/>
  <c r="J914" i="2" s="1"/>
  <c r="I916" i="2"/>
  <c r="J916" i="2" s="1"/>
  <c r="I917" i="2"/>
  <c r="J917" i="2" s="1"/>
  <c r="I918" i="2"/>
  <c r="I919" i="2"/>
  <c r="I920" i="2"/>
  <c r="I921" i="2"/>
  <c r="I922" i="2"/>
  <c r="I923" i="2"/>
  <c r="I924" i="2"/>
  <c r="I925" i="2"/>
  <c r="J925" i="2" s="1"/>
  <c r="I926" i="2"/>
  <c r="J926" i="2" s="1"/>
  <c r="I928" i="2"/>
  <c r="J928" i="2" s="1"/>
  <c r="I929" i="2"/>
  <c r="J929" i="2" s="1"/>
  <c r="I930" i="2"/>
  <c r="I931" i="2"/>
  <c r="I932" i="2"/>
  <c r="I933" i="2"/>
  <c r="I934" i="2"/>
  <c r="I935" i="2"/>
  <c r="I936" i="2"/>
  <c r="I937" i="2"/>
  <c r="J937" i="2" s="1"/>
  <c r="I938" i="2"/>
  <c r="J938" i="2" s="1"/>
  <c r="I940" i="2"/>
  <c r="J940" i="2" s="1"/>
  <c r="I941" i="2"/>
  <c r="J941" i="2" s="1"/>
  <c r="I942" i="2"/>
  <c r="I943" i="2"/>
  <c r="I944" i="2"/>
  <c r="I945" i="2"/>
  <c r="I946" i="2"/>
  <c r="I947" i="2"/>
  <c r="I948" i="2"/>
  <c r="I949" i="2"/>
  <c r="J949" i="2" s="1"/>
  <c r="I950" i="2"/>
  <c r="J950" i="2" s="1"/>
  <c r="I952" i="2"/>
  <c r="I953" i="2"/>
  <c r="I954" i="2"/>
  <c r="I955" i="2"/>
  <c r="I956" i="2"/>
  <c r="I957" i="2"/>
  <c r="I958" i="2"/>
  <c r="I959" i="2"/>
  <c r="I960" i="2"/>
  <c r="I961" i="2"/>
  <c r="J961" i="2" s="1"/>
  <c r="I962" i="2"/>
  <c r="J962" i="2" s="1"/>
  <c r="I964" i="2"/>
  <c r="J964" i="2" s="1"/>
  <c r="I965" i="2"/>
  <c r="J965" i="2" s="1"/>
  <c r="I966" i="2"/>
  <c r="I967" i="2"/>
  <c r="I968" i="2"/>
  <c r="I969" i="2"/>
  <c r="I970" i="2"/>
  <c r="I971" i="2"/>
  <c r="I972" i="2"/>
  <c r="I973" i="2"/>
  <c r="J973" i="2" s="1"/>
  <c r="I974" i="2"/>
  <c r="J974" i="2" s="1"/>
  <c r="I976" i="2"/>
  <c r="J976" i="2" s="1"/>
  <c r="I977" i="2"/>
  <c r="J977" i="2" s="1"/>
  <c r="I978" i="2"/>
  <c r="I979" i="2"/>
  <c r="I980" i="2"/>
  <c r="I981" i="2"/>
  <c r="I982" i="2"/>
  <c r="I983" i="2"/>
  <c r="I984" i="2"/>
  <c r="I985" i="2"/>
  <c r="J985" i="2" s="1"/>
  <c r="I986" i="2"/>
  <c r="J986" i="2" s="1"/>
  <c r="I988" i="2"/>
  <c r="J988" i="2" s="1"/>
  <c r="I989" i="2"/>
  <c r="J989" i="2" s="1"/>
  <c r="I990" i="2"/>
  <c r="I991" i="2"/>
  <c r="I992" i="2"/>
  <c r="I993" i="2"/>
  <c r="I994" i="2"/>
  <c r="I995" i="2"/>
  <c r="I996" i="2"/>
  <c r="I997" i="2"/>
  <c r="J997" i="2" s="1"/>
  <c r="I998" i="2"/>
  <c r="J998" i="2" s="1"/>
  <c r="I1000" i="2"/>
  <c r="I1001" i="2"/>
  <c r="I1002" i="2"/>
  <c r="I1003" i="2"/>
  <c r="I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3" i="2"/>
  <c r="A4" i="1"/>
  <c r="M5" i="1" s="1"/>
  <c r="A5" i="1"/>
  <c r="M6" i="1" s="1"/>
  <c r="A6" i="1"/>
  <c r="M7" i="1" s="1"/>
  <c r="A7" i="1"/>
  <c r="M8" i="1" s="1"/>
  <c r="A8" i="1"/>
  <c r="M9" i="1" s="1"/>
  <c r="A9" i="1"/>
  <c r="M10" i="1" s="1"/>
  <c r="A10" i="1"/>
  <c r="M11" i="1" s="1"/>
  <c r="A11" i="1"/>
  <c r="M12" i="1" s="1"/>
  <c r="A12" i="1"/>
  <c r="M13" i="1" s="1"/>
  <c r="A13" i="1"/>
  <c r="M14" i="1" s="1"/>
  <c r="A14" i="1"/>
  <c r="M15" i="1" s="1"/>
  <c r="A15" i="1"/>
  <c r="M16" i="1" s="1"/>
  <c r="A16" i="1"/>
  <c r="M17" i="1" s="1"/>
  <c r="A17" i="1"/>
  <c r="M18" i="1" s="1"/>
  <c r="A18" i="1"/>
  <c r="M19" i="1" s="1"/>
  <c r="A19" i="1"/>
  <c r="M20" i="1" s="1"/>
  <c r="A20" i="1"/>
  <c r="M21" i="1" s="1"/>
  <c r="A21" i="1"/>
  <c r="M22" i="1" s="1"/>
  <c r="A22" i="1"/>
  <c r="M23" i="1" s="1"/>
  <c r="A23" i="1"/>
  <c r="M24" i="1" s="1"/>
  <c r="A24" i="1"/>
  <c r="M25" i="1" s="1"/>
  <c r="A25" i="1"/>
  <c r="M26" i="1" s="1"/>
  <c r="A26" i="1"/>
  <c r="M27" i="1" s="1"/>
  <c r="A27" i="1"/>
  <c r="M28" i="1" s="1"/>
  <c r="A28" i="1"/>
  <c r="M29" i="1" s="1"/>
  <c r="A29" i="1"/>
  <c r="M30" i="1" s="1"/>
  <c r="A30" i="1"/>
  <c r="M31" i="1" s="1"/>
  <c r="A31" i="1"/>
  <c r="M32" i="1" s="1"/>
  <c r="A32" i="1"/>
  <c r="M33" i="1" s="1"/>
  <c r="A33" i="1"/>
  <c r="M34" i="1" s="1"/>
  <c r="A34" i="1"/>
  <c r="M35" i="1" s="1"/>
  <c r="A35" i="1"/>
  <c r="M36" i="1" s="1"/>
  <c r="A36" i="1"/>
  <c r="M37" i="1" s="1"/>
  <c r="A37" i="1"/>
  <c r="M38" i="1" s="1"/>
  <c r="A38" i="1"/>
  <c r="M39" i="1" s="1"/>
  <c r="A39" i="1"/>
  <c r="M40" i="1" s="1"/>
  <c r="A40" i="1"/>
  <c r="M41" i="1" s="1"/>
  <c r="A41" i="1"/>
  <c r="M42" i="1" s="1"/>
  <c r="A42" i="1"/>
  <c r="M43" i="1" s="1"/>
  <c r="A43" i="1"/>
  <c r="M44" i="1" s="1"/>
  <c r="A44" i="1"/>
  <c r="M45" i="1" s="1"/>
  <c r="A45" i="1"/>
  <c r="M46" i="1" s="1"/>
  <c r="A46" i="1"/>
  <c r="M47" i="1" s="1"/>
  <c r="A47" i="1"/>
  <c r="M48" i="1" s="1"/>
  <c r="A48" i="1"/>
  <c r="M49" i="1" s="1"/>
  <c r="A49" i="1"/>
  <c r="M50" i="1" s="1"/>
  <c r="A50" i="1"/>
  <c r="M51" i="1" s="1"/>
  <c r="A51" i="1"/>
  <c r="M52" i="1" s="1"/>
  <c r="A52" i="1"/>
  <c r="M53" i="1" s="1"/>
  <c r="A53" i="1"/>
  <c r="M54" i="1" s="1"/>
  <c r="A54" i="1"/>
  <c r="M55" i="1" s="1"/>
  <c r="A55" i="1"/>
  <c r="M56" i="1" s="1"/>
  <c r="A56" i="1"/>
  <c r="M57" i="1" s="1"/>
  <c r="A57" i="1"/>
  <c r="M58" i="1" s="1"/>
  <c r="A58" i="1"/>
  <c r="M59" i="1" s="1"/>
  <c r="A59" i="1"/>
  <c r="M60" i="1" s="1"/>
  <c r="A60" i="1"/>
  <c r="M61" i="1" s="1"/>
  <c r="A61" i="1"/>
  <c r="M62" i="1" s="1"/>
  <c r="A62" i="1"/>
  <c r="M63" i="1" s="1"/>
  <c r="A63" i="1"/>
  <c r="M64" i="1" s="1"/>
  <c r="A64" i="1"/>
  <c r="M65" i="1" s="1"/>
  <c r="A65" i="1"/>
  <c r="M66" i="1" s="1"/>
  <c r="A66" i="1"/>
  <c r="M67" i="1" s="1"/>
  <c r="A67" i="1"/>
  <c r="M68" i="1" s="1"/>
  <c r="A68" i="1"/>
  <c r="M69" i="1" s="1"/>
  <c r="A69" i="1"/>
  <c r="M70" i="1" s="1"/>
  <c r="A70" i="1"/>
  <c r="M71" i="1" s="1"/>
  <c r="A71" i="1"/>
  <c r="M72" i="1" s="1"/>
  <c r="A72" i="1"/>
  <c r="M73" i="1" s="1"/>
  <c r="A73" i="1"/>
  <c r="M74" i="1" s="1"/>
  <c r="A74" i="1"/>
  <c r="A75" i="1"/>
  <c r="M76" i="1" s="1"/>
  <c r="A76" i="1"/>
  <c r="M77" i="1" s="1"/>
  <c r="A77" i="1"/>
  <c r="M78" i="1" s="1"/>
  <c r="A78" i="1"/>
  <c r="M79" i="1" s="1"/>
  <c r="A79" i="1"/>
  <c r="M80" i="1" s="1"/>
  <c r="A80" i="1"/>
  <c r="M81" i="1" s="1"/>
  <c r="A81" i="1"/>
  <c r="M82" i="1" s="1"/>
  <c r="A82" i="1"/>
  <c r="M83" i="1" s="1"/>
  <c r="A83" i="1"/>
  <c r="M84" i="1" s="1"/>
  <c r="A84" i="1"/>
  <c r="M85" i="1" s="1"/>
  <c r="A85" i="1"/>
  <c r="M86" i="1" s="1"/>
  <c r="A86" i="1"/>
  <c r="M87" i="1" s="1"/>
  <c r="A87" i="1"/>
  <c r="M88" i="1" s="1"/>
  <c r="A88" i="1"/>
  <c r="M89" i="1" s="1"/>
  <c r="A89" i="1"/>
  <c r="M90" i="1" s="1"/>
  <c r="A90" i="1"/>
  <c r="M91" i="1" s="1"/>
  <c r="A91" i="1"/>
  <c r="M92" i="1" s="1"/>
  <c r="A92" i="1"/>
  <c r="M93" i="1" s="1"/>
  <c r="A93" i="1"/>
  <c r="M94" i="1" s="1"/>
  <c r="A94" i="1"/>
  <c r="M95" i="1" s="1"/>
  <c r="A95" i="1"/>
  <c r="M96" i="1" s="1"/>
  <c r="A96" i="1"/>
  <c r="M97" i="1" s="1"/>
  <c r="A97" i="1"/>
  <c r="M98" i="1" s="1"/>
  <c r="A98" i="1"/>
  <c r="M99" i="1" s="1"/>
  <c r="A99" i="1"/>
  <c r="M100" i="1" s="1"/>
  <c r="A100" i="1"/>
  <c r="M101" i="1" s="1"/>
  <c r="A101" i="1"/>
  <c r="M102" i="1" s="1"/>
  <c r="A102" i="1"/>
  <c r="M103" i="1" s="1"/>
  <c r="A103" i="1"/>
  <c r="M104" i="1" s="1"/>
  <c r="A104" i="1"/>
  <c r="M105" i="1" s="1"/>
  <c r="A105" i="1"/>
  <c r="M106" i="1" s="1"/>
  <c r="A106" i="1"/>
  <c r="M107" i="1" s="1"/>
  <c r="A107" i="1"/>
  <c r="M108" i="1" s="1"/>
  <c r="A108" i="1"/>
  <c r="M109" i="1" s="1"/>
  <c r="A109" i="1"/>
  <c r="M110" i="1" s="1"/>
  <c r="A110" i="1"/>
  <c r="M111" i="1" s="1"/>
  <c r="A111" i="1"/>
  <c r="M112" i="1" s="1"/>
  <c r="A112" i="1"/>
  <c r="M113" i="1" s="1"/>
  <c r="A113" i="1"/>
  <c r="M114" i="1" s="1"/>
  <c r="A114" i="1"/>
  <c r="M115" i="1" s="1"/>
  <c r="A115" i="1"/>
  <c r="M116" i="1" s="1"/>
  <c r="A116" i="1"/>
  <c r="M117" i="1" s="1"/>
  <c r="A117" i="1"/>
  <c r="M118" i="1" s="1"/>
  <c r="A118" i="1"/>
  <c r="M119" i="1" s="1"/>
  <c r="A119" i="1"/>
  <c r="M120" i="1" s="1"/>
  <c r="A120" i="1"/>
  <c r="M121" i="1" s="1"/>
  <c r="A121" i="1"/>
  <c r="M122" i="1" s="1"/>
  <c r="A122" i="1"/>
  <c r="M123" i="1" s="1"/>
  <c r="A123" i="1"/>
  <c r="M124" i="1" s="1"/>
  <c r="A124" i="1"/>
  <c r="M125" i="1" s="1"/>
  <c r="N125" i="1" s="1"/>
  <c r="A125" i="1"/>
  <c r="M126" i="1" s="1"/>
  <c r="A126" i="1"/>
  <c r="M127" i="1" s="1"/>
  <c r="A127" i="1"/>
  <c r="M128" i="1" s="1"/>
  <c r="A128" i="1"/>
  <c r="M129" i="1" s="1"/>
  <c r="A129" i="1"/>
  <c r="M130" i="1" s="1"/>
  <c r="A130" i="1"/>
  <c r="M131" i="1" s="1"/>
  <c r="A131" i="1"/>
  <c r="M132" i="1" s="1"/>
  <c r="A132" i="1"/>
  <c r="M133" i="1" s="1"/>
  <c r="A133" i="1"/>
  <c r="M134" i="1" s="1"/>
  <c r="A134" i="1"/>
  <c r="M135" i="1" s="1"/>
  <c r="A135" i="1"/>
  <c r="M136" i="1" s="1"/>
  <c r="A136" i="1"/>
  <c r="M137" i="1" s="1"/>
  <c r="A137" i="1"/>
  <c r="M138" i="1" s="1"/>
  <c r="A138" i="1"/>
  <c r="M139" i="1" s="1"/>
  <c r="A139" i="1"/>
  <c r="M140" i="1" s="1"/>
  <c r="A140" i="1"/>
  <c r="M141" i="1" s="1"/>
  <c r="A141" i="1"/>
  <c r="M142" i="1" s="1"/>
  <c r="A142" i="1"/>
  <c r="M143" i="1" s="1"/>
  <c r="A143" i="1"/>
  <c r="M144" i="1" s="1"/>
  <c r="A144" i="1"/>
  <c r="M145" i="1" s="1"/>
  <c r="A145" i="1"/>
  <c r="M146" i="1" s="1"/>
  <c r="A146" i="1"/>
  <c r="M147" i="1" s="1"/>
  <c r="A147" i="1"/>
  <c r="M148" i="1" s="1"/>
  <c r="A148" i="1"/>
  <c r="M149" i="1" s="1"/>
  <c r="A149" i="1"/>
  <c r="M150" i="1" s="1"/>
  <c r="A150" i="1"/>
  <c r="M151" i="1" s="1"/>
  <c r="A151" i="1"/>
  <c r="M152" i="1" s="1"/>
  <c r="A152" i="1"/>
  <c r="M153" i="1" s="1"/>
  <c r="A153" i="1"/>
  <c r="M154" i="1" s="1"/>
  <c r="A154" i="1"/>
  <c r="M155" i="1" s="1"/>
  <c r="A155" i="1"/>
  <c r="M156" i="1" s="1"/>
  <c r="A156" i="1"/>
  <c r="M157" i="1" s="1"/>
  <c r="A157" i="1"/>
  <c r="M158" i="1" s="1"/>
  <c r="A158" i="1"/>
  <c r="M159" i="1" s="1"/>
  <c r="A159" i="1"/>
  <c r="M160" i="1" s="1"/>
  <c r="A160" i="1"/>
  <c r="M161" i="1" s="1"/>
  <c r="A161" i="1"/>
  <c r="M162" i="1" s="1"/>
  <c r="A162" i="1"/>
  <c r="M163" i="1" s="1"/>
  <c r="A163" i="1"/>
  <c r="M164" i="1" s="1"/>
  <c r="A164" i="1"/>
  <c r="M165" i="1" s="1"/>
  <c r="A165" i="1"/>
  <c r="M166" i="1" s="1"/>
  <c r="A166" i="1"/>
  <c r="M167" i="1" s="1"/>
  <c r="A167" i="1"/>
  <c r="M168" i="1" s="1"/>
  <c r="A168" i="1"/>
  <c r="M169" i="1" s="1"/>
  <c r="A169" i="1"/>
  <c r="M170" i="1" s="1"/>
  <c r="A170" i="1"/>
  <c r="M171" i="1" s="1"/>
  <c r="A171" i="1"/>
  <c r="M172" i="1" s="1"/>
  <c r="A172" i="1"/>
  <c r="M173" i="1" s="1"/>
  <c r="A173" i="1"/>
  <c r="M174" i="1" s="1"/>
  <c r="A174" i="1"/>
  <c r="M175" i="1" s="1"/>
  <c r="A175" i="1"/>
  <c r="M176" i="1" s="1"/>
  <c r="A176" i="1"/>
  <c r="M177" i="1" s="1"/>
  <c r="A177" i="1"/>
  <c r="M178" i="1" s="1"/>
  <c r="A178" i="1"/>
  <c r="M179" i="1" s="1"/>
  <c r="A179" i="1"/>
  <c r="M180" i="1" s="1"/>
  <c r="A180" i="1"/>
  <c r="M181" i="1" s="1"/>
  <c r="A181" i="1"/>
  <c r="M182" i="1" s="1"/>
  <c r="A182" i="1"/>
  <c r="M183" i="1" s="1"/>
  <c r="A183" i="1"/>
  <c r="M184" i="1" s="1"/>
  <c r="A184" i="1"/>
  <c r="M185" i="1" s="1"/>
  <c r="A185" i="1"/>
  <c r="M186" i="1" s="1"/>
  <c r="A186" i="1"/>
  <c r="M187" i="1" s="1"/>
  <c r="A187" i="1"/>
  <c r="M188" i="1" s="1"/>
  <c r="A188" i="1"/>
  <c r="M189" i="1" s="1"/>
  <c r="A189" i="1"/>
  <c r="M190" i="1" s="1"/>
  <c r="A190" i="1"/>
  <c r="M191" i="1" s="1"/>
  <c r="A191" i="1"/>
  <c r="M192" i="1" s="1"/>
  <c r="A192" i="1"/>
  <c r="M193" i="1" s="1"/>
  <c r="A193" i="1"/>
  <c r="M194" i="1" s="1"/>
  <c r="A194" i="1"/>
  <c r="M195" i="1" s="1"/>
  <c r="A195" i="1"/>
  <c r="M196" i="1" s="1"/>
  <c r="A196" i="1"/>
  <c r="M197" i="1" s="1"/>
  <c r="A197" i="1"/>
  <c r="M198" i="1" s="1"/>
  <c r="A198" i="1"/>
  <c r="M199" i="1" s="1"/>
  <c r="A199" i="1"/>
  <c r="M200" i="1" s="1"/>
  <c r="A200" i="1"/>
  <c r="M201" i="1" s="1"/>
  <c r="A201" i="1"/>
  <c r="M202" i="1" s="1"/>
  <c r="A202" i="1"/>
  <c r="M203" i="1" s="1"/>
  <c r="A203" i="1"/>
  <c r="M204" i="1" s="1"/>
  <c r="A204" i="1"/>
  <c r="M205" i="1" s="1"/>
  <c r="A205" i="1"/>
  <c r="M206" i="1" s="1"/>
  <c r="A206" i="1"/>
  <c r="M207" i="1" s="1"/>
  <c r="A207" i="1"/>
  <c r="M208" i="1" s="1"/>
  <c r="A208" i="1"/>
  <c r="M209" i="1" s="1"/>
  <c r="A209" i="1"/>
  <c r="M210" i="1" s="1"/>
  <c r="A210" i="1"/>
  <c r="M211" i="1" s="1"/>
  <c r="A211" i="1"/>
  <c r="M212" i="1" s="1"/>
  <c r="A212" i="1"/>
  <c r="M213" i="1" s="1"/>
  <c r="A213" i="1"/>
  <c r="M214" i="1" s="1"/>
  <c r="A214" i="1"/>
  <c r="M215" i="1" s="1"/>
  <c r="A215" i="1"/>
  <c r="M216" i="1" s="1"/>
  <c r="A216" i="1"/>
  <c r="M217" i="1" s="1"/>
  <c r="A217" i="1"/>
  <c r="M218" i="1" s="1"/>
  <c r="A218" i="1"/>
  <c r="M219" i="1" s="1"/>
  <c r="A219" i="1"/>
  <c r="M220" i="1" s="1"/>
  <c r="A220" i="1"/>
  <c r="M221" i="1" s="1"/>
  <c r="A221" i="1"/>
  <c r="M222" i="1" s="1"/>
  <c r="A222" i="1"/>
  <c r="M223" i="1" s="1"/>
  <c r="A223" i="1"/>
  <c r="M224" i="1" s="1"/>
  <c r="A224" i="1"/>
  <c r="M225" i="1" s="1"/>
  <c r="A225" i="1"/>
  <c r="M226" i="1" s="1"/>
  <c r="A226" i="1"/>
  <c r="M227" i="1" s="1"/>
  <c r="A227" i="1"/>
  <c r="M228" i="1" s="1"/>
  <c r="A228" i="1"/>
  <c r="M229" i="1" s="1"/>
  <c r="A229" i="1"/>
  <c r="M230" i="1" s="1"/>
  <c r="A230" i="1"/>
  <c r="M231" i="1" s="1"/>
  <c r="A231" i="1"/>
  <c r="M232" i="1" s="1"/>
  <c r="A232" i="1"/>
  <c r="M233" i="1" s="1"/>
  <c r="A233" i="1"/>
  <c r="M234" i="1" s="1"/>
  <c r="A234" i="1"/>
  <c r="M235" i="1" s="1"/>
  <c r="A235" i="1"/>
  <c r="M236" i="1" s="1"/>
  <c r="A236" i="1"/>
  <c r="M237" i="1" s="1"/>
  <c r="A237" i="1"/>
  <c r="M238" i="1" s="1"/>
  <c r="A238" i="1"/>
  <c r="M239" i="1" s="1"/>
  <c r="A239" i="1"/>
  <c r="M240" i="1" s="1"/>
  <c r="A240" i="1"/>
  <c r="M241" i="1" s="1"/>
  <c r="A241" i="1"/>
  <c r="M242" i="1" s="1"/>
  <c r="A242" i="1"/>
  <c r="M243" i="1" s="1"/>
  <c r="A243" i="1"/>
  <c r="M244" i="1" s="1"/>
  <c r="A244" i="1"/>
  <c r="M245" i="1" s="1"/>
  <c r="A245" i="1"/>
  <c r="M246" i="1" s="1"/>
  <c r="A246" i="1"/>
  <c r="M247" i="1" s="1"/>
  <c r="A247" i="1"/>
  <c r="M248" i="1" s="1"/>
  <c r="A248" i="1"/>
  <c r="M249" i="1" s="1"/>
  <c r="A249" i="1"/>
  <c r="M250" i="1" s="1"/>
  <c r="A250" i="1"/>
  <c r="M251" i="1" s="1"/>
  <c r="A251" i="1"/>
  <c r="M252" i="1" s="1"/>
  <c r="A252" i="1"/>
  <c r="M253" i="1" s="1"/>
  <c r="A253" i="1"/>
  <c r="M254" i="1" s="1"/>
  <c r="A254" i="1"/>
  <c r="M255" i="1" s="1"/>
  <c r="A255" i="1"/>
  <c r="M256" i="1" s="1"/>
  <c r="A256" i="1"/>
  <c r="M257" i="1" s="1"/>
  <c r="A257" i="1"/>
  <c r="M258" i="1" s="1"/>
  <c r="A258" i="1"/>
  <c r="M259" i="1" s="1"/>
  <c r="A259" i="1"/>
  <c r="M260" i="1" s="1"/>
  <c r="A260" i="1"/>
  <c r="M261" i="1" s="1"/>
  <c r="A261" i="1"/>
  <c r="M262" i="1" s="1"/>
  <c r="A262" i="1"/>
  <c r="M263" i="1" s="1"/>
  <c r="A263" i="1"/>
  <c r="M264" i="1" s="1"/>
  <c r="A264" i="1"/>
  <c r="M265" i="1" s="1"/>
  <c r="A265" i="1"/>
  <c r="M266" i="1" s="1"/>
  <c r="A266" i="1"/>
  <c r="M267" i="1" s="1"/>
  <c r="A267" i="1"/>
  <c r="M268" i="1" s="1"/>
  <c r="A268" i="1"/>
  <c r="M269" i="1" s="1"/>
  <c r="A269" i="1"/>
  <c r="M270" i="1" s="1"/>
  <c r="A270" i="1"/>
  <c r="M271" i="1" s="1"/>
  <c r="A271" i="1"/>
  <c r="M272" i="1" s="1"/>
  <c r="A272" i="1"/>
  <c r="M273" i="1" s="1"/>
  <c r="A273" i="1"/>
  <c r="M274" i="1" s="1"/>
  <c r="A274" i="1"/>
  <c r="M275" i="1" s="1"/>
  <c r="A275" i="1"/>
  <c r="M276" i="1" s="1"/>
  <c r="A276" i="1"/>
  <c r="M277" i="1" s="1"/>
  <c r="A277" i="1"/>
  <c r="M278" i="1" s="1"/>
  <c r="A278" i="1"/>
  <c r="M279" i="1" s="1"/>
  <c r="A279" i="1"/>
  <c r="M280" i="1" s="1"/>
  <c r="A280" i="1"/>
  <c r="M281" i="1" s="1"/>
  <c r="A281" i="1"/>
  <c r="M282" i="1" s="1"/>
  <c r="A282" i="1"/>
  <c r="M283" i="1" s="1"/>
  <c r="A283" i="1"/>
  <c r="M284" i="1" s="1"/>
  <c r="A284" i="1"/>
  <c r="M285" i="1" s="1"/>
  <c r="A285" i="1"/>
  <c r="M286" i="1" s="1"/>
  <c r="A286" i="1"/>
  <c r="M287" i="1" s="1"/>
  <c r="A287" i="1"/>
  <c r="M288" i="1" s="1"/>
  <c r="A288" i="1"/>
  <c r="M289" i="1" s="1"/>
  <c r="A289" i="1"/>
  <c r="M290" i="1" s="1"/>
  <c r="A290" i="1"/>
  <c r="M291" i="1" s="1"/>
  <c r="A291" i="1"/>
  <c r="M292" i="1" s="1"/>
  <c r="A292" i="1"/>
  <c r="M293" i="1" s="1"/>
  <c r="A293" i="1"/>
  <c r="M294" i="1" s="1"/>
  <c r="A294" i="1"/>
  <c r="M295" i="1" s="1"/>
  <c r="A295" i="1"/>
  <c r="M296" i="1" s="1"/>
  <c r="A296" i="1"/>
  <c r="M297" i="1" s="1"/>
  <c r="A297" i="1"/>
  <c r="M298" i="1" s="1"/>
  <c r="A298" i="1"/>
  <c r="M299" i="1" s="1"/>
  <c r="A299" i="1"/>
  <c r="M300" i="1" s="1"/>
  <c r="A300" i="1"/>
  <c r="M301" i="1" s="1"/>
  <c r="A301" i="1"/>
  <c r="M302" i="1" s="1"/>
  <c r="A302" i="1"/>
  <c r="M303" i="1" s="1"/>
  <c r="A303" i="1"/>
  <c r="M304" i="1" s="1"/>
  <c r="A304" i="1"/>
  <c r="M305" i="1" s="1"/>
  <c r="A305" i="1"/>
  <c r="M306" i="1" s="1"/>
  <c r="A306" i="1"/>
  <c r="M307" i="1" s="1"/>
  <c r="A307" i="1"/>
  <c r="M308" i="1" s="1"/>
  <c r="A308" i="1"/>
  <c r="M309" i="1" s="1"/>
  <c r="A309" i="1"/>
  <c r="M310" i="1" s="1"/>
  <c r="A310" i="1"/>
  <c r="M311" i="1" s="1"/>
  <c r="A311" i="1"/>
  <c r="M312" i="1" s="1"/>
  <c r="A312" i="1"/>
  <c r="M313" i="1" s="1"/>
  <c r="A313" i="1"/>
  <c r="M314" i="1" s="1"/>
  <c r="A314" i="1"/>
  <c r="M315" i="1" s="1"/>
  <c r="A315" i="1"/>
  <c r="M316" i="1" s="1"/>
  <c r="A316" i="1"/>
  <c r="M317" i="1" s="1"/>
  <c r="A317" i="1"/>
  <c r="M318" i="1" s="1"/>
  <c r="A318" i="1"/>
  <c r="M319" i="1" s="1"/>
  <c r="A319" i="1"/>
  <c r="M320" i="1" s="1"/>
  <c r="A320" i="1"/>
  <c r="M321" i="1" s="1"/>
  <c r="A321" i="1"/>
  <c r="M322" i="1" s="1"/>
  <c r="A322" i="1"/>
  <c r="M323" i="1" s="1"/>
  <c r="A323" i="1"/>
  <c r="M324" i="1" s="1"/>
  <c r="A324" i="1"/>
  <c r="M325" i="1" s="1"/>
  <c r="A325" i="1"/>
  <c r="M326" i="1" s="1"/>
  <c r="A326" i="1"/>
  <c r="M327" i="1" s="1"/>
  <c r="A327" i="1"/>
  <c r="M328" i="1" s="1"/>
  <c r="A328" i="1"/>
  <c r="M329" i="1" s="1"/>
  <c r="A329" i="1"/>
  <c r="M330" i="1" s="1"/>
  <c r="A330" i="1"/>
  <c r="M331" i="1" s="1"/>
  <c r="A331" i="1"/>
  <c r="M332" i="1" s="1"/>
  <c r="A332" i="1"/>
  <c r="M333" i="1" s="1"/>
  <c r="A333" i="1"/>
  <c r="M334" i="1" s="1"/>
  <c r="A334" i="1"/>
  <c r="M335" i="1" s="1"/>
  <c r="A335" i="1"/>
  <c r="M336" i="1" s="1"/>
  <c r="A336" i="1"/>
  <c r="M337" i="1" s="1"/>
  <c r="A337" i="1"/>
  <c r="M338" i="1" s="1"/>
  <c r="A338" i="1"/>
  <c r="M339" i="1" s="1"/>
  <c r="A339" i="1"/>
  <c r="M340" i="1" s="1"/>
  <c r="A340" i="1"/>
  <c r="M341" i="1" s="1"/>
  <c r="A341" i="1"/>
  <c r="M342" i="1" s="1"/>
  <c r="A342" i="1"/>
  <c r="M343" i="1" s="1"/>
  <c r="A343" i="1"/>
  <c r="M344" i="1" s="1"/>
  <c r="A344" i="1"/>
  <c r="M345" i="1" s="1"/>
  <c r="A345" i="1"/>
  <c r="M346" i="1" s="1"/>
  <c r="A346" i="1"/>
  <c r="M347" i="1" s="1"/>
  <c r="A347" i="1"/>
  <c r="M348" i="1" s="1"/>
  <c r="A348" i="1"/>
  <c r="M349" i="1" s="1"/>
  <c r="A349" i="1"/>
  <c r="M350" i="1" s="1"/>
  <c r="A350" i="1"/>
  <c r="M351" i="1" s="1"/>
  <c r="A351" i="1"/>
  <c r="M352" i="1" s="1"/>
  <c r="A352" i="1"/>
  <c r="M353" i="1" s="1"/>
  <c r="A353" i="1"/>
  <c r="M354" i="1" s="1"/>
  <c r="A354" i="1"/>
  <c r="M355" i="1" s="1"/>
  <c r="A355" i="1"/>
  <c r="M356" i="1" s="1"/>
  <c r="A356" i="1"/>
  <c r="M357" i="1" s="1"/>
  <c r="A357" i="1"/>
  <c r="M358" i="1" s="1"/>
  <c r="A358" i="1"/>
  <c r="M359" i="1" s="1"/>
  <c r="A359" i="1"/>
  <c r="M360" i="1" s="1"/>
  <c r="A360" i="1"/>
  <c r="M361" i="1" s="1"/>
  <c r="A361" i="1"/>
  <c r="M362" i="1" s="1"/>
  <c r="A362" i="1"/>
  <c r="M363" i="1" s="1"/>
  <c r="A363" i="1"/>
  <c r="M364" i="1" s="1"/>
  <c r="A364" i="1"/>
  <c r="M365" i="1" s="1"/>
  <c r="A365" i="1"/>
  <c r="M366" i="1" s="1"/>
  <c r="A366" i="1"/>
  <c r="M367" i="1" s="1"/>
  <c r="A367" i="1"/>
  <c r="M368" i="1" s="1"/>
  <c r="A368" i="1"/>
  <c r="M369" i="1" s="1"/>
  <c r="A369" i="1"/>
  <c r="M370" i="1" s="1"/>
  <c r="A370" i="1"/>
  <c r="M371" i="1" s="1"/>
  <c r="A371" i="1"/>
  <c r="M372" i="1" s="1"/>
  <c r="A372" i="1"/>
  <c r="M373" i="1" s="1"/>
  <c r="A373" i="1"/>
  <c r="M374" i="1" s="1"/>
  <c r="A374" i="1"/>
  <c r="M375" i="1" s="1"/>
  <c r="A375" i="1"/>
  <c r="M376" i="1" s="1"/>
  <c r="A376" i="1"/>
  <c r="M377" i="1" s="1"/>
  <c r="A377" i="1"/>
  <c r="M378" i="1" s="1"/>
  <c r="A378" i="1"/>
  <c r="M379" i="1" s="1"/>
  <c r="A379" i="1"/>
  <c r="M380" i="1" s="1"/>
  <c r="A380" i="1"/>
  <c r="M381" i="1" s="1"/>
  <c r="A381" i="1"/>
  <c r="M382" i="1" s="1"/>
  <c r="A382" i="1"/>
  <c r="M383" i="1" s="1"/>
  <c r="A383" i="1"/>
  <c r="M384" i="1" s="1"/>
  <c r="A384" i="1"/>
  <c r="M385" i="1" s="1"/>
  <c r="A385" i="1"/>
  <c r="M386" i="1" s="1"/>
  <c r="A386" i="1"/>
  <c r="M387" i="1" s="1"/>
  <c r="A387" i="1"/>
  <c r="M388" i="1" s="1"/>
  <c r="A388" i="1"/>
  <c r="M389" i="1" s="1"/>
  <c r="A389" i="1"/>
  <c r="M390" i="1" s="1"/>
  <c r="A390" i="1"/>
  <c r="M391" i="1" s="1"/>
  <c r="A391" i="1"/>
  <c r="M392" i="1" s="1"/>
  <c r="A392" i="1"/>
  <c r="M393" i="1" s="1"/>
  <c r="A393" i="1"/>
  <c r="M394" i="1" s="1"/>
  <c r="A394" i="1"/>
  <c r="M395" i="1" s="1"/>
  <c r="A395" i="1"/>
  <c r="M396" i="1" s="1"/>
  <c r="A396" i="1"/>
  <c r="M397" i="1" s="1"/>
  <c r="A397" i="1"/>
  <c r="M398" i="1" s="1"/>
  <c r="A398" i="1"/>
  <c r="M399" i="1" s="1"/>
  <c r="A399" i="1"/>
  <c r="M400" i="1" s="1"/>
  <c r="A400" i="1"/>
  <c r="M401" i="1" s="1"/>
  <c r="A401" i="1"/>
  <c r="M402" i="1" s="1"/>
  <c r="A402" i="1"/>
  <c r="M403" i="1" s="1"/>
  <c r="A403" i="1"/>
  <c r="M404" i="1" s="1"/>
  <c r="A404" i="1"/>
  <c r="M405" i="1" s="1"/>
  <c r="A405" i="1"/>
  <c r="M406" i="1" s="1"/>
  <c r="A406" i="1"/>
  <c r="M407" i="1" s="1"/>
  <c r="A407" i="1"/>
  <c r="M408" i="1" s="1"/>
  <c r="A408" i="1"/>
  <c r="M409" i="1" s="1"/>
  <c r="A409" i="1"/>
  <c r="M410" i="1" s="1"/>
  <c r="A410" i="1"/>
  <c r="M411" i="1" s="1"/>
  <c r="A411" i="1"/>
  <c r="M412" i="1" s="1"/>
  <c r="A412" i="1"/>
  <c r="M413" i="1" s="1"/>
  <c r="A413" i="1"/>
  <c r="M414" i="1" s="1"/>
  <c r="A414" i="1"/>
  <c r="M415" i="1" s="1"/>
  <c r="A415" i="1"/>
  <c r="M416" i="1" s="1"/>
  <c r="A416" i="1"/>
  <c r="M417" i="1" s="1"/>
  <c r="A417" i="1"/>
  <c r="M418" i="1" s="1"/>
  <c r="A418" i="1"/>
  <c r="M419" i="1" s="1"/>
  <c r="A419" i="1"/>
  <c r="M420" i="1" s="1"/>
  <c r="A420" i="1"/>
  <c r="M421" i="1" s="1"/>
  <c r="A421" i="1"/>
  <c r="M422" i="1" s="1"/>
  <c r="A422" i="1"/>
  <c r="M423" i="1" s="1"/>
  <c r="A423" i="1"/>
  <c r="M424" i="1" s="1"/>
  <c r="A424" i="1"/>
  <c r="M425" i="1" s="1"/>
  <c r="A425" i="1"/>
  <c r="M426" i="1" s="1"/>
  <c r="A426" i="1"/>
  <c r="M427" i="1" s="1"/>
  <c r="A427" i="1"/>
  <c r="M428" i="1" s="1"/>
  <c r="A428" i="1"/>
  <c r="M429" i="1" s="1"/>
  <c r="A429" i="1"/>
  <c r="M430" i="1" s="1"/>
  <c r="A430" i="1"/>
  <c r="M431" i="1" s="1"/>
  <c r="A431" i="1"/>
  <c r="M432" i="1" s="1"/>
  <c r="A432" i="1"/>
  <c r="M433" i="1" s="1"/>
  <c r="A433" i="1"/>
  <c r="M434" i="1" s="1"/>
  <c r="A434" i="1"/>
  <c r="M435" i="1" s="1"/>
  <c r="A435" i="1"/>
  <c r="M436" i="1" s="1"/>
  <c r="A436" i="1"/>
  <c r="M437" i="1" s="1"/>
  <c r="A437" i="1"/>
  <c r="M438" i="1" s="1"/>
  <c r="A438" i="1"/>
  <c r="M439" i="1" s="1"/>
  <c r="A439" i="1"/>
  <c r="M440" i="1" s="1"/>
  <c r="A440" i="1"/>
  <c r="M441" i="1" s="1"/>
  <c r="A441" i="1"/>
  <c r="M442" i="1" s="1"/>
  <c r="A442" i="1"/>
  <c r="M443" i="1" s="1"/>
  <c r="A443" i="1"/>
  <c r="M444" i="1" s="1"/>
  <c r="A444" i="1"/>
  <c r="M445" i="1" s="1"/>
  <c r="A445" i="1"/>
  <c r="M446" i="1" s="1"/>
  <c r="A446" i="1"/>
  <c r="M447" i="1" s="1"/>
  <c r="A447" i="1"/>
  <c r="M448" i="1" s="1"/>
  <c r="A448" i="1"/>
  <c r="M449" i="1" s="1"/>
  <c r="A449" i="1"/>
  <c r="M450" i="1" s="1"/>
  <c r="A450" i="1"/>
  <c r="M451" i="1" s="1"/>
  <c r="A451" i="1"/>
  <c r="M452" i="1" s="1"/>
  <c r="A452" i="1"/>
  <c r="M453" i="1" s="1"/>
  <c r="A453" i="1"/>
  <c r="M454" i="1" s="1"/>
  <c r="A454" i="1"/>
  <c r="M455" i="1" s="1"/>
  <c r="A455" i="1"/>
  <c r="M456" i="1" s="1"/>
  <c r="A456" i="1"/>
  <c r="M457" i="1" s="1"/>
  <c r="A457" i="1"/>
  <c r="M458" i="1" s="1"/>
  <c r="A458" i="1"/>
  <c r="M459" i="1" s="1"/>
  <c r="A459" i="1"/>
  <c r="M460" i="1" s="1"/>
  <c r="A460" i="1"/>
  <c r="M461" i="1" s="1"/>
  <c r="A461" i="1"/>
  <c r="M462" i="1" s="1"/>
  <c r="A462" i="1"/>
  <c r="M463" i="1" s="1"/>
  <c r="A463" i="1"/>
  <c r="M464" i="1" s="1"/>
  <c r="A464" i="1"/>
  <c r="M465" i="1" s="1"/>
  <c r="A465" i="1"/>
  <c r="M466" i="1" s="1"/>
  <c r="A466" i="1"/>
  <c r="M467" i="1" s="1"/>
  <c r="A467" i="1"/>
  <c r="M468" i="1" s="1"/>
  <c r="A468" i="1"/>
  <c r="M469" i="1" s="1"/>
  <c r="A469" i="1"/>
  <c r="M470" i="1" s="1"/>
  <c r="A470" i="1"/>
  <c r="M471" i="1" s="1"/>
  <c r="A471" i="1"/>
  <c r="M472" i="1" s="1"/>
  <c r="A472" i="1"/>
  <c r="M473" i="1" s="1"/>
  <c r="A473" i="1"/>
  <c r="M474" i="1" s="1"/>
  <c r="A474" i="1"/>
  <c r="M475" i="1" s="1"/>
  <c r="A475" i="1"/>
  <c r="M476" i="1" s="1"/>
  <c r="A476" i="1"/>
  <c r="M477" i="1" s="1"/>
  <c r="A477" i="1"/>
  <c r="M478" i="1" s="1"/>
  <c r="A478" i="1"/>
  <c r="M479" i="1" s="1"/>
  <c r="A479" i="1"/>
  <c r="M480" i="1" s="1"/>
  <c r="A480" i="1"/>
  <c r="M481" i="1" s="1"/>
  <c r="A481" i="1"/>
  <c r="M482" i="1" s="1"/>
  <c r="A482" i="1"/>
  <c r="M483" i="1" s="1"/>
  <c r="A483" i="1"/>
  <c r="M484" i="1" s="1"/>
  <c r="A484" i="1"/>
  <c r="M485" i="1" s="1"/>
  <c r="A485" i="1"/>
  <c r="M486" i="1" s="1"/>
  <c r="A486" i="1"/>
  <c r="M487" i="1" s="1"/>
  <c r="A487" i="1"/>
  <c r="M488" i="1" s="1"/>
  <c r="A488" i="1"/>
  <c r="M489" i="1" s="1"/>
  <c r="A489" i="1"/>
  <c r="M490" i="1" s="1"/>
  <c r="A490" i="1"/>
  <c r="M491" i="1" s="1"/>
  <c r="A491" i="1"/>
  <c r="M492" i="1" s="1"/>
  <c r="A492" i="1"/>
  <c r="M493" i="1" s="1"/>
  <c r="A493" i="1"/>
  <c r="M494" i="1" s="1"/>
  <c r="A494" i="1"/>
  <c r="M495" i="1" s="1"/>
  <c r="A495" i="1"/>
  <c r="M496" i="1" s="1"/>
  <c r="A496" i="1"/>
  <c r="M497" i="1" s="1"/>
  <c r="A497" i="1"/>
  <c r="M498" i="1" s="1"/>
  <c r="A498" i="1"/>
  <c r="M499" i="1" s="1"/>
  <c r="A499" i="1"/>
  <c r="M500" i="1" s="1"/>
  <c r="A500" i="1"/>
  <c r="M501" i="1" s="1"/>
  <c r="A501" i="1"/>
  <c r="M502" i="1" s="1"/>
  <c r="A502" i="1"/>
  <c r="M503" i="1" s="1"/>
  <c r="A503" i="1"/>
  <c r="M504" i="1" s="1"/>
  <c r="A504" i="1"/>
  <c r="M505" i="1" s="1"/>
  <c r="A505" i="1"/>
  <c r="M506" i="1" s="1"/>
  <c r="A506" i="1"/>
  <c r="M507" i="1" s="1"/>
  <c r="A507" i="1"/>
  <c r="M508" i="1" s="1"/>
  <c r="A508" i="1"/>
  <c r="M509" i="1" s="1"/>
  <c r="A509" i="1"/>
  <c r="M510" i="1" s="1"/>
  <c r="A510" i="1"/>
  <c r="M511" i="1" s="1"/>
  <c r="A511" i="1"/>
  <c r="M512" i="1" s="1"/>
  <c r="A512" i="1"/>
  <c r="M513" i="1" s="1"/>
  <c r="A513" i="1"/>
  <c r="M514" i="1" s="1"/>
  <c r="A514" i="1"/>
  <c r="M515" i="1" s="1"/>
  <c r="A515" i="1"/>
  <c r="M516" i="1" s="1"/>
  <c r="A516" i="1"/>
  <c r="M517" i="1" s="1"/>
  <c r="A517" i="1"/>
  <c r="M518" i="1" s="1"/>
  <c r="A518" i="1"/>
  <c r="M519" i="1" s="1"/>
  <c r="A519" i="1"/>
  <c r="M520" i="1" s="1"/>
  <c r="A520" i="1"/>
  <c r="M521" i="1" s="1"/>
  <c r="A521" i="1"/>
  <c r="M522" i="1" s="1"/>
  <c r="A522" i="1"/>
  <c r="M523" i="1" s="1"/>
  <c r="A523" i="1"/>
  <c r="M524" i="1" s="1"/>
  <c r="A524" i="1"/>
  <c r="M525" i="1" s="1"/>
  <c r="A525" i="1"/>
  <c r="M526" i="1" s="1"/>
  <c r="A526" i="1"/>
  <c r="M527" i="1" s="1"/>
  <c r="A527" i="1"/>
  <c r="M528" i="1" s="1"/>
  <c r="A528" i="1"/>
  <c r="M529" i="1" s="1"/>
  <c r="A529" i="1"/>
  <c r="M530" i="1" s="1"/>
  <c r="A530" i="1"/>
  <c r="M531" i="1" s="1"/>
  <c r="A531" i="1"/>
  <c r="M532" i="1" s="1"/>
  <c r="A532" i="1"/>
  <c r="M533" i="1" s="1"/>
  <c r="A533" i="1"/>
  <c r="M534" i="1" s="1"/>
  <c r="A534" i="1"/>
  <c r="M535" i="1" s="1"/>
  <c r="A535" i="1"/>
  <c r="M536" i="1" s="1"/>
  <c r="A536" i="1"/>
  <c r="M537" i="1" s="1"/>
  <c r="A537" i="1"/>
  <c r="M538" i="1" s="1"/>
  <c r="A538" i="1"/>
  <c r="M539" i="1" s="1"/>
  <c r="A539" i="1"/>
  <c r="M540" i="1" s="1"/>
  <c r="A540" i="1"/>
  <c r="M541" i="1" s="1"/>
  <c r="A541" i="1"/>
  <c r="M542" i="1" s="1"/>
  <c r="A542" i="1"/>
  <c r="M543" i="1" s="1"/>
  <c r="A543" i="1"/>
  <c r="M544" i="1" s="1"/>
  <c r="A544" i="1"/>
  <c r="M545" i="1" s="1"/>
  <c r="A545" i="1"/>
  <c r="M546" i="1" s="1"/>
  <c r="A546" i="1"/>
  <c r="M547" i="1" s="1"/>
  <c r="A547" i="1"/>
  <c r="M548" i="1" s="1"/>
  <c r="A548" i="1"/>
  <c r="M549" i="1" s="1"/>
  <c r="A549" i="1"/>
  <c r="M550" i="1" s="1"/>
  <c r="A550" i="1"/>
  <c r="M551" i="1" s="1"/>
  <c r="A551" i="1"/>
  <c r="M552" i="1" s="1"/>
  <c r="A552" i="1"/>
  <c r="M553" i="1" s="1"/>
  <c r="A553" i="1"/>
  <c r="M554" i="1" s="1"/>
  <c r="A554" i="1"/>
  <c r="M555" i="1" s="1"/>
  <c r="A555" i="1"/>
  <c r="M556" i="1" s="1"/>
  <c r="A556" i="1"/>
  <c r="M557" i="1" s="1"/>
  <c r="A557" i="1"/>
  <c r="M558" i="1" s="1"/>
  <c r="A558" i="1"/>
  <c r="M559" i="1" s="1"/>
  <c r="A559" i="1"/>
  <c r="M560" i="1" s="1"/>
  <c r="A560" i="1"/>
  <c r="M561" i="1" s="1"/>
  <c r="A561" i="1"/>
  <c r="M562" i="1" s="1"/>
  <c r="A562" i="1"/>
  <c r="M563" i="1" s="1"/>
  <c r="A563" i="1"/>
  <c r="M564" i="1" s="1"/>
  <c r="A564" i="1"/>
  <c r="M565" i="1" s="1"/>
  <c r="A565" i="1"/>
  <c r="M566" i="1" s="1"/>
  <c r="A566" i="1"/>
  <c r="A567" i="1"/>
  <c r="M568" i="1" s="1"/>
  <c r="A568" i="1"/>
  <c r="M569" i="1" s="1"/>
  <c r="A569" i="1"/>
  <c r="M570" i="1" s="1"/>
  <c r="A570" i="1"/>
  <c r="M571" i="1" s="1"/>
  <c r="A571" i="1"/>
  <c r="M572" i="1" s="1"/>
  <c r="A572" i="1"/>
  <c r="M573" i="1" s="1"/>
  <c r="A573" i="1"/>
  <c r="M574" i="1" s="1"/>
  <c r="A574" i="1"/>
  <c r="M575" i="1" s="1"/>
  <c r="A575" i="1"/>
  <c r="M576" i="1" s="1"/>
  <c r="A576" i="1"/>
  <c r="M577" i="1" s="1"/>
  <c r="A577" i="1"/>
  <c r="M578" i="1" s="1"/>
  <c r="A578" i="1"/>
  <c r="M579" i="1" s="1"/>
  <c r="A579" i="1"/>
  <c r="M580" i="1" s="1"/>
  <c r="A580" i="1"/>
  <c r="M581" i="1" s="1"/>
  <c r="A581" i="1"/>
  <c r="M582" i="1" s="1"/>
  <c r="A582" i="1"/>
  <c r="M583" i="1" s="1"/>
  <c r="A583" i="1"/>
  <c r="M584" i="1" s="1"/>
  <c r="A584" i="1"/>
  <c r="M585" i="1" s="1"/>
  <c r="A585" i="1"/>
  <c r="M586" i="1" s="1"/>
  <c r="A586" i="1"/>
  <c r="M587" i="1" s="1"/>
  <c r="A587" i="1"/>
  <c r="M588" i="1" s="1"/>
  <c r="A588" i="1"/>
  <c r="M589" i="1" s="1"/>
  <c r="A589" i="1"/>
  <c r="M590" i="1" s="1"/>
  <c r="A590" i="1"/>
  <c r="M591" i="1" s="1"/>
  <c r="A591" i="1"/>
  <c r="M592" i="1" s="1"/>
  <c r="A592" i="1"/>
  <c r="M593" i="1" s="1"/>
  <c r="A593" i="1"/>
  <c r="M594" i="1" s="1"/>
  <c r="A594" i="1"/>
  <c r="M595" i="1" s="1"/>
  <c r="A595" i="1"/>
  <c r="M596" i="1" s="1"/>
  <c r="A596" i="1"/>
  <c r="M597" i="1" s="1"/>
  <c r="A597" i="1"/>
  <c r="M598" i="1" s="1"/>
  <c r="A598" i="1"/>
  <c r="M599" i="1" s="1"/>
  <c r="A599" i="1"/>
  <c r="M600" i="1" s="1"/>
  <c r="A600" i="1"/>
  <c r="M601" i="1" s="1"/>
  <c r="A601" i="1"/>
  <c r="M602" i="1" s="1"/>
  <c r="A602" i="1"/>
  <c r="M603" i="1" s="1"/>
  <c r="A603" i="1"/>
  <c r="M604" i="1" s="1"/>
  <c r="A604" i="1"/>
  <c r="M605" i="1" s="1"/>
  <c r="A605" i="1"/>
  <c r="M606" i="1" s="1"/>
  <c r="A606" i="1"/>
  <c r="M607" i="1" s="1"/>
  <c r="A607" i="1"/>
  <c r="M608" i="1" s="1"/>
  <c r="A608" i="1"/>
  <c r="M609" i="1" s="1"/>
  <c r="A609" i="1"/>
  <c r="M610" i="1" s="1"/>
  <c r="A610" i="1"/>
  <c r="M611" i="1" s="1"/>
  <c r="A611" i="1"/>
  <c r="M612" i="1" s="1"/>
  <c r="A612" i="1"/>
  <c r="M613" i="1" s="1"/>
  <c r="A613" i="1"/>
  <c r="M614" i="1" s="1"/>
  <c r="A614" i="1"/>
  <c r="M615" i="1" s="1"/>
  <c r="A615" i="1"/>
  <c r="M616" i="1" s="1"/>
  <c r="A616" i="1"/>
  <c r="M617" i="1" s="1"/>
  <c r="A617" i="1"/>
  <c r="M618" i="1" s="1"/>
  <c r="A618" i="1"/>
  <c r="M619" i="1" s="1"/>
  <c r="A619" i="1"/>
  <c r="M620" i="1" s="1"/>
  <c r="A620" i="1"/>
  <c r="M621" i="1" s="1"/>
  <c r="A621" i="1"/>
  <c r="M622" i="1" s="1"/>
  <c r="A622" i="1"/>
  <c r="M623" i="1" s="1"/>
  <c r="A623" i="1"/>
  <c r="M624" i="1" s="1"/>
  <c r="A624" i="1"/>
  <c r="M625" i="1" s="1"/>
  <c r="A625" i="1"/>
  <c r="M626" i="1" s="1"/>
  <c r="A626" i="1"/>
  <c r="M627" i="1" s="1"/>
  <c r="A627" i="1"/>
  <c r="M628" i="1" s="1"/>
  <c r="A628" i="1"/>
  <c r="M629" i="1" s="1"/>
  <c r="A629" i="1"/>
  <c r="M630" i="1" s="1"/>
  <c r="A630" i="1"/>
  <c r="M631" i="1" s="1"/>
  <c r="A631" i="1"/>
  <c r="M632" i="1" s="1"/>
  <c r="A632" i="1"/>
  <c r="M633" i="1" s="1"/>
  <c r="A633" i="1"/>
  <c r="M634" i="1" s="1"/>
  <c r="A634" i="1"/>
  <c r="M635" i="1" s="1"/>
  <c r="A635" i="1"/>
  <c r="M636" i="1" s="1"/>
  <c r="A636" i="1"/>
  <c r="M637" i="1" s="1"/>
  <c r="A637" i="1"/>
  <c r="M638" i="1" s="1"/>
  <c r="A638" i="1"/>
  <c r="M639" i="1" s="1"/>
  <c r="A639" i="1"/>
  <c r="M640" i="1" s="1"/>
  <c r="A640" i="1"/>
  <c r="M641" i="1" s="1"/>
  <c r="A641" i="1"/>
  <c r="M642" i="1" s="1"/>
  <c r="A642" i="1"/>
  <c r="M643" i="1" s="1"/>
  <c r="A643" i="1"/>
  <c r="M644" i="1" s="1"/>
  <c r="A644" i="1"/>
  <c r="M645" i="1" s="1"/>
  <c r="A645" i="1"/>
  <c r="M646" i="1" s="1"/>
  <c r="A646" i="1"/>
  <c r="M647" i="1" s="1"/>
  <c r="A647" i="1"/>
  <c r="M648" i="1" s="1"/>
  <c r="A648" i="1"/>
  <c r="M649" i="1" s="1"/>
  <c r="A649" i="1"/>
  <c r="M650" i="1" s="1"/>
  <c r="A650" i="1"/>
  <c r="M651" i="1" s="1"/>
  <c r="A651" i="1"/>
  <c r="M652" i="1" s="1"/>
  <c r="A652" i="1"/>
  <c r="M653" i="1" s="1"/>
  <c r="A653" i="1"/>
  <c r="M654" i="1" s="1"/>
  <c r="A654" i="1"/>
  <c r="M655" i="1" s="1"/>
  <c r="A655" i="1"/>
  <c r="M656" i="1" s="1"/>
  <c r="A656" i="1"/>
  <c r="M657" i="1" s="1"/>
  <c r="A657" i="1"/>
  <c r="M658" i="1" s="1"/>
  <c r="A658" i="1"/>
  <c r="M659" i="1" s="1"/>
  <c r="A659" i="1"/>
  <c r="M660" i="1" s="1"/>
  <c r="A660" i="1"/>
  <c r="M661" i="1" s="1"/>
  <c r="A661" i="1"/>
  <c r="M662" i="1" s="1"/>
  <c r="A662" i="1"/>
  <c r="M663" i="1" s="1"/>
  <c r="A663" i="1"/>
  <c r="M664" i="1" s="1"/>
  <c r="A664" i="1"/>
  <c r="M665" i="1" s="1"/>
  <c r="A665" i="1"/>
  <c r="M666" i="1" s="1"/>
  <c r="A666" i="1"/>
  <c r="M667" i="1" s="1"/>
  <c r="A667" i="1"/>
  <c r="M668" i="1" s="1"/>
  <c r="A668" i="1"/>
  <c r="M669" i="1" s="1"/>
  <c r="A669" i="1"/>
  <c r="M670" i="1" s="1"/>
  <c r="A670" i="1"/>
  <c r="M671" i="1" s="1"/>
  <c r="A671" i="1"/>
  <c r="M672" i="1" s="1"/>
  <c r="A672" i="1"/>
  <c r="M673" i="1" s="1"/>
  <c r="A673" i="1"/>
  <c r="M674" i="1" s="1"/>
  <c r="A674" i="1"/>
  <c r="M675" i="1" s="1"/>
  <c r="A675" i="1"/>
  <c r="M676" i="1" s="1"/>
  <c r="A676" i="1"/>
  <c r="M677" i="1" s="1"/>
  <c r="A677" i="1"/>
  <c r="M678" i="1" s="1"/>
  <c r="A678" i="1"/>
  <c r="M679" i="1" s="1"/>
  <c r="A679" i="1"/>
  <c r="M680" i="1" s="1"/>
  <c r="A680" i="1"/>
  <c r="M681" i="1" s="1"/>
  <c r="A681" i="1"/>
  <c r="M682" i="1" s="1"/>
  <c r="A682" i="1"/>
  <c r="M683" i="1" s="1"/>
  <c r="A683" i="1"/>
  <c r="M684" i="1" s="1"/>
  <c r="A684" i="1"/>
  <c r="M685" i="1" s="1"/>
  <c r="A685" i="1"/>
  <c r="M686" i="1" s="1"/>
  <c r="A686" i="1"/>
  <c r="M687" i="1" s="1"/>
  <c r="A687" i="1"/>
  <c r="M688" i="1" s="1"/>
  <c r="A688" i="1"/>
  <c r="M689" i="1" s="1"/>
  <c r="A689" i="1"/>
  <c r="M690" i="1" s="1"/>
  <c r="A690" i="1"/>
  <c r="M691" i="1" s="1"/>
  <c r="A691" i="1"/>
  <c r="M692" i="1" s="1"/>
  <c r="A692" i="1"/>
  <c r="M693" i="1" s="1"/>
  <c r="A693" i="1"/>
  <c r="M694" i="1" s="1"/>
  <c r="A694" i="1"/>
  <c r="M695" i="1" s="1"/>
  <c r="A695" i="1"/>
  <c r="M696" i="1" s="1"/>
  <c r="A696" i="1"/>
  <c r="M697" i="1" s="1"/>
  <c r="A697" i="1"/>
  <c r="M698" i="1" s="1"/>
  <c r="A698" i="1"/>
  <c r="M699" i="1" s="1"/>
  <c r="A699" i="1"/>
  <c r="M700" i="1" s="1"/>
  <c r="A700" i="1"/>
  <c r="M701" i="1" s="1"/>
  <c r="A701" i="1"/>
  <c r="M702" i="1" s="1"/>
  <c r="A702" i="1"/>
  <c r="M703" i="1" s="1"/>
  <c r="A703" i="1"/>
  <c r="M704" i="1" s="1"/>
  <c r="A704" i="1"/>
  <c r="M705" i="1" s="1"/>
  <c r="A705" i="1"/>
  <c r="M706" i="1" s="1"/>
  <c r="A706" i="1"/>
  <c r="M707" i="1" s="1"/>
  <c r="A707" i="1"/>
  <c r="M708" i="1" s="1"/>
  <c r="A708" i="1"/>
  <c r="M709" i="1" s="1"/>
  <c r="A709" i="1"/>
  <c r="M710" i="1" s="1"/>
  <c r="A710" i="1"/>
  <c r="M711" i="1" s="1"/>
  <c r="A711" i="1"/>
  <c r="M712" i="1" s="1"/>
  <c r="A712" i="1"/>
  <c r="M713" i="1" s="1"/>
  <c r="A713" i="1"/>
  <c r="M714" i="1" s="1"/>
  <c r="A714" i="1"/>
  <c r="M715" i="1" s="1"/>
  <c r="A715" i="1"/>
  <c r="M716" i="1" s="1"/>
  <c r="A716" i="1"/>
  <c r="M717" i="1" s="1"/>
  <c r="A717" i="1"/>
  <c r="M718" i="1" s="1"/>
  <c r="A718" i="1"/>
  <c r="M719" i="1" s="1"/>
  <c r="A719" i="1"/>
  <c r="M720" i="1" s="1"/>
  <c r="A720" i="1"/>
  <c r="M721" i="1" s="1"/>
  <c r="A721" i="1"/>
  <c r="M722" i="1" s="1"/>
  <c r="A722" i="1"/>
  <c r="M723" i="1" s="1"/>
  <c r="A723" i="1"/>
  <c r="M724" i="1" s="1"/>
  <c r="A724" i="1"/>
  <c r="M725" i="1" s="1"/>
  <c r="A725" i="1"/>
  <c r="M726" i="1" s="1"/>
  <c r="A726" i="1"/>
  <c r="M727" i="1" s="1"/>
  <c r="A727" i="1"/>
  <c r="M728" i="1" s="1"/>
  <c r="A728" i="1"/>
  <c r="M729" i="1" s="1"/>
  <c r="A729" i="1"/>
  <c r="M730" i="1" s="1"/>
  <c r="A730" i="1"/>
  <c r="M731" i="1" s="1"/>
  <c r="A731" i="1"/>
  <c r="M732" i="1" s="1"/>
  <c r="A732" i="1"/>
  <c r="M733" i="1" s="1"/>
  <c r="A733" i="1"/>
  <c r="M734" i="1" s="1"/>
  <c r="A734" i="1"/>
  <c r="M735" i="1" s="1"/>
  <c r="A735" i="1"/>
  <c r="M736" i="1" s="1"/>
  <c r="A736" i="1"/>
  <c r="M737" i="1" s="1"/>
  <c r="A737" i="1"/>
  <c r="M738" i="1" s="1"/>
  <c r="A738" i="1"/>
  <c r="M739" i="1" s="1"/>
  <c r="A739" i="1"/>
  <c r="M740" i="1" s="1"/>
  <c r="A740" i="1"/>
  <c r="M741" i="1" s="1"/>
  <c r="A741" i="1"/>
  <c r="M742" i="1" s="1"/>
  <c r="A742" i="1"/>
  <c r="M743" i="1" s="1"/>
  <c r="A743" i="1"/>
  <c r="M744" i="1" s="1"/>
  <c r="A744" i="1"/>
  <c r="M745" i="1" s="1"/>
  <c r="A745" i="1"/>
  <c r="M746" i="1" s="1"/>
  <c r="A746" i="1"/>
  <c r="M747" i="1" s="1"/>
  <c r="A747" i="1"/>
  <c r="M748" i="1" s="1"/>
  <c r="A748" i="1"/>
  <c r="M749" i="1" s="1"/>
  <c r="A749" i="1"/>
  <c r="M750" i="1" s="1"/>
  <c r="A750" i="1"/>
  <c r="M751" i="1" s="1"/>
  <c r="A751" i="1"/>
  <c r="M752" i="1" s="1"/>
  <c r="A752" i="1"/>
  <c r="M753" i="1" s="1"/>
  <c r="A753" i="1"/>
  <c r="M754" i="1" s="1"/>
  <c r="A754" i="1"/>
  <c r="M755" i="1" s="1"/>
  <c r="A755" i="1"/>
  <c r="M756" i="1" s="1"/>
  <c r="A756" i="1"/>
  <c r="M757" i="1" s="1"/>
  <c r="A757" i="1"/>
  <c r="M758" i="1" s="1"/>
  <c r="A758" i="1"/>
  <c r="M759" i="1" s="1"/>
  <c r="A759" i="1"/>
  <c r="M760" i="1" s="1"/>
  <c r="A760" i="1"/>
  <c r="M761" i="1" s="1"/>
  <c r="A761" i="1"/>
  <c r="M762" i="1" s="1"/>
  <c r="A762" i="1"/>
  <c r="M763" i="1" s="1"/>
  <c r="A763" i="1"/>
  <c r="M764" i="1" s="1"/>
  <c r="A764" i="1"/>
  <c r="M765" i="1" s="1"/>
  <c r="A765" i="1"/>
  <c r="M766" i="1" s="1"/>
  <c r="A766" i="1"/>
  <c r="M767" i="1" s="1"/>
  <c r="A767" i="1"/>
  <c r="M768" i="1" s="1"/>
  <c r="A768" i="1"/>
  <c r="M769" i="1" s="1"/>
  <c r="A769" i="1"/>
  <c r="M770" i="1" s="1"/>
  <c r="A770" i="1"/>
  <c r="M771" i="1" s="1"/>
  <c r="A771" i="1"/>
  <c r="M772" i="1" s="1"/>
  <c r="A772" i="1"/>
  <c r="M773" i="1" s="1"/>
  <c r="A773" i="1"/>
  <c r="M774" i="1" s="1"/>
  <c r="A774" i="1"/>
  <c r="M775" i="1" s="1"/>
  <c r="A775" i="1"/>
  <c r="M776" i="1" s="1"/>
  <c r="A776" i="1"/>
  <c r="M777" i="1" s="1"/>
  <c r="A777" i="1"/>
  <c r="M778" i="1" s="1"/>
  <c r="A778" i="1"/>
  <c r="M779" i="1" s="1"/>
  <c r="A779" i="1"/>
  <c r="M780" i="1" s="1"/>
  <c r="A780" i="1"/>
  <c r="M781" i="1" s="1"/>
  <c r="A781" i="1"/>
  <c r="M782" i="1" s="1"/>
  <c r="A782" i="1"/>
  <c r="M783" i="1" s="1"/>
  <c r="A783" i="1"/>
  <c r="M784" i="1" s="1"/>
  <c r="A784" i="1"/>
  <c r="M785" i="1" s="1"/>
  <c r="A785" i="1"/>
  <c r="M786" i="1" s="1"/>
  <c r="A786" i="1"/>
  <c r="M787" i="1" s="1"/>
  <c r="A787" i="1"/>
  <c r="M788" i="1" s="1"/>
  <c r="A788" i="1"/>
  <c r="M789" i="1" s="1"/>
  <c r="A789" i="1"/>
  <c r="M790" i="1" s="1"/>
  <c r="A790" i="1"/>
  <c r="M791" i="1" s="1"/>
  <c r="A791" i="1"/>
  <c r="M792" i="1" s="1"/>
  <c r="A792" i="1"/>
  <c r="M793" i="1" s="1"/>
  <c r="A793" i="1"/>
  <c r="M794" i="1" s="1"/>
  <c r="A794" i="1"/>
  <c r="M795" i="1" s="1"/>
  <c r="A795" i="1"/>
  <c r="M796" i="1" s="1"/>
  <c r="A796" i="1"/>
  <c r="M797" i="1" s="1"/>
  <c r="A797" i="1"/>
  <c r="M798" i="1" s="1"/>
  <c r="A798" i="1"/>
  <c r="M799" i="1" s="1"/>
  <c r="A799" i="1"/>
  <c r="M800" i="1" s="1"/>
  <c r="A800" i="1"/>
  <c r="M801" i="1" s="1"/>
  <c r="A801" i="1"/>
  <c r="M802" i="1" s="1"/>
  <c r="A802" i="1"/>
  <c r="M803" i="1" s="1"/>
  <c r="A803" i="1"/>
  <c r="M804" i="1" s="1"/>
  <c r="A804" i="1"/>
  <c r="M805" i="1" s="1"/>
  <c r="A805" i="1"/>
  <c r="M806" i="1" s="1"/>
  <c r="A806" i="1"/>
  <c r="M807" i="1" s="1"/>
  <c r="A807" i="1"/>
  <c r="M808" i="1" s="1"/>
  <c r="A808" i="1"/>
  <c r="M809" i="1" s="1"/>
  <c r="A809" i="1"/>
  <c r="M810" i="1" s="1"/>
  <c r="A810" i="1"/>
  <c r="M811" i="1" s="1"/>
  <c r="A811" i="1"/>
  <c r="M812" i="1" s="1"/>
  <c r="A812" i="1"/>
  <c r="M813" i="1" s="1"/>
  <c r="A813" i="1"/>
  <c r="M814" i="1" s="1"/>
  <c r="A814" i="1"/>
  <c r="M815" i="1" s="1"/>
  <c r="A815" i="1"/>
  <c r="M816" i="1" s="1"/>
  <c r="A816" i="1"/>
  <c r="M817" i="1" s="1"/>
  <c r="A817" i="1"/>
  <c r="M818" i="1" s="1"/>
  <c r="A818" i="1"/>
  <c r="M819" i="1" s="1"/>
  <c r="A819" i="1"/>
  <c r="M820" i="1" s="1"/>
  <c r="A820" i="1"/>
  <c r="M821" i="1" s="1"/>
  <c r="A821" i="1"/>
  <c r="M822" i="1" s="1"/>
  <c r="A822" i="1"/>
  <c r="M823" i="1" s="1"/>
  <c r="A823" i="1"/>
  <c r="M824" i="1" s="1"/>
  <c r="A824" i="1"/>
  <c r="M825" i="1" s="1"/>
  <c r="A825" i="1"/>
  <c r="M826" i="1" s="1"/>
  <c r="A826" i="1"/>
  <c r="M827" i="1" s="1"/>
  <c r="A827" i="1"/>
  <c r="M828" i="1" s="1"/>
  <c r="A828" i="1"/>
  <c r="M829" i="1" s="1"/>
  <c r="A829" i="1"/>
  <c r="M830" i="1" s="1"/>
  <c r="A830" i="1"/>
  <c r="M831" i="1" s="1"/>
  <c r="A831" i="1"/>
  <c r="M832" i="1" s="1"/>
  <c r="A832" i="1"/>
  <c r="M833" i="1" s="1"/>
  <c r="A833" i="1"/>
  <c r="M834" i="1" s="1"/>
  <c r="A834" i="1"/>
  <c r="M835" i="1" s="1"/>
  <c r="A835" i="1"/>
  <c r="M836" i="1" s="1"/>
  <c r="A836" i="1"/>
  <c r="M837" i="1" s="1"/>
  <c r="A837" i="1"/>
  <c r="M838" i="1" s="1"/>
  <c r="A838" i="1"/>
  <c r="M839" i="1" s="1"/>
  <c r="A839" i="1"/>
  <c r="M840" i="1" s="1"/>
  <c r="A840" i="1"/>
  <c r="M841" i="1" s="1"/>
  <c r="A841" i="1"/>
  <c r="M842" i="1" s="1"/>
  <c r="A842" i="1"/>
  <c r="M843" i="1" s="1"/>
  <c r="A843" i="1"/>
  <c r="M844" i="1" s="1"/>
  <c r="A844" i="1"/>
  <c r="M845" i="1" s="1"/>
  <c r="A845" i="1"/>
  <c r="M846" i="1" s="1"/>
  <c r="A846" i="1"/>
  <c r="M847" i="1" s="1"/>
  <c r="A847" i="1"/>
  <c r="M848" i="1" s="1"/>
  <c r="A848" i="1"/>
  <c r="M849" i="1" s="1"/>
  <c r="A849" i="1"/>
  <c r="M850" i="1" s="1"/>
  <c r="A850" i="1"/>
  <c r="M851" i="1" s="1"/>
  <c r="A851" i="1"/>
  <c r="M852" i="1" s="1"/>
  <c r="A852" i="1"/>
  <c r="M853" i="1" s="1"/>
  <c r="A853" i="1"/>
  <c r="M854" i="1" s="1"/>
  <c r="A854" i="1"/>
  <c r="A855" i="1"/>
  <c r="M856" i="1" s="1"/>
  <c r="A856" i="1"/>
  <c r="M857" i="1" s="1"/>
  <c r="A857" i="1"/>
  <c r="M858" i="1" s="1"/>
  <c r="A858" i="1"/>
  <c r="M859" i="1" s="1"/>
  <c r="A859" i="1"/>
  <c r="M860" i="1" s="1"/>
  <c r="A860" i="1"/>
  <c r="M861" i="1" s="1"/>
  <c r="A861" i="1"/>
  <c r="M862" i="1" s="1"/>
  <c r="A862" i="1"/>
  <c r="M863" i="1" s="1"/>
  <c r="A863" i="1"/>
  <c r="M864" i="1" s="1"/>
  <c r="A864" i="1"/>
  <c r="M865" i="1" s="1"/>
  <c r="A865" i="1"/>
  <c r="M866" i="1" s="1"/>
  <c r="A866" i="1"/>
  <c r="M867" i="1" s="1"/>
  <c r="A867" i="1"/>
  <c r="M868" i="1" s="1"/>
  <c r="A868" i="1"/>
  <c r="M869" i="1" s="1"/>
  <c r="A869" i="1"/>
  <c r="M870" i="1" s="1"/>
  <c r="A870" i="1"/>
  <c r="M871" i="1" s="1"/>
  <c r="A871" i="1"/>
  <c r="M872" i="1" s="1"/>
  <c r="A872" i="1"/>
  <c r="M873" i="1" s="1"/>
  <c r="A873" i="1"/>
  <c r="M874" i="1" s="1"/>
  <c r="A874" i="1"/>
  <c r="M875" i="1" s="1"/>
  <c r="A875" i="1"/>
  <c r="M876" i="1" s="1"/>
  <c r="A876" i="1"/>
  <c r="M877" i="1" s="1"/>
  <c r="A877" i="1"/>
  <c r="M878" i="1" s="1"/>
  <c r="A878" i="1"/>
  <c r="M879" i="1" s="1"/>
  <c r="A879" i="1"/>
  <c r="M880" i="1" s="1"/>
  <c r="A880" i="1"/>
  <c r="M881" i="1" s="1"/>
  <c r="A881" i="1"/>
  <c r="M882" i="1" s="1"/>
  <c r="A882" i="1"/>
  <c r="M883" i="1" s="1"/>
  <c r="A883" i="1"/>
  <c r="M884" i="1" s="1"/>
  <c r="A884" i="1"/>
  <c r="M885" i="1" s="1"/>
  <c r="A885" i="1"/>
  <c r="M886" i="1" s="1"/>
  <c r="A886" i="1"/>
  <c r="M887" i="1" s="1"/>
  <c r="A887" i="1"/>
  <c r="M888" i="1" s="1"/>
  <c r="A888" i="1"/>
  <c r="M889" i="1" s="1"/>
  <c r="A889" i="1"/>
  <c r="M890" i="1" s="1"/>
  <c r="A890" i="1"/>
  <c r="M891" i="1" s="1"/>
  <c r="A891" i="1"/>
  <c r="M892" i="1" s="1"/>
  <c r="A892" i="1"/>
  <c r="M893" i="1" s="1"/>
  <c r="A893" i="1"/>
  <c r="M894" i="1" s="1"/>
  <c r="A894" i="1"/>
  <c r="M895" i="1" s="1"/>
  <c r="A895" i="1"/>
  <c r="M896" i="1" s="1"/>
  <c r="A896" i="1"/>
  <c r="M897" i="1" s="1"/>
  <c r="A897" i="1"/>
  <c r="M898" i="1" s="1"/>
  <c r="A898" i="1"/>
  <c r="M899" i="1" s="1"/>
  <c r="A899" i="1"/>
  <c r="M900" i="1" s="1"/>
  <c r="A900" i="1"/>
  <c r="M901" i="1" s="1"/>
  <c r="A901" i="1"/>
  <c r="M902" i="1" s="1"/>
  <c r="A902" i="1"/>
  <c r="M903" i="1" s="1"/>
  <c r="A903" i="1"/>
  <c r="M904" i="1" s="1"/>
  <c r="A904" i="1"/>
  <c r="M905" i="1" s="1"/>
  <c r="A905" i="1"/>
  <c r="M906" i="1" s="1"/>
  <c r="A906" i="1"/>
  <c r="M907" i="1" s="1"/>
  <c r="A907" i="1"/>
  <c r="M908" i="1" s="1"/>
  <c r="A908" i="1"/>
  <c r="M909" i="1" s="1"/>
  <c r="A909" i="1"/>
  <c r="M910" i="1" s="1"/>
  <c r="A910" i="1"/>
  <c r="M911" i="1" s="1"/>
  <c r="A911" i="1"/>
  <c r="M912" i="1" s="1"/>
  <c r="A912" i="1"/>
  <c r="M913" i="1" s="1"/>
  <c r="A913" i="1"/>
  <c r="M914" i="1" s="1"/>
  <c r="A914" i="1"/>
  <c r="M915" i="1" s="1"/>
  <c r="A915" i="1"/>
  <c r="M916" i="1" s="1"/>
  <c r="A916" i="1"/>
  <c r="M917" i="1" s="1"/>
  <c r="A917" i="1"/>
  <c r="M918" i="1" s="1"/>
  <c r="A918" i="1"/>
  <c r="M919" i="1" s="1"/>
  <c r="A919" i="1"/>
  <c r="M920" i="1" s="1"/>
  <c r="A920" i="1"/>
  <c r="M921" i="1" s="1"/>
  <c r="A921" i="1"/>
  <c r="M922" i="1" s="1"/>
  <c r="A922" i="1"/>
  <c r="M923" i="1" s="1"/>
  <c r="A923" i="1"/>
  <c r="M924" i="1" s="1"/>
  <c r="A924" i="1"/>
  <c r="M925" i="1" s="1"/>
  <c r="A925" i="1"/>
  <c r="M926" i="1" s="1"/>
  <c r="A926" i="1"/>
  <c r="M927" i="1" s="1"/>
  <c r="A927" i="1"/>
  <c r="M928" i="1" s="1"/>
  <c r="A928" i="1"/>
  <c r="M929" i="1" s="1"/>
  <c r="A929" i="1"/>
  <c r="M930" i="1" s="1"/>
  <c r="A930" i="1"/>
  <c r="M931" i="1" s="1"/>
  <c r="A931" i="1"/>
  <c r="M932" i="1" s="1"/>
  <c r="A932" i="1"/>
  <c r="M933" i="1" s="1"/>
  <c r="A933" i="1"/>
  <c r="M934" i="1" s="1"/>
  <c r="A934" i="1"/>
  <c r="M935" i="1" s="1"/>
  <c r="A935" i="1"/>
  <c r="M936" i="1" s="1"/>
  <c r="A936" i="1"/>
  <c r="M937" i="1" s="1"/>
  <c r="A937" i="1"/>
  <c r="M938" i="1" s="1"/>
  <c r="A938" i="1"/>
  <c r="M939" i="1" s="1"/>
  <c r="A939" i="1"/>
  <c r="M940" i="1" s="1"/>
  <c r="A940" i="1"/>
  <c r="M941" i="1" s="1"/>
  <c r="A941" i="1"/>
  <c r="M942" i="1" s="1"/>
  <c r="A942" i="1"/>
  <c r="M943" i="1" s="1"/>
  <c r="A943" i="1"/>
  <c r="M944" i="1" s="1"/>
  <c r="A944" i="1"/>
  <c r="M945" i="1" s="1"/>
  <c r="A945" i="1"/>
  <c r="M946" i="1" s="1"/>
  <c r="A946" i="1"/>
  <c r="M947" i="1" s="1"/>
  <c r="A947" i="1"/>
  <c r="M948" i="1" s="1"/>
  <c r="A948" i="1"/>
  <c r="M949" i="1" s="1"/>
  <c r="A949" i="1"/>
  <c r="M950" i="1" s="1"/>
  <c r="A950" i="1"/>
  <c r="M951" i="1" s="1"/>
  <c r="A951" i="1"/>
  <c r="M952" i="1" s="1"/>
  <c r="A952" i="1"/>
  <c r="M953" i="1" s="1"/>
  <c r="A953" i="1"/>
  <c r="M954" i="1" s="1"/>
  <c r="A954" i="1"/>
  <c r="M955" i="1" s="1"/>
  <c r="A955" i="1"/>
  <c r="M956" i="1" s="1"/>
  <c r="A956" i="1"/>
  <c r="M957" i="1" s="1"/>
  <c r="A957" i="1"/>
  <c r="M958" i="1" s="1"/>
  <c r="A958" i="1"/>
  <c r="M959" i="1" s="1"/>
  <c r="A959" i="1"/>
  <c r="M960" i="1" s="1"/>
  <c r="A960" i="1"/>
  <c r="M961" i="1" s="1"/>
  <c r="A961" i="1"/>
  <c r="M962" i="1" s="1"/>
  <c r="A962" i="1"/>
  <c r="M963" i="1" s="1"/>
  <c r="A963" i="1"/>
  <c r="M964" i="1" s="1"/>
  <c r="A964" i="1"/>
  <c r="M965" i="1" s="1"/>
  <c r="A965" i="1"/>
  <c r="M966" i="1" s="1"/>
  <c r="A966" i="1"/>
  <c r="M967" i="1" s="1"/>
  <c r="A967" i="1"/>
  <c r="M968" i="1" s="1"/>
  <c r="A968" i="1"/>
  <c r="M969" i="1" s="1"/>
  <c r="A969" i="1"/>
  <c r="M970" i="1" s="1"/>
  <c r="A970" i="1"/>
  <c r="M971" i="1" s="1"/>
  <c r="A971" i="1"/>
  <c r="M972" i="1" s="1"/>
  <c r="A972" i="1"/>
  <c r="M973" i="1" s="1"/>
  <c r="A973" i="1"/>
  <c r="M974" i="1" s="1"/>
  <c r="A974" i="1"/>
  <c r="M975" i="1" s="1"/>
  <c r="A975" i="1"/>
  <c r="M976" i="1" s="1"/>
  <c r="A976" i="1"/>
  <c r="M977" i="1" s="1"/>
  <c r="A977" i="1"/>
  <c r="M978" i="1" s="1"/>
  <c r="A978" i="1"/>
  <c r="M979" i="1" s="1"/>
  <c r="A979" i="1"/>
  <c r="M980" i="1" s="1"/>
  <c r="A980" i="1"/>
  <c r="M981" i="1" s="1"/>
  <c r="A981" i="1"/>
  <c r="M982" i="1" s="1"/>
  <c r="A982" i="1"/>
  <c r="M983" i="1" s="1"/>
  <c r="A983" i="1"/>
  <c r="M984" i="1" s="1"/>
  <c r="A984" i="1"/>
  <c r="M985" i="1" s="1"/>
  <c r="A985" i="1"/>
  <c r="M986" i="1" s="1"/>
  <c r="A986" i="1"/>
  <c r="M987" i="1" s="1"/>
  <c r="A987" i="1"/>
  <c r="M988" i="1" s="1"/>
  <c r="A988" i="1"/>
  <c r="M989" i="1" s="1"/>
  <c r="A989" i="1"/>
  <c r="M990" i="1" s="1"/>
  <c r="A990" i="1"/>
  <c r="M991" i="1" s="1"/>
  <c r="A991" i="1"/>
  <c r="M992" i="1" s="1"/>
  <c r="A992" i="1"/>
  <c r="M993" i="1" s="1"/>
  <c r="A993" i="1"/>
  <c r="M994" i="1" s="1"/>
  <c r="A994" i="1"/>
  <c r="M995" i="1" s="1"/>
  <c r="A995" i="1"/>
  <c r="M996" i="1" s="1"/>
  <c r="A996" i="1"/>
  <c r="M997" i="1" s="1"/>
  <c r="A997" i="1"/>
  <c r="M998" i="1" s="1"/>
  <c r="A998" i="1"/>
  <c r="M999" i="1" s="1"/>
  <c r="A999" i="1"/>
  <c r="M1000" i="1" s="1"/>
  <c r="A1000" i="1"/>
  <c r="M1001" i="1" s="1"/>
  <c r="A1001" i="1"/>
  <c r="M1002" i="1" s="1"/>
  <c r="A1002" i="1"/>
  <c r="M1003" i="1" s="1"/>
  <c r="A1003" i="1"/>
  <c r="A3" i="1"/>
  <c r="M4" i="1" s="1"/>
  <c r="O8" i="2"/>
  <c r="O9" i="2"/>
  <c r="O10" i="2"/>
  <c r="O11" i="2"/>
  <c r="O12" i="2"/>
  <c r="O13" i="2"/>
  <c r="O14" i="2"/>
  <c r="O18" i="2"/>
  <c r="O22" i="2"/>
  <c r="O23" i="2"/>
  <c r="O24" i="2"/>
  <c r="O25" i="2"/>
  <c r="O29" i="2"/>
  <c r="O30" i="2"/>
  <c r="O31" i="2"/>
  <c r="O32" i="2"/>
  <c r="O34" i="2"/>
  <c r="O35" i="2"/>
  <c r="O36" i="2"/>
  <c r="O37" i="2"/>
  <c r="O42" i="2"/>
  <c r="O45" i="2"/>
  <c r="O46" i="2"/>
  <c r="O47" i="2"/>
  <c r="O48" i="2"/>
  <c r="O49" i="2"/>
  <c r="O50" i="2"/>
  <c r="O57" i="2"/>
  <c r="O58" i="2"/>
  <c r="O59" i="2"/>
  <c r="O60" i="2"/>
  <c r="O61" i="2"/>
  <c r="O66" i="2"/>
  <c r="O67" i="2"/>
  <c r="O68" i="2"/>
  <c r="O69" i="2"/>
  <c r="O70" i="2"/>
  <c r="O71" i="2"/>
  <c r="O72" i="2"/>
  <c r="O73" i="2"/>
  <c r="O81" i="2"/>
  <c r="O82" i="2"/>
  <c r="O83" i="2"/>
  <c r="O84" i="2"/>
  <c r="O85" i="2"/>
  <c r="O86" i="2"/>
  <c r="O89" i="2"/>
  <c r="O90" i="2"/>
  <c r="O91" i="2"/>
  <c r="O92" i="2"/>
  <c r="O93" i="2"/>
  <c r="O94" i="2"/>
  <c r="O95" i="2"/>
  <c r="O96" i="2"/>
  <c r="O97" i="2"/>
  <c r="O103" i="2"/>
  <c r="O104" i="2"/>
  <c r="O105" i="2"/>
  <c r="O106" i="2"/>
  <c r="O107" i="2"/>
  <c r="O108" i="2"/>
  <c r="O109" i="2"/>
  <c r="O114" i="2"/>
  <c r="O115" i="2"/>
  <c r="O117" i="2"/>
  <c r="O118" i="2"/>
  <c r="O119" i="2"/>
  <c r="O120" i="2"/>
  <c r="O121" i="2"/>
  <c r="O122" i="2"/>
  <c r="O125" i="2"/>
  <c r="O126" i="2"/>
  <c r="O127" i="2"/>
  <c r="O128" i="2"/>
  <c r="O129" i="2"/>
  <c r="O130" i="2"/>
  <c r="O131" i="2"/>
  <c r="O132" i="2"/>
  <c r="O133" i="2"/>
  <c r="O138" i="2"/>
  <c r="O139" i="2"/>
  <c r="O140" i="2"/>
  <c r="O141" i="2"/>
  <c r="O142" i="2"/>
  <c r="O143" i="2"/>
  <c r="O144" i="2"/>
  <c r="O145" i="2"/>
  <c r="O150" i="2"/>
  <c r="O152" i="2"/>
  <c r="O153" i="2"/>
  <c r="O154" i="2"/>
  <c r="O155" i="2"/>
  <c r="O156" i="2"/>
  <c r="O157" i="2"/>
  <c r="O158" i="2"/>
  <c r="O161" i="2"/>
  <c r="O162" i="2"/>
  <c r="O163" i="2"/>
  <c r="O164" i="2"/>
  <c r="O165" i="2"/>
  <c r="O166" i="2"/>
  <c r="O167" i="2"/>
  <c r="O168" i="2"/>
  <c r="O169" i="2"/>
  <c r="O172" i="2"/>
  <c r="O177" i="2"/>
  <c r="O178" i="2"/>
  <c r="O179" i="2"/>
  <c r="O180" i="2"/>
  <c r="O181" i="2"/>
  <c r="O188" i="2"/>
  <c r="O189" i="2"/>
  <c r="O190" i="2"/>
  <c r="O191" i="2"/>
  <c r="O192" i="2"/>
  <c r="O193" i="2"/>
  <c r="O194" i="2"/>
  <c r="O198" i="2"/>
  <c r="O199" i="2"/>
  <c r="O200" i="2"/>
  <c r="O201" i="2"/>
  <c r="O202" i="2"/>
  <c r="O203" i="2"/>
  <c r="O204" i="2"/>
  <c r="O205" i="2"/>
  <c r="O210" i="2"/>
  <c r="O211" i="2"/>
  <c r="O212" i="2"/>
  <c r="O213" i="2"/>
  <c r="O214" i="2"/>
  <c r="O215" i="2"/>
  <c r="O216" i="2"/>
  <c r="O217" i="2"/>
  <c r="O221" i="2"/>
  <c r="O225" i="2"/>
  <c r="O226" i="2"/>
  <c r="O227" i="2"/>
  <c r="O228" i="2"/>
  <c r="O229" i="2"/>
  <c r="O230" i="2"/>
  <c r="O234" i="2"/>
  <c r="O235" i="2"/>
  <c r="O236" i="2"/>
  <c r="O237" i="2"/>
  <c r="O238" i="2"/>
  <c r="O239" i="2"/>
  <c r="O240" i="2"/>
  <c r="O241" i="2"/>
  <c r="O245" i="2"/>
  <c r="O246" i="2"/>
  <c r="O249" i="2"/>
  <c r="O250" i="2"/>
  <c r="O251" i="2"/>
  <c r="O252" i="2"/>
  <c r="O253" i="2"/>
  <c r="O257" i="2"/>
  <c r="O258" i="2"/>
  <c r="O259" i="2"/>
  <c r="O261" i="2"/>
  <c r="O262" i="2"/>
  <c r="O263" i="2"/>
  <c r="O264" i="2"/>
  <c r="O265" i="2"/>
  <c r="O266" i="2"/>
  <c r="O270" i="2"/>
  <c r="O271" i="2"/>
  <c r="O272" i="2"/>
  <c r="O273" i="2"/>
  <c r="O274" i="2"/>
  <c r="O275" i="2"/>
  <c r="O276" i="2"/>
  <c r="O277" i="2"/>
  <c r="O285" i="2"/>
  <c r="O286" i="2"/>
  <c r="O287" i="2"/>
  <c r="O288" i="2"/>
  <c r="O289" i="2"/>
  <c r="O293" i="2"/>
  <c r="O294" i="2"/>
  <c r="O295" i="2"/>
  <c r="O296" i="2"/>
  <c r="O297" i="2"/>
  <c r="O298" i="2"/>
  <c r="O299" i="2"/>
  <c r="O300" i="2"/>
  <c r="O301" i="2"/>
  <c r="O302" i="2"/>
  <c r="O304" i="2"/>
  <c r="O305" i="2"/>
  <c r="O306" i="2"/>
  <c r="O307" i="2"/>
  <c r="O308" i="2"/>
  <c r="O309" i="2"/>
  <c r="O310" i="2"/>
  <c r="O311" i="2"/>
  <c r="O312" i="2"/>
  <c r="O313" i="2"/>
  <c r="O320" i="2"/>
  <c r="O321" i="2"/>
  <c r="O322" i="2"/>
  <c r="O323" i="2"/>
  <c r="O324" i="2"/>
  <c r="O325" i="2"/>
  <c r="O329" i="2"/>
  <c r="O330" i="2"/>
  <c r="O331" i="2"/>
  <c r="O332" i="2"/>
  <c r="O333" i="2"/>
  <c r="O334" i="2"/>
  <c r="O335" i="2"/>
  <c r="O336" i="2"/>
  <c r="O337" i="2"/>
  <c r="O338" i="2"/>
  <c r="O340" i="2"/>
  <c r="O342" i="2"/>
  <c r="O343" i="2"/>
  <c r="O344" i="2"/>
  <c r="O345" i="2"/>
  <c r="O346" i="2"/>
  <c r="O347" i="2"/>
  <c r="O348" i="2"/>
  <c r="O349" i="2"/>
  <c r="O353" i="2"/>
  <c r="O354" i="2"/>
  <c r="O355" i="2"/>
  <c r="O357" i="2"/>
  <c r="O359" i="2"/>
  <c r="O360" i="2"/>
  <c r="O361" i="2"/>
  <c r="O362" i="2"/>
  <c r="O366" i="2"/>
  <c r="O367" i="2"/>
  <c r="O368" i="2"/>
  <c r="O369" i="2"/>
  <c r="O370" i="2"/>
  <c r="O371" i="2"/>
  <c r="O372" i="2"/>
  <c r="O373" i="2"/>
  <c r="O374" i="2"/>
  <c r="O376" i="2"/>
  <c r="O377" i="2"/>
  <c r="O379" i="2"/>
  <c r="O381" i="2"/>
  <c r="O382" i="2"/>
  <c r="O383" i="2"/>
  <c r="O384" i="2"/>
  <c r="O385" i="2"/>
  <c r="O386" i="2"/>
  <c r="O389" i="2"/>
  <c r="O390" i="2"/>
  <c r="O391" i="2"/>
  <c r="O392" i="2"/>
  <c r="O393" i="2"/>
  <c r="O394" i="2"/>
  <c r="O395" i="2"/>
  <c r="O396" i="2"/>
  <c r="O398" i="2"/>
  <c r="O402" i="2"/>
  <c r="O403" i="2"/>
  <c r="O404" i="2"/>
  <c r="O405" i="2"/>
  <c r="O406" i="2"/>
  <c r="O407" i="2"/>
  <c r="O408" i="2"/>
  <c r="O411" i="2"/>
  <c r="O414" i="2"/>
  <c r="O415" i="2"/>
  <c r="O416" i="2"/>
  <c r="O417" i="2"/>
  <c r="O418" i="2"/>
  <c r="O419" i="2"/>
  <c r="O420" i="2"/>
  <c r="O421" i="2"/>
  <c r="O426" i="2"/>
  <c r="O427" i="2"/>
  <c r="O428" i="2"/>
  <c r="O429" i="2"/>
  <c r="O430" i="2"/>
  <c r="O431" i="2"/>
  <c r="O432" i="2"/>
  <c r="O436" i="2"/>
  <c r="O441" i="2"/>
  <c r="O442" i="2"/>
  <c r="O443" i="2"/>
  <c r="O444" i="2"/>
  <c r="O445" i="2"/>
  <c r="O447" i="2"/>
  <c r="O449" i="2"/>
  <c r="O450" i="2"/>
  <c r="O451" i="2"/>
  <c r="O452" i="2"/>
  <c r="O453" i="2"/>
  <c r="O454" i="2"/>
  <c r="O455" i="2"/>
  <c r="O456" i="2"/>
  <c r="O457" i="2"/>
  <c r="O458" i="2"/>
  <c r="O462" i="2"/>
  <c r="O463" i="2"/>
  <c r="O464" i="2"/>
  <c r="O465" i="2"/>
  <c r="O466" i="2"/>
  <c r="O467" i="2"/>
  <c r="O468" i="2"/>
  <c r="O469" i="2"/>
  <c r="O473" i="2"/>
  <c r="O474" i="2"/>
  <c r="O475" i="2"/>
  <c r="O476" i="2"/>
  <c r="O477" i="2"/>
  <c r="O478" i="2"/>
  <c r="O479" i="2"/>
  <c r="O480" i="2"/>
  <c r="O481" i="2"/>
  <c r="O484" i="2"/>
  <c r="O487" i="2"/>
  <c r="O488" i="2"/>
  <c r="O489" i="2"/>
  <c r="O490" i="2"/>
  <c r="O491" i="2"/>
  <c r="O492" i="2"/>
  <c r="O493" i="2"/>
  <c r="O494" i="2"/>
  <c r="O497" i="2"/>
  <c r="O498" i="2"/>
  <c r="O499" i="2"/>
  <c r="O500" i="2"/>
  <c r="O501" i="2"/>
  <c r="O502" i="2"/>
  <c r="O503" i="2"/>
  <c r="O504" i="2"/>
  <c r="O505" i="2"/>
  <c r="O510" i="2"/>
  <c r="O511" i="2"/>
  <c r="O512" i="2"/>
  <c r="O513" i="2"/>
  <c r="O514" i="2"/>
  <c r="O515" i="2"/>
  <c r="O516" i="2"/>
  <c r="O517" i="2"/>
  <c r="O518" i="2"/>
  <c r="O519" i="2"/>
  <c r="O521" i="2"/>
  <c r="O522" i="2"/>
  <c r="O523" i="2"/>
  <c r="O524" i="2"/>
  <c r="O525" i="2"/>
  <c r="O526" i="2"/>
  <c r="O527" i="2"/>
  <c r="O528" i="2"/>
  <c r="O529" i="2"/>
  <c r="O530" i="2"/>
  <c r="O534" i="2"/>
  <c r="O535" i="2"/>
  <c r="O536" i="2"/>
  <c r="O537" i="2"/>
  <c r="O538" i="2"/>
  <c r="O539" i="2"/>
  <c r="O540" i="2"/>
  <c r="O541" i="2"/>
  <c r="O544" i="2"/>
  <c r="O545" i="2"/>
  <c r="O546" i="2"/>
  <c r="O547" i="2"/>
  <c r="O548" i="2"/>
  <c r="O549" i="2"/>
  <c r="O550" i="2"/>
  <c r="O551" i="2"/>
  <c r="O552" i="2"/>
  <c r="O553" i="2"/>
  <c r="O554" i="2"/>
  <c r="O559" i="2"/>
  <c r="O560" i="2"/>
  <c r="O561" i="2"/>
  <c r="O562" i="2"/>
  <c r="O563" i="2"/>
  <c r="O564" i="2"/>
  <c r="O565" i="2"/>
  <c r="O569" i="2"/>
  <c r="O571" i="2"/>
  <c r="O572" i="2"/>
  <c r="O573" i="2"/>
  <c r="O574" i="2"/>
  <c r="O575" i="2"/>
  <c r="O576" i="2"/>
  <c r="O577" i="2"/>
  <c r="O578" i="2"/>
  <c r="O581" i="2"/>
  <c r="O582" i="2"/>
  <c r="O583" i="2"/>
  <c r="O584" i="2"/>
  <c r="O585" i="2"/>
  <c r="O586" i="2"/>
  <c r="O587" i="2"/>
  <c r="O588" i="2"/>
  <c r="O589" i="2"/>
  <c r="O591" i="2"/>
  <c r="O594" i="2"/>
  <c r="O595" i="2"/>
  <c r="O596" i="2"/>
  <c r="O597" i="2"/>
  <c r="O598" i="2"/>
  <c r="O599" i="2"/>
  <c r="O600" i="2"/>
  <c r="O601" i="2"/>
  <c r="O602" i="2"/>
  <c r="O604" i="2"/>
  <c r="O605" i="2"/>
  <c r="O606" i="2"/>
  <c r="O607" i="2"/>
  <c r="O608" i="2"/>
  <c r="O609" i="2"/>
  <c r="O610" i="2"/>
  <c r="O611" i="2"/>
  <c r="O612" i="2"/>
  <c r="O613" i="2"/>
  <c r="O614" i="2"/>
  <c r="O617" i="2"/>
  <c r="O618" i="2"/>
  <c r="O619" i="2"/>
  <c r="O620" i="2"/>
  <c r="O621" i="2"/>
  <c r="O622" i="2"/>
  <c r="O623" i="2"/>
  <c r="O624" i="2"/>
  <c r="O625" i="2"/>
  <c r="O626" i="2"/>
  <c r="O629" i="2"/>
  <c r="O630" i="2"/>
  <c r="O631" i="2"/>
  <c r="O632" i="2"/>
  <c r="O633" i="2"/>
  <c r="O634" i="2"/>
  <c r="O635" i="2"/>
  <c r="O636" i="2"/>
  <c r="O637" i="2"/>
  <c r="O638" i="2"/>
  <c r="O640" i="2"/>
  <c r="O643" i="2"/>
  <c r="O644" i="2"/>
  <c r="O645" i="2"/>
  <c r="O646" i="2"/>
  <c r="O647" i="2"/>
  <c r="O648" i="2"/>
  <c r="O649" i="2"/>
  <c r="O650" i="2"/>
  <c r="O655" i="2"/>
  <c r="O656" i="2"/>
  <c r="O657" i="2"/>
  <c r="O658" i="2"/>
  <c r="O659" i="2"/>
  <c r="O660" i="2"/>
  <c r="O661" i="2"/>
  <c r="O662" i="2"/>
  <c r="O665" i="2"/>
  <c r="O666" i="2"/>
  <c r="O667" i="2"/>
  <c r="O668" i="2"/>
  <c r="O669" i="2"/>
  <c r="O670" i="2"/>
  <c r="O671" i="2"/>
  <c r="O672" i="2"/>
  <c r="O673" i="2"/>
  <c r="O674" i="2"/>
  <c r="O677" i="2"/>
  <c r="O678" i="2"/>
  <c r="O679" i="2"/>
  <c r="O680" i="2"/>
  <c r="O681" i="2"/>
  <c r="O682" i="2"/>
  <c r="O683" i="2"/>
  <c r="O684" i="2"/>
  <c r="O685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1" i="2"/>
  <c r="O702" i="2"/>
  <c r="O703" i="2"/>
  <c r="O704" i="2"/>
  <c r="O705" i="2"/>
  <c r="O706" i="2"/>
  <c r="O707" i="2"/>
  <c r="O708" i="2"/>
  <c r="O709" i="2"/>
  <c r="O710" i="2"/>
  <c r="O713" i="2"/>
  <c r="O714" i="2"/>
  <c r="O715" i="2"/>
  <c r="O716" i="2"/>
  <c r="O717" i="2"/>
  <c r="O718" i="2"/>
  <c r="O719" i="2"/>
  <c r="O720" i="2"/>
  <c r="O721" i="2"/>
  <c r="O722" i="2"/>
  <c r="O727" i="2"/>
  <c r="O728" i="2"/>
  <c r="O729" i="2"/>
  <c r="O730" i="2"/>
  <c r="O731" i="2"/>
  <c r="O732" i="2"/>
  <c r="O733" i="2"/>
  <c r="O734" i="2"/>
  <c r="O737" i="2"/>
  <c r="O738" i="2"/>
  <c r="O739" i="2"/>
  <c r="O740" i="2"/>
  <c r="O741" i="2"/>
  <c r="O742" i="2"/>
  <c r="O743" i="2"/>
  <c r="O744" i="2"/>
  <c r="O745" i="2"/>
  <c r="O746" i="2"/>
  <c r="O749" i="2"/>
  <c r="O750" i="2"/>
  <c r="O751" i="2"/>
  <c r="O752" i="2"/>
  <c r="O753" i="2"/>
  <c r="O754" i="2"/>
  <c r="O755" i="2"/>
  <c r="O756" i="2"/>
  <c r="O757" i="2"/>
  <c r="O758" i="2"/>
  <c r="O761" i="2"/>
  <c r="O762" i="2"/>
  <c r="O763" i="2"/>
  <c r="O764" i="2"/>
  <c r="O765" i="2"/>
  <c r="O766" i="2"/>
  <c r="O767" i="2"/>
  <c r="O768" i="2"/>
  <c r="O769" i="2"/>
  <c r="O770" i="2"/>
  <c r="O773" i="2"/>
  <c r="O774" i="2"/>
  <c r="O775" i="2"/>
  <c r="O776" i="2"/>
  <c r="O777" i="2"/>
  <c r="O778" i="2"/>
  <c r="O779" i="2"/>
  <c r="O780" i="2"/>
  <c r="O781" i="2"/>
  <c r="O782" i="2"/>
  <c r="O785" i="2"/>
  <c r="O786" i="2"/>
  <c r="O787" i="2"/>
  <c r="O788" i="2"/>
  <c r="O789" i="2"/>
  <c r="O790" i="2"/>
  <c r="O791" i="2"/>
  <c r="O792" i="2"/>
  <c r="O793" i="2"/>
  <c r="O794" i="2"/>
  <c r="O796" i="2"/>
  <c r="O797" i="2"/>
  <c r="O798" i="2"/>
  <c r="O799" i="2"/>
  <c r="O800" i="2"/>
  <c r="O801" i="2"/>
  <c r="O802" i="2"/>
  <c r="O803" i="2"/>
  <c r="O804" i="2"/>
  <c r="O805" i="2"/>
  <c r="O806" i="2"/>
  <c r="O809" i="2"/>
  <c r="O810" i="2"/>
  <c r="O811" i="2"/>
  <c r="O812" i="2"/>
  <c r="O813" i="2"/>
  <c r="O814" i="2"/>
  <c r="O815" i="2"/>
  <c r="O816" i="2"/>
  <c r="O817" i="2"/>
  <c r="O818" i="2"/>
  <c r="O821" i="2"/>
  <c r="O822" i="2"/>
  <c r="O823" i="2"/>
  <c r="O824" i="2"/>
  <c r="O825" i="2"/>
  <c r="O826" i="2"/>
  <c r="O827" i="2"/>
  <c r="O828" i="2"/>
  <c r="O829" i="2"/>
  <c r="O830" i="2"/>
  <c r="O831" i="2"/>
  <c r="O833" i="2"/>
  <c r="O834" i="2"/>
  <c r="O835" i="2"/>
  <c r="O836" i="2"/>
  <c r="O837" i="2"/>
  <c r="O838" i="2"/>
  <c r="O839" i="2"/>
  <c r="O840" i="2"/>
  <c r="O841" i="2"/>
  <c r="O842" i="2"/>
  <c r="O845" i="2"/>
  <c r="O846" i="2"/>
  <c r="O848" i="2"/>
  <c r="O849" i="2"/>
  <c r="O850" i="2"/>
  <c r="O851" i="2"/>
  <c r="O852" i="2"/>
  <c r="O853" i="2"/>
  <c r="O854" i="2"/>
  <c r="O856" i="2"/>
  <c r="O857" i="2"/>
  <c r="O858" i="2"/>
  <c r="O859" i="2"/>
  <c r="O860" i="2"/>
  <c r="O861" i="2"/>
  <c r="O862" i="2"/>
  <c r="O863" i="2"/>
  <c r="O864" i="2"/>
  <c r="O865" i="2"/>
  <c r="O866" i="2"/>
  <c r="O869" i="2"/>
  <c r="O870" i="2"/>
  <c r="O871" i="2"/>
  <c r="O872" i="2"/>
  <c r="O873" i="2"/>
  <c r="O874" i="2"/>
  <c r="O875" i="2"/>
  <c r="O876" i="2"/>
  <c r="O877" i="2"/>
  <c r="O878" i="2"/>
  <c r="O881" i="2"/>
  <c r="O882" i="2"/>
  <c r="O883" i="2"/>
  <c r="O884" i="2"/>
  <c r="O885" i="2"/>
  <c r="O886" i="2"/>
  <c r="O887" i="2"/>
  <c r="O888" i="2"/>
  <c r="O889" i="2"/>
  <c r="O890" i="2"/>
  <c r="O893" i="2"/>
  <c r="O894" i="2"/>
  <c r="O895" i="2"/>
  <c r="O896" i="2"/>
  <c r="O897" i="2"/>
  <c r="O898" i="2"/>
  <c r="O899" i="2"/>
  <c r="O900" i="2"/>
  <c r="O901" i="2"/>
  <c r="O902" i="2"/>
  <c r="O905" i="2"/>
  <c r="O906" i="2"/>
  <c r="O907" i="2"/>
  <c r="O908" i="2"/>
  <c r="O909" i="2"/>
  <c r="O910" i="2"/>
  <c r="O911" i="2"/>
  <c r="O912" i="2"/>
  <c r="O913" i="2"/>
  <c r="O914" i="2"/>
  <c r="O917" i="2"/>
  <c r="O918" i="2"/>
  <c r="O919" i="2"/>
  <c r="O920" i="2"/>
  <c r="O921" i="2"/>
  <c r="O922" i="2"/>
  <c r="O923" i="2"/>
  <c r="O924" i="2"/>
  <c r="O925" i="2"/>
  <c r="O926" i="2"/>
  <c r="O928" i="2"/>
  <c r="O929" i="2"/>
  <c r="O930" i="2"/>
  <c r="O931" i="2"/>
  <c r="O932" i="2"/>
  <c r="O933" i="2"/>
  <c r="O934" i="2"/>
  <c r="O935" i="2"/>
  <c r="O936" i="2"/>
  <c r="O937" i="2"/>
  <c r="O938" i="2"/>
  <c r="O940" i="2"/>
  <c r="O941" i="2"/>
  <c r="O942" i="2"/>
  <c r="O943" i="2"/>
  <c r="O944" i="2"/>
  <c r="O945" i="2"/>
  <c r="O946" i="2"/>
  <c r="O947" i="2"/>
  <c r="O948" i="2"/>
  <c r="O949" i="2"/>
  <c r="O950" i="2"/>
  <c r="O952" i="2"/>
  <c r="O953" i="2"/>
  <c r="O954" i="2"/>
  <c r="O955" i="2"/>
  <c r="O956" i="2"/>
  <c r="O957" i="2"/>
  <c r="O958" i="2"/>
  <c r="O959" i="2"/>
  <c r="O960" i="2"/>
  <c r="O961" i="2"/>
  <c r="O962" i="2"/>
  <c r="O964" i="2"/>
  <c r="O965" i="2"/>
  <c r="O966" i="2"/>
  <c r="O967" i="2"/>
  <c r="O968" i="2"/>
  <c r="O969" i="2"/>
  <c r="O970" i="2"/>
  <c r="O971" i="2"/>
  <c r="O972" i="2"/>
  <c r="O973" i="2"/>
  <c r="O974" i="2"/>
  <c r="O977" i="2"/>
  <c r="O978" i="2"/>
  <c r="O979" i="2"/>
  <c r="O980" i="2"/>
  <c r="O981" i="2"/>
  <c r="O982" i="2"/>
  <c r="O983" i="2"/>
  <c r="O984" i="2"/>
  <c r="O985" i="2"/>
  <c r="O986" i="2"/>
  <c r="O989" i="2"/>
  <c r="O990" i="2"/>
  <c r="O991" i="2"/>
  <c r="O992" i="2"/>
  <c r="O993" i="2"/>
  <c r="O994" i="2"/>
  <c r="O995" i="2"/>
  <c r="O996" i="2"/>
  <c r="O997" i="2"/>
  <c r="O998" i="2"/>
  <c r="O1001" i="2"/>
  <c r="O1002" i="2"/>
  <c r="O1003" i="2"/>
  <c r="O3" i="2"/>
  <c r="O4" i="2"/>
  <c r="P4" i="2" s="1"/>
  <c r="O5" i="2"/>
  <c r="O6" i="2"/>
  <c r="O7" i="2"/>
  <c r="O16" i="2"/>
  <c r="O17" i="2"/>
  <c r="O19" i="2"/>
  <c r="O20" i="2"/>
  <c r="O21" i="2"/>
  <c r="O26" i="2"/>
  <c r="O28" i="2"/>
  <c r="O33" i="2"/>
  <c r="O38" i="2"/>
  <c r="O40" i="2"/>
  <c r="O41" i="2"/>
  <c r="O43" i="2"/>
  <c r="O44" i="2"/>
  <c r="O52" i="2"/>
  <c r="O53" i="2"/>
  <c r="O54" i="2"/>
  <c r="O55" i="2"/>
  <c r="O56" i="2"/>
  <c r="O62" i="2"/>
  <c r="O64" i="2"/>
  <c r="O65" i="2"/>
  <c r="O74" i="2"/>
  <c r="O76" i="2"/>
  <c r="O77" i="2"/>
  <c r="O78" i="2"/>
  <c r="O79" i="2"/>
  <c r="O80" i="2"/>
  <c r="O88" i="2"/>
  <c r="O98" i="2"/>
  <c r="O100" i="2"/>
  <c r="O101" i="2"/>
  <c r="O102" i="2"/>
  <c r="O110" i="2"/>
  <c r="O112" i="2"/>
  <c r="O113" i="2"/>
  <c r="O116" i="2"/>
  <c r="O124" i="2"/>
  <c r="O134" i="2"/>
  <c r="O136" i="2"/>
  <c r="O137" i="2"/>
  <c r="O146" i="2"/>
  <c r="O148" i="2"/>
  <c r="O149" i="2"/>
  <c r="O151" i="2"/>
  <c r="O160" i="2"/>
  <c r="O170" i="2"/>
  <c r="O173" i="2"/>
  <c r="O174" i="2"/>
  <c r="O175" i="2"/>
  <c r="O176" i="2"/>
  <c r="O182" i="2"/>
  <c r="O184" i="2"/>
  <c r="O185" i="2"/>
  <c r="O186" i="2"/>
  <c r="O187" i="2"/>
  <c r="O196" i="2"/>
  <c r="O197" i="2"/>
  <c r="O206" i="2"/>
  <c r="O208" i="2"/>
  <c r="O209" i="2"/>
  <c r="O218" i="2"/>
  <c r="O220" i="2"/>
  <c r="O222" i="2"/>
  <c r="O223" i="2"/>
  <c r="O224" i="2"/>
  <c r="O232" i="2"/>
  <c r="O233" i="2"/>
  <c r="O242" i="2"/>
  <c r="O244" i="2"/>
  <c r="O247" i="2"/>
  <c r="O248" i="2"/>
  <c r="O254" i="2"/>
  <c r="O256" i="2"/>
  <c r="O260" i="2"/>
  <c r="O268" i="2"/>
  <c r="O269" i="2"/>
  <c r="O278" i="2"/>
  <c r="O280" i="2"/>
  <c r="O281" i="2"/>
  <c r="O282" i="2"/>
  <c r="O283" i="2"/>
  <c r="O284" i="2"/>
  <c r="O290" i="2"/>
  <c r="O292" i="2"/>
  <c r="O314" i="2"/>
  <c r="O316" i="2"/>
  <c r="O317" i="2"/>
  <c r="O318" i="2"/>
  <c r="O319" i="2"/>
  <c r="O326" i="2"/>
  <c r="O328" i="2"/>
  <c r="O341" i="2"/>
  <c r="O350" i="2"/>
  <c r="O352" i="2"/>
  <c r="O356" i="2"/>
  <c r="O358" i="2"/>
  <c r="O364" i="2"/>
  <c r="O365" i="2"/>
  <c r="O378" i="2"/>
  <c r="O380" i="2"/>
  <c r="O388" i="2"/>
  <c r="O397" i="2"/>
  <c r="O400" i="2"/>
  <c r="O401" i="2"/>
  <c r="O409" i="2"/>
  <c r="O410" i="2"/>
  <c r="O412" i="2"/>
  <c r="O413" i="2"/>
  <c r="O422" i="2"/>
  <c r="O424" i="2"/>
  <c r="O425" i="2"/>
  <c r="O433" i="2"/>
  <c r="O434" i="2"/>
  <c r="O437" i="2"/>
  <c r="O438" i="2"/>
  <c r="O439" i="2"/>
  <c r="O440" i="2"/>
  <c r="O446" i="2"/>
  <c r="O448" i="2"/>
  <c r="O460" i="2"/>
  <c r="O461" i="2"/>
  <c r="O470" i="2"/>
  <c r="O472" i="2"/>
  <c r="O482" i="2"/>
  <c r="O485" i="2"/>
  <c r="O486" i="2"/>
  <c r="O496" i="2"/>
  <c r="O506" i="2"/>
  <c r="O508" i="2"/>
  <c r="O509" i="2"/>
  <c r="O520" i="2"/>
  <c r="O532" i="2"/>
  <c r="O533" i="2"/>
  <c r="O542" i="2"/>
  <c r="O556" i="2"/>
  <c r="O557" i="2"/>
  <c r="O558" i="2"/>
  <c r="O566" i="2"/>
  <c r="O568" i="2"/>
  <c r="O570" i="2"/>
  <c r="O580" i="2"/>
  <c r="O590" i="2"/>
  <c r="O592" i="2"/>
  <c r="O593" i="2"/>
  <c r="O616" i="2"/>
  <c r="O628" i="2"/>
  <c r="O641" i="2"/>
  <c r="O642" i="2"/>
  <c r="O652" i="2"/>
  <c r="O653" i="2"/>
  <c r="O654" i="2"/>
  <c r="O664" i="2"/>
  <c r="O676" i="2"/>
  <c r="O686" i="2"/>
  <c r="O700" i="2"/>
  <c r="O712" i="2"/>
  <c r="O724" i="2"/>
  <c r="O725" i="2"/>
  <c r="O726" i="2"/>
  <c r="O736" i="2"/>
  <c r="O748" i="2"/>
  <c r="O760" i="2"/>
  <c r="O772" i="2"/>
  <c r="O784" i="2"/>
  <c r="O808" i="2"/>
  <c r="O820" i="2"/>
  <c r="O832" i="2"/>
  <c r="O844" i="2"/>
  <c r="O847" i="2"/>
  <c r="O868" i="2"/>
  <c r="O880" i="2"/>
  <c r="O892" i="2"/>
  <c r="O904" i="2"/>
  <c r="O916" i="2"/>
  <c r="O976" i="2"/>
  <c r="O988" i="2"/>
  <c r="O1000" i="2"/>
  <c r="J5" i="2"/>
  <c r="J6" i="2"/>
  <c r="J7" i="2"/>
  <c r="J8" i="2"/>
  <c r="J9" i="2"/>
  <c r="J10" i="2"/>
  <c r="J11" i="2"/>
  <c r="J12" i="2"/>
  <c r="J17" i="2"/>
  <c r="J18" i="2"/>
  <c r="J19" i="2"/>
  <c r="J20" i="2"/>
  <c r="J21" i="2"/>
  <c r="J22" i="2"/>
  <c r="J23" i="2"/>
  <c r="J24" i="2"/>
  <c r="J29" i="2"/>
  <c r="J30" i="2"/>
  <c r="J31" i="2"/>
  <c r="J32" i="2"/>
  <c r="J33" i="2"/>
  <c r="J34" i="2"/>
  <c r="J35" i="2"/>
  <c r="J36" i="2"/>
  <c r="J41" i="2"/>
  <c r="J42" i="2"/>
  <c r="J43" i="2"/>
  <c r="J44" i="2"/>
  <c r="J45" i="2"/>
  <c r="J46" i="2"/>
  <c r="J47" i="2"/>
  <c r="J48" i="2"/>
  <c r="J53" i="2"/>
  <c r="J54" i="2"/>
  <c r="J55" i="2"/>
  <c r="J56" i="2"/>
  <c r="J57" i="2"/>
  <c r="J58" i="2"/>
  <c r="J59" i="2"/>
  <c r="J60" i="2"/>
  <c r="J65" i="2"/>
  <c r="J66" i="2"/>
  <c r="J67" i="2"/>
  <c r="J68" i="2"/>
  <c r="J69" i="2"/>
  <c r="J70" i="2"/>
  <c r="J71" i="2"/>
  <c r="J72" i="2"/>
  <c r="J77" i="2"/>
  <c r="J78" i="2"/>
  <c r="J79" i="2"/>
  <c r="J80" i="2"/>
  <c r="J81" i="2"/>
  <c r="J82" i="2"/>
  <c r="J83" i="2"/>
  <c r="J84" i="2"/>
  <c r="J88" i="2"/>
  <c r="J89" i="2"/>
  <c r="J90" i="2"/>
  <c r="J91" i="2"/>
  <c r="J92" i="2"/>
  <c r="J93" i="2"/>
  <c r="J94" i="2"/>
  <c r="J95" i="2"/>
  <c r="J96" i="2"/>
  <c r="J101" i="2"/>
  <c r="J102" i="2"/>
  <c r="J103" i="2"/>
  <c r="J104" i="2"/>
  <c r="J105" i="2"/>
  <c r="J106" i="2"/>
  <c r="J107" i="2"/>
  <c r="J108" i="2"/>
  <c r="J113" i="2"/>
  <c r="J114" i="2"/>
  <c r="J115" i="2"/>
  <c r="J116" i="2"/>
  <c r="J117" i="2"/>
  <c r="J118" i="2"/>
  <c r="J119" i="2"/>
  <c r="J120" i="2"/>
  <c r="J125" i="2"/>
  <c r="J126" i="2"/>
  <c r="J127" i="2"/>
  <c r="J128" i="2"/>
  <c r="J129" i="2"/>
  <c r="J130" i="2"/>
  <c r="J131" i="2"/>
  <c r="J132" i="2"/>
  <c r="J136" i="2"/>
  <c r="J137" i="2"/>
  <c r="J138" i="2"/>
  <c r="J139" i="2"/>
  <c r="J140" i="2"/>
  <c r="J141" i="2"/>
  <c r="J142" i="2"/>
  <c r="J143" i="2"/>
  <c r="J144" i="2"/>
  <c r="J149" i="2"/>
  <c r="J150" i="2"/>
  <c r="J151" i="2"/>
  <c r="J152" i="2"/>
  <c r="J153" i="2"/>
  <c r="J154" i="2"/>
  <c r="J155" i="2"/>
  <c r="J156" i="2"/>
  <c r="J161" i="2"/>
  <c r="J162" i="2"/>
  <c r="J163" i="2"/>
  <c r="J164" i="2"/>
  <c r="J165" i="2"/>
  <c r="J166" i="2"/>
  <c r="J167" i="2"/>
  <c r="J168" i="2"/>
  <c r="J173" i="2"/>
  <c r="J174" i="2"/>
  <c r="J175" i="2"/>
  <c r="J176" i="2"/>
  <c r="J177" i="2"/>
  <c r="J178" i="2"/>
  <c r="J179" i="2"/>
  <c r="J180" i="2"/>
  <c r="J185" i="2"/>
  <c r="J186" i="2"/>
  <c r="J187" i="2"/>
  <c r="J188" i="2"/>
  <c r="J189" i="2"/>
  <c r="J190" i="2"/>
  <c r="J191" i="2"/>
  <c r="J192" i="2"/>
  <c r="J197" i="2"/>
  <c r="J198" i="2"/>
  <c r="J199" i="2"/>
  <c r="J200" i="2"/>
  <c r="J201" i="2"/>
  <c r="J202" i="2"/>
  <c r="J203" i="2"/>
  <c r="J204" i="2"/>
  <c r="J209" i="2"/>
  <c r="J210" i="2"/>
  <c r="J211" i="2"/>
  <c r="J212" i="2"/>
  <c r="J213" i="2"/>
  <c r="J214" i="2"/>
  <c r="J215" i="2"/>
  <c r="J216" i="2"/>
  <c r="J221" i="2"/>
  <c r="J222" i="2"/>
  <c r="J223" i="2"/>
  <c r="J224" i="2"/>
  <c r="J225" i="2"/>
  <c r="J226" i="2"/>
  <c r="J227" i="2"/>
  <c r="J228" i="2"/>
  <c r="J232" i="2"/>
  <c r="J233" i="2"/>
  <c r="J234" i="2"/>
  <c r="J235" i="2"/>
  <c r="J236" i="2"/>
  <c r="J237" i="2"/>
  <c r="J238" i="2"/>
  <c r="J239" i="2"/>
  <c r="J240" i="2"/>
  <c r="J245" i="2"/>
  <c r="J246" i="2"/>
  <c r="J247" i="2"/>
  <c r="J248" i="2"/>
  <c r="J249" i="2"/>
  <c r="J250" i="2"/>
  <c r="J251" i="2"/>
  <c r="J252" i="2"/>
  <c r="J257" i="2"/>
  <c r="J258" i="2"/>
  <c r="J259" i="2"/>
  <c r="J260" i="2"/>
  <c r="J261" i="2"/>
  <c r="J262" i="2"/>
  <c r="J263" i="2"/>
  <c r="J264" i="2"/>
  <c r="J269" i="2"/>
  <c r="J270" i="2"/>
  <c r="J271" i="2"/>
  <c r="J272" i="2"/>
  <c r="J273" i="2"/>
  <c r="J274" i="2"/>
  <c r="J275" i="2"/>
  <c r="J276" i="2"/>
  <c r="J280" i="2"/>
  <c r="J281" i="2"/>
  <c r="J282" i="2"/>
  <c r="J283" i="2"/>
  <c r="J284" i="2"/>
  <c r="J285" i="2"/>
  <c r="J286" i="2"/>
  <c r="J287" i="2"/>
  <c r="J288" i="2"/>
  <c r="J294" i="2"/>
  <c r="J295" i="2"/>
  <c r="J296" i="2"/>
  <c r="J297" i="2"/>
  <c r="J298" i="2"/>
  <c r="J299" i="2"/>
  <c r="J300" i="2"/>
  <c r="J306" i="2"/>
  <c r="J307" i="2"/>
  <c r="J308" i="2"/>
  <c r="J309" i="2"/>
  <c r="J310" i="2"/>
  <c r="J311" i="2"/>
  <c r="J312" i="2"/>
  <c r="J318" i="2"/>
  <c r="J319" i="2"/>
  <c r="J320" i="2"/>
  <c r="J321" i="2"/>
  <c r="J322" i="2"/>
  <c r="J323" i="2"/>
  <c r="J324" i="2"/>
  <c r="J329" i="2"/>
  <c r="J330" i="2"/>
  <c r="J331" i="2"/>
  <c r="J332" i="2"/>
  <c r="J333" i="2"/>
  <c r="J334" i="2"/>
  <c r="J335" i="2"/>
  <c r="J336" i="2"/>
  <c r="J342" i="2"/>
  <c r="J343" i="2"/>
  <c r="J344" i="2"/>
  <c r="J345" i="2"/>
  <c r="J346" i="2"/>
  <c r="J347" i="2"/>
  <c r="J348" i="2"/>
  <c r="J354" i="2"/>
  <c r="J355" i="2"/>
  <c r="J356" i="2"/>
  <c r="J357" i="2"/>
  <c r="J358" i="2"/>
  <c r="J359" i="2"/>
  <c r="J360" i="2"/>
  <c r="J366" i="2"/>
  <c r="J367" i="2"/>
  <c r="J368" i="2"/>
  <c r="J369" i="2"/>
  <c r="J370" i="2"/>
  <c r="J371" i="2"/>
  <c r="J372" i="2"/>
  <c r="J376" i="2"/>
  <c r="J377" i="2"/>
  <c r="J378" i="2"/>
  <c r="J379" i="2"/>
  <c r="J380" i="2"/>
  <c r="J381" i="2"/>
  <c r="J382" i="2"/>
  <c r="J383" i="2"/>
  <c r="J384" i="2"/>
  <c r="J390" i="2"/>
  <c r="J391" i="2"/>
  <c r="J392" i="2"/>
  <c r="J393" i="2"/>
  <c r="J394" i="2"/>
  <c r="J395" i="2"/>
  <c r="J396" i="2"/>
  <c r="J402" i="2"/>
  <c r="J403" i="2"/>
  <c r="J404" i="2"/>
  <c r="J405" i="2"/>
  <c r="J406" i="2"/>
  <c r="J407" i="2"/>
  <c r="J408" i="2"/>
  <c r="J414" i="2"/>
  <c r="J415" i="2"/>
  <c r="J416" i="2"/>
  <c r="J417" i="2"/>
  <c r="J418" i="2"/>
  <c r="J419" i="2"/>
  <c r="J420" i="2"/>
  <c r="J424" i="2"/>
  <c r="J425" i="2"/>
  <c r="J426" i="2"/>
  <c r="J427" i="2"/>
  <c r="J428" i="2"/>
  <c r="J429" i="2"/>
  <c r="J430" i="2"/>
  <c r="J431" i="2"/>
  <c r="J432" i="2"/>
  <c r="J438" i="2"/>
  <c r="J439" i="2"/>
  <c r="J440" i="2"/>
  <c r="J441" i="2"/>
  <c r="J442" i="2"/>
  <c r="J443" i="2"/>
  <c r="J444" i="2"/>
  <c r="J450" i="2"/>
  <c r="J451" i="2"/>
  <c r="J452" i="2"/>
  <c r="J453" i="2"/>
  <c r="J454" i="2"/>
  <c r="J455" i="2"/>
  <c r="J456" i="2"/>
  <c r="J462" i="2"/>
  <c r="J463" i="2"/>
  <c r="J464" i="2"/>
  <c r="J465" i="2"/>
  <c r="J466" i="2"/>
  <c r="J467" i="2"/>
  <c r="J468" i="2"/>
  <c r="J472" i="2"/>
  <c r="J473" i="2"/>
  <c r="J474" i="2"/>
  <c r="J475" i="2"/>
  <c r="J476" i="2"/>
  <c r="J477" i="2"/>
  <c r="J478" i="2"/>
  <c r="J479" i="2"/>
  <c r="J480" i="2"/>
  <c r="J486" i="2"/>
  <c r="J487" i="2"/>
  <c r="J488" i="2"/>
  <c r="J489" i="2"/>
  <c r="J490" i="2"/>
  <c r="J491" i="2"/>
  <c r="J492" i="2"/>
  <c r="J498" i="2"/>
  <c r="J499" i="2"/>
  <c r="J500" i="2"/>
  <c r="J501" i="2"/>
  <c r="J502" i="2"/>
  <c r="J503" i="2"/>
  <c r="J504" i="2"/>
  <c r="J510" i="2"/>
  <c r="J511" i="2"/>
  <c r="J512" i="2"/>
  <c r="J513" i="2"/>
  <c r="J514" i="2"/>
  <c r="J515" i="2"/>
  <c r="J516" i="2"/>
  <c r="J520" i="2"/>
  <c r="J521" i="2"/>
  <c r="J522" i="2"/>
  <c r="J523" i="2"/>
  <c r="J524" i="2"/>
  <c r="J525" i="2"/>
  <c r="J526" i="2"/>
  <c r="J527" i="2"/>
  <c r="J528" i="2"/>
  <c r="J534" i="2"/>
  <c r="J535" i="2"/>
  <c r="J536" i="2"/>
  <c r="J537" i="2"/>
  <c r="J538" i="2"/>
  <c r="J539" i="2"/>
  <c r="J540" i="2"/>
  <c r="J546" i="2"/>
  <c r="J547" i="2"/>
  <c r="J548" i="2"/>
  <c r="J549" i="2"/>
  <c r="J550" i="2"/>
  <c r="J551" i="2"/>
  <c r="J552" i="2"/>
  <c r="J558" i="2"/>
  <c r="J559" i="2"/>
  <c r="J560" i="2"/>
  <c r="J561" i="2"/>
  <c r="J562" i="2"/>
  <c r="J563" i="2"/>
  <c r="J564" i="2"/>
  <c r="J568" i="2"/>
  <c r="J569" i="2"/>
  <c r="J570" i="2"/>
  <c r="J571" i="2"/>
  <c r="J572" i="2"/>
  <c r="J573" i="2"/>
  <c r="J574" i="2"/>
  <c r="J575" i="2"/>
  <c r="J576" i="2"/>
  <c r="J582" i="2"/>
  <c r="J583" i="2"/>
  <c r="J584" i="2"/>
  <c r="J585" i="2"/>
  <c r="J586" i="2"/>
  <c r="J587" i="2"/>
  <c r="J588" i="2"/>
  <c r="J594" i="2"/>
  <c r="J595" i="2"/>
  <c r="J596" i="2"/>
  <c r="J597" i="2"/>
  <c r="J598" i="2"/>
  <c r="J599" i="2"/>
  <c r="J600" i="2"/>
  <c r="J606" i="2"/>
  <c r="J607" i="2"/>
  <c r="J608" i="2"/>
  <c r="J609" i="2"/>
  <c r="J610" i="2"/>
  <c r="J611" i="2"/>
  <c r="J612" i="2"/>
  <c r="J617" i="2"/>
  <c r="J618" i="2"/>
  <c r="J619" i="2"/>
  <c r="J620" i="2"/>
  <c r="J621" i="2"/>
  <c r="J622" i="2"/>
  <c r="J623" i="2"/>
  <c r="J624" i="2"/>
  <c r="J630" i="2"/>
  <c r="J631" i="2"/>
  <c r="J632" i="2"/>
  <c r="J633" i="2"/>
  <c r="J634" i="2"/>
  <c r="J635" i="2"/>
  <c r="J636" i="2"/>
  <c r="J642" i="2"/>
  <c r="J643" i="2"/>
  <c r="J644" i="2"/>
  <c r="J645" i="2"/>
  <c r="J646" i="2"/>
  <c r="J647" i="2"/>
  <c r="J648" i="2"/>
  <c r="J654" i="2"/>
  <c r="J655" i="2"/>
  <c r="J656" i="2"/>
  <c r="J657" i="2"/>
  <c r="J658" i="2"/>
  <c r="J659" i="2"/>
  <c r="J660" i="2"/>
  <c r="J664" i="2"/>
  <c r="J665" i="2"/>
  <c r="J666" i="2"/>
  <c r="J667" i="2"/>
  <c r="J668" i="2"/>
  <c r="J669" i="2"/>
  <c r="J670" i="2"/>
  <c r="J671" i="2"/>
  <c r="J672" i="2"/>
  <c r="J678" i="2"/>
  <c r="J679" i="2"/>
  <c r="J680" i="2"/>
  <c r="J681" i="2"/>
  <c r="J682" i="2"/>
  <c r="J683" i="2"/>
  <c r="J684" i="2"/>
  <c r="J690" i="2"/>
  <c r="J691" i="2"/>
  <c r="J692" i="2"/>
  <c r="J693" i="2"/>
  <c r="J694" i="2"/>
  <c r="J695" i="2"/>
  <c r="J696" i="2"/>
  <c r="J702" i="2"/>
  <c r="J703" i="2"/>
  <c r="J704" i="2"/>
  <c r="J705" i="2"/>
  <c r="J706" i="2"/>
  <c r="J707" i="2"/>
  <c r="J708" i="2"/>
  <c r="J712" i="2"/>
  <c r="J713" i="2"/>
  <c r="J714" i="2"/>
  <c r="J715" i="2"/>
  <c r="J716" i="2"/>
  <c r="J717" i="2"/>
  <c r="J718" i="2"/>
  <c r="J719" i="2"/>
  <c r="J720" i="2"/>
  <c r="J726" i="2"/>
  <c r="J727" i="2"/>
  <c r="J728" i="2"/>
  <c r="J729" i="2"/>
  <c r="J730" i="2"/>
  <c r="J731" i="2"/>
  <c r="J732" i="2"/>
  <c r="J738" i="2"/>
  <c r="J739" i="2"/>
  <c r="J740" i="2"/>
  <c r="J741" i="2"/>
  <c r="J742" i="2"/>
  <c r="J743" i="2"/>
  <c r="J744" i="2"/>
  <c r="J750" i="2"/>
  <c r="J751" i="2"/>
  <c r="J752" i="2"/>
  <c r="J753" i="2"/>
  <c r="J754" i="2"/>
  <c r="J755" i="2"/>
  <c r="J756" i="2"/>
  <c r="J761" i="2"/>
  <c r="J762" i="2"/>
  <c r="J763" i="2"/>
  <c r="J764" i="2"/>
  <c r="J765" i="2"/>
  <c r="J766" i="2"/>
  <c r="J767" i="2"/>
  <c r="J768" i="2"/>
  <c r="J774" i="2"/>
  <c r="J775" i="2"/>
  <c r="J776" i="2"/>
  <c r="J777" i="2"/>
  <c r="J778" i="2"/>
  <c r="J779" i="2"/>
  <c r="J780" i="2"/>
  <c r="J786" i="2"/>
  <c r="J787" i="2"/>
  <c r="J788" i="2"/>
  <c r="J789" i="2"/>
  <c r="J790" i="2"/>
  <c r="J791" i="2"/>
  <c r="J792" i="2"/>
  <c r="J798" i="2"/>
  <c r="J799" i="2"/>
  <c r="J800" i="2"/>
  <c r="J801" i="2"/>
  <c r="J802" i="2"/>
  <c r="J803" i="2"/>
  <c r="J804" i="2"/>
  <c r="J810" i="2"/>
  <c r="J811" i="2"/>
  <c r="J812" i="2"/>
  <c r="J813" i="2"/>
  <c r="J814" i="2"/>
  <c r="J815" i="2"/>
  <c r="J816" i="2"/>
  <c r="J822" i="2"/>
  <c r="J823" i="2"/>
  <c r="J824" i="2"/>
  <c r="J825" i="2"/>
  <c r="J826" i="2"/>
  <c r="J827" i="2"/>
  <c r="J828" i="2"/>
  <c r="J834" i="2"/>
  <c r="J835" i="2"/>
  <c r="J836" i="2"/>
  <c r="J837" i="2"/>
  <c r="J838" i="2"/>
  <c r="J839" i="2"/>
  <c r="J840" i="2"/>
  <c r="J846" i="2"/>
  <c r="J847" i="2"/>
  <c r="J848" i="2"/>
  <c r="J849" i="2"/>
  <c r="J850" i="2"/>
  <c r="J851" i="2"/>
  <c r="J852" i="2"/>
  <c r="J856" i="2"/>
  <c r="J857" i="2"/>
  <c r="J858" i="2"/>
  <c r="J859" i="2"/>
  <c r="J860" i="2"/>
  <c r="J861" i="2"/>
  <c r="J862" i="2"/>
  <c r="J863" i="2"/>
  <c r="J864" i="2"/>
  <c r="J870" i="2"/>
  <c r="J871" i="2"/>
  <c r="J872" i="2"/>
  <c r="J873" i="2"/>
  <c r="J874" i="2"/>
  <c r="J875" i="2"/>
  <c r="J876" i="2"/>
  <c r="J882" i="2"/>
  <c r="J883" i="2"/>
  <c r="J884" i="2"/>
  <c r="J885" i="2"/>
  <c r="J886" i="2"/>
  <c r="J887" i="2"/>
  <c r="J888" i="2"/>
  <c r="J894" i="2"/>
  <c r="J895" i="2"/>
  <c r="J896" i="2"/>
  <c r="J897" i="2"/>
  <c r="J898" i="2"/>
  <c r="J899" i="2"/>
  <c r="J900" i="2"/>
  <c r="J905" i="2"/>
  <c r="J906" i="2"/>
  <c r="J907" i="2"/>
  <c r="J908" i="2"/>
  <c r="J909" i="2"/>
  <c r="J910" i="2"/>
  <c r="J911" i="2"/>
  <c r="J912" i="2"/>
  <c r="J918" i="2"/>
  <c r="J919" i="2"/>
  <c r="J920" i="2"/>
  <c r="J921" i="2"/>
  <c r="J922" i="2"/>
  <c r="J923" i="2"/>
  <c r="J924" i="2"/>
  <c r="J930" i="2"/>
  <c r="J931" i="2"/>
  <c r="J932" i="2"/>
  <c r="J933" i="2"/>
  <c r="J934" i="2"/>
  <c r="J935" i="2"/>
  <c r="J936" i="2"/>
  <c r="J942" i="2"/>
  <c r="J943" i="2"/>
  <c r="J944" i="2"/>
  <c r="J945" i="2"/>
  <c r="J946" i="2"/>
  <c r="J947" i="2"/>
  <c r="J948" i="2"/>
  <c r="J952" i="2"/>
  <c r="J953" i="2"/>
  <c r="J954" i="2"/>
  <c r="J955" i="2"/>
  <c r="J956" i="2"/>
  <c r="J957" i="2"/>
  <c r="J958" i="2"/>
  <c r="J959" i="2"/>
  <c r="J960" i="2"/>
  <c r="J966" i="2"/>
  <c r="J967" i="2"/>
  <c r="J968" i="2"/>
  <c r="J969" i="2"/>
  <c r="J970" i="2"/>
  <c r="J971" i="2"/>
  <c r="J972" i="2"/>
  <c r="J978" i="2"/>
  <c r="J979" i="2"/>
  <c r="J980" i="2"/>
  <c r="J981" i="2"/>
  <c r="J982" i="2"/>
  <c r="J983" i="2"/>
  <c r="J984" i="2"/>
  <c r="J990" i="2"/>
  <c r="J991" i="2"/>
  <c r="J992" i="2"/>
  <c r="J993" i="2"/>
  <c r="J994" i="2"/>
  <c r="J995" i="2"/>
  <c r="J996" i="2"/>
  <c r="J1000" i="2"/>
  <c r="J1001" i="2"/>
  <c r="J1002" i="2"/>
  <c r="J1003" i="2"/>
  <c r="J3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C172" i="1" l="1"/>
  <c r="C906" i="1"/>
  <c r="C876" i="1"/>
  <c r="D772" i="1"/>
  <c r="C693" i="1"/>
  <c r="D654" i="1"/>
  <c r="D486" i="1"/>
  <c r="C618" i="1"/>
  <c r="D997" i="1"/>
  <c r="D850" i="1"/>
  <c r="D836" i="1"/>
  <c r="D770" i="1"/>
  <c r="D705" i="1"/>
  <c r="F189" i="1"/>
  <c r="D91" i="1"/>
  <c r="D29" i="1"/>
  <c r="C997" i="1"/>
  <c r="C964" i="1"/>
  <c r="C920" i="1"/>
  <c r="D889" i="1"/>
  <c r="D734" i="1"/>
  <c r="C496" i="1"/>
  <c r="D460" i="1"/>
  <c r="L140" i="1"/>
  <c r="N140" i="1" s="1"/>
  <c r="E85" i="1"/>
  <c r="D929" i="1"/>
  <c r="D536" i="1"/>
  <c r="C5" i="1"/>
  <c r="D50" i="1"/>
  <c r="C916" i="1"/>
  <c r="D897" i="1"/>
  <c r="D814" i="1"/>
  <c r="C745" i="1"/>
  <c r="D680" i="1"/>
  <c r="C631" i="1"/>
  <c r="D565" i="1"/>
  <c r="E115" i="1"/>
  <c r="D52" i="1"/>
  <c r="C942" i="1"/>
  <c r="D914" i="1"/>
  <c r="D845" i="1"/>
  <c r="D727" i="1"/>
  <c r="D661" i="1"/>
  <c r="C630" i="1"/>
  <c r="C592" i="1"/>
  <c r="D535" i="1"/>
  <c r="D434" i="1"/>
  <c r="D369" i="1"/>
  <c r="F369" i="1" s="1"/>
  <c r="E114" i="1"/>
  <c r="D916" i="1"/>
  <c r="D199" i="1"/>
  <c r="D811" i="1"/>
  <c r="D679" i="1"/>
  <c r="D590" i="1"/>
  <c r="D290" i="1"/>
  <c r="D824" i="1"/>
  <c r="D762" i="1"/>
  <c r="D513" i="1"/>
  <c r="D433" i="1"/>
  <c r="D225" i="1"/>
  <c r="F225" i="1" s="1"/>
  <c r="D880" i="1"/>
  <c r="C174" i="1"/>
  <c r="C65" i="1"/>
  <c r="D152" i="1"/>
  <c r="D17" i="1"/>
  <c r="D970" i="1"/>
  <c r="D950" i="1"/>
  <c r="C880" i="1"/>
  <c r="D858" i="1"/>
  <c r="D697" i="1"/>
  <c r="D674" i="1"/>
  <c r="C640" i="1"/>
  <c r="D606" i="1"/>
  <c r="D574" i="1"/>
  <c r="D522" i="1"/>
  <c r="D487" i="1"/>
  <c r="D429" i="1"/>
  <c r="D415" i="1"/>
  <c r="C391" i="1"/>
  <c r="D334" i="1"/>
  <c r="D289" i="1"/>
  <c r="D256" i="1"/>
  <c r="D198" i="1"/>
  <c r="D863" i="1"/>
  <c r="C173" i="1"/>
  <c r="C64" i="1"/>
  <c r="D108" i="1"/>
  <c r="D43" i="1"/>
  <c r="D16" i="1"/>
  <c r="D878" i="1"/>
  <c r="D823" i="1"/>
  <c r="D775" i="1"/>
  <c r="D724" i="1"/>
  <c r="D709" i="1"/>
  <c r="D638" i="1"/>
  <c r="C388" i="1"/>
  <c r="F388" i="1" s="1"/>
  <c r="D357" i="1"/>
  <c r="C285" i="1"/>
  <c r="C224" i="1"/>
  <c r="D156" i="1"/>
  <c r="D901" i="1"/>
  <c r="D835" i="1"/>
  <c r="C811" i="1"/>
  <c r="D547" i="1"/>
  <c r="C860" i="1"/>
  <c r="D860" i="1"/>
  <c r="C664" i="1"/>
  <c r="D664" i="1"/>
  <c r="C493" i="1"/>
  <c r="D493" i="1"/>
  <c r="C441" i="1"/>
  <c r="D441" i="1"/>
  <c r="C402" i="1"/>
  <c r="D402" i="1"/>
  <c r="C25" i="1"/>
  <c r="E25" i="1" s="1"/>
  <c r="D166" i="1"/>
  <c r="D140" i="1"/>
  <c r="D115" i="1"/>
  <c r="D74" i="1"/>
  <c r="C980" i="1"/>
  <c r="D966" i="1"/>
  <c r="C954" i="1"/>
  <c r="C717" i="1"/>
  <c r="C523" i="1"/>
  <c r="C417" i="1"/>
  <c r="C405" i="1"/>
  <c r="C337" i="1"/>
  <c r="C208" i="1"/>
  <c r="D956" i="1"/>
  <c r="C956" i="1"/>
  <c r="C877" i="1"/>
  <c r="D877" i="1"/>
  <c r="C838" i="1"/>
  <c r="D838" i="1"/>
  <c r="C786" i="1"/>
  <c r="D786" i="1"/>
  <c r="C720" i="1"/>
  <c r="D720" i="1"/>
  <c r="C694" i="1"/>
  <c r="D694" i="1"/>
  <c r="D681" i="1"/>
  <c r="C681" i="1"/>
  <c r="C589" i="1"/>
  <c r="D589" i="1"/>
  <c r="D537" i="1"/>
  <c r="C537" i="1"/>
  <c r="D524" i="1"/>
  <c r="C524" i="1"/>
  <c r="L142" i="1"/>
  <c r="N142" i="1" s="1"/>
  <c r="H955" i="1"/>
  <c r="C968" i="1"/>
  <c r="D968" i="1"/>
  <c r="D837" i="1"/>
  <c r="C837" i="1"/>
  <c r="C798" i="1"/>
  <c r="D798" i="1"/>
  <c r="C601" i="1"/>
  <c r="D601" i="1"/>
  <c r="C549" i="1"/>
  <c r="D549" i="1"/>
  <c r="D418" i="1"/>
  <c r="C418" i="1"/>
  <c r="C366" i="1"/>
  <c r="D366" i="1"/>
  <c r="C261" i="1"/>
  <c r="D261" i="1"/>
  <c r="C248" i="1"/>
  <c r="D248" i="1"/>
  <c r="F248" i="1" s="1"/>
  <c r="E46" i="1"/>
  <c r="C993" i="1"/>
  <c r="D993" i="1"/>
  <c r="D967" i="1"/>
  <c r="C967" i="1"/>
  <c r="C928" i="1"/>
  <c r="D928" i="1"/>
  <c r="G784" i="1"/>
  <c r="D784" i="1"/>
  <c r="C757" i="1"/>
  <c r="D757" i="1"/>
  <c r="C561" i="1"/>
  <c r="D561" i="1"/>
  <c r="D548" i="1"/>
  <c r="C548" i="1"/>
  <c r="D430" i="1"/>
  <c r="C430" i="1"/>
  <c r="C247" i="1"/>
  <c r="D247" i="1"/>
  <c r="C848" i="1"/>
  <c r="D848" i="1"/>
  <c r="E796" i="1"/>
  <c r="D796" i="1"/>
  <c r="C704" i="1"/>
  <c r="D704" i="1"/>
  <c r="G652" i="1"/>
  <c r="C652" i="1"/>
  <c r="D652" i="1"/>
  <c r="D560" i="1"/>
  <c r="C560" i="1"/>
  <c r="C481" i="1"/>
  <c r="D481" i="1"/>
  <c r="C390" i="1"/>
  <c r="D390" i="1"/>
  <c r="D364" i="1"/>
  <c r="C364" i="1"/>
  <c r="E364" i="1" s="1"/>
  <c r="C350" i="1"/>
  <c r="D350" i="1"/>
  <c r="L89" i="1"/>
  <c r="D89" i="1"/>
  <c r="L115" i="1"/>
  <c r="E45" i="1"/>
  <c r="D730" i="1"/>
  <c r="C730" i="1"/>
  <c r="C104" i="1"/>
  <c r="D130" i="1"/>
  <c r="F130" i="1" s="1"/>
  <c r="D628" i="1"/>
  <c r="D573" i="1"/>
  <c r="D847" i="1"/>
  <c r="C847" i="1"/>
  <c r="D650" i="1"/>
  <c r="C650" i="1"/>
  <c r="D598" i="1"/>
  <c r="C598" i="1"/>
  <c r="C376" i="1"/>
  <c r="D376" i="1"/>
  <c r="C271" i="1"/>
  <c r="D271" i="1"/>
  <c r="C169" i="1"/>
  <c r="F169" i="1" s="1"/>
  <c r="C103" i="1"/>
  <c r="E103" i="1" s="1"/>
  <c r="C61" i="1"/>
  <c r="E61" i="1" s="1"/>
  <c r="C38" i="1"/>
  <c r="D181" i="1"/>
  <c r="D65" i="1"/>
  <c r="D913" i="1"/>
  <c r="D873" i="1"/>
  <c r="D862" i="1"/>
  <c r="D822" i="1"/>
  <c r="D810" i="1"/>
  <c r="D769" i="1"/>
  <c r="D758" i="1"/>
  <c r="D691" i="1"/>
  <c r="D678" i="1"/>
  <c r="D637" i="1"/>
  <c r="C614" i="1"/>
  <c r="D534" i="1"/>
  <c r="C510" i="1"/>
  <c r="D454" i="1"/>
  <c r="D274" i="1"/>
  <c r="D218" i="1"/>
  <c r="C937" i="1"/>
  <c r="D937" i="1"/>
  <c r="H885" i="1"/>
  <c r="D885" i="1"/>
  <c r="D859" i="1"/>
  <c r="C859" i="1"/>
  <c r="D806" i="1"/>
  <c r="C806" i="1"/>
  <c r="D754" i="1"/>
  <c r="C754" i="1"/>
  <c r="C741" i="1"/>
  <c r="D741" i="1"/>
  <c r="C610" i="1"/>
  <c r="D610" i="1"/>
  <c r="C453" i="1"/>
  <c r="D453" i="1"/>
  <c r="F453" i="1" s="1"/>
  <c r="G453" i="1" s="1"/>
  <c r="L453" i="1" s="1"/>
  <c r="N453" i="1" s="1"/>
  <c r="C322" i="1"/>
  <c r="D322" i="1"/>
  <c r="D283" i="1"/>
  <c r="C283" i="1"/>
  <c r="L113" i="1"/>
  <c r="C113" i="1"/>
  <c r="L73" i="1"/>
  <c r="N73" i="1" s="1"/>
  <c r="C73" i="1"/>
  <c r="L10" i="1"/>
  <c r="N10" i="1" s="1"/>
  <c r="D10" i="1"/>
  <c r="H992" i="1"/>
  <c r="D992" i="1"/>
  <c r="D442" i="1"/>
  <c r="H978" i="1"/>
  <c r="C978" i="1"/>
  <c r="D978" i="1"/>
  <c r="D703" i="1"/>
  <c r="C703" i="1"/>
  <c r="C143" i="1"/>
  <c r="C102" i="1"/>
  <c r="F102" i="1" s="1"/>
  <c r="C37" i="1"/>
  <c r="E37" i="1" s="1"/>
  <c r="D179" i="1"/>
  <c r="C913" i="1"/>
  <c r="D834" i="1"/>
  <c r="D667" i="1"/>
  <c r="D613" i="1"/>
  <c r="D572" i="1"/>
  <c r="D562" i="1"/>
  <c r="D546" i="1"/>
  <c r="D508" i="1"/>
  <c r="D362" i="1"/>
  <c r="D298" i="1"/>
  <c r="C260" i="1"/>
  <c r="F202" i="1"/>
  <c r="C62" i="1"/>
  <c r="E62" i="1" s="1"/>
  <c r="D182" i="1"/>
  <c r="F182" i="1" s="1"/>
  <c r="G182" i="1" s="1"/>
  <c r="C886" i="1"/>
  <c r="D886" i="1"/>
  <c r="C808" i="1"/>
  <c r="D808" i="1"/>
  <c r="C506" i="1"/>
  <c r="D506" i="1"/>
  <c r="C284" i="1"/>
  <c r="D284" i="1"/>
  <c r="C78" i="1"/>
  <c r="C35" i="1"/>
  <c r="D994" i="1"/>
  <c r="D861" i="1"/>
  <c r="D690" i="1"/>
  <c r="D625" i="1"/>
  <c r="D379" i="1"/>
  <c r="D273" i="1"/>
  <c r="D259" i="1"/>
  <c r="C142" i="1"/>
  <c r="D196" i="1"/>
  <c r="C141" i="1"/>
  <c r="F141" i="1" s="1"/>
  <c r="C118" i="1"/>
  <c r="C100" i="1"/>
  <c r="C77" i="1"/>
  <c r="E77" i="1" s="1"/>
  <c r="C34" i="1"/>
  <c r="F34" i="1" s="1"/>
  <c r="C13" i="1"/>
  <c r="E13" i="1" s="1"/>
  <c r="D193" i="1"/>
  <c r="C992" i="1"/>
  <c r="D666" i="1"/>
  <c r="D571" i="1"/>
  <c r="D559" i="1"/>
  <c r="D532" i="1"/>
  <c r="D393" i="1"/>
  <c r="D361" i="1"/>
  <c r="D297" i="1"/>
  <c r="D235" i="1"/>
  <c r="C194" i="1"/>
  <c r="E194" i="1" s="1"/>
  <c r="C117" i="1"/>
  <c r="F117" i="1" s="1"/>
  <c r="C76" i="1"/>
  <c r="C53" i="1"/>
  <c r="C11" i="1"/>
  <c r="D192" i="1"/>
  <c r="D101" i="1"/>
  <c r="D991" i="1"/>
  <c r="D981" i="1"/>
  <c r="D955" i="1"/>
  <c r="D718" i="1"/>
  <c r="C662" i="1"/>
  <c r="D498" i="1"/>
  <c r="F498" i="1" s="1"/>
  <c r="D406" i="1"/>
  <c r="D378" i="1"/>
  <c r="D272" i="1"/>
  <c r="D258" i="1"/>
  <c r="D232" i="1"/>
  <c r="F1003" i="1"/>
  <c r="C101" i="1"/>
  <c r="F101" i="1" s="1"/>
  <c r="C178" i="1"/>
  <c r="C139" i="1"/>
  <c r="E139" i="1" s="1"/>
  <c r="G139" i="1" s="1"/>
  <c r="C116" i="1"/>
  <c r="F116" i="1" s="1"/>
  <c r="C10" i="1"/>
  <c r="E10" i="1" s="1"/>
  <c r="D100" i="1"/>
  <c r="F100" i="1" s="1"/>
  <c r="D77" i="1"/>
  <c r="D969" i="1"/>
  <c r="D943" i="1"/>
  <c r="D558" i="1"/>
  <c r="D392" i="1"/>
  <c r="C374" i="1"/>
  <c r="C340" i="1"/>
  <c r="D310" i="1"/>
  <c r="D296" i="1"/>
  <c r="D286" i="1"/>
  <c r="C270" i="1"/>
  <c r="C210" i="1"/>
  <c r="F210" i="1" s="1"/>
  <c r="N997" i="1"/>
  <c r="D919" i="1"/>
  <c r="C919" i="1"/>
  <c r="C644" i="1"/>
  <c r="D644" i="1"/>
  <c r="C343" i="1"/>
  <c r="D343" i="1"/>
  <c r="E186" i="1"/>
  <c r="N133" i="1"/>
  <c r="E68" i="1"/>
  <c r="L993" i="1"/>
  <c r="N993" i="1" s="1"/>
  <c r="C14" i="1"/>
  <c r="E14" i="1" s="1"/>
  <c r="C157" i="1"/>
  <c r="E157" i="1" s="1"/>
  <c r="C92" i="1"/>
  <c r="C49" i="1"/>
  <c r="C26" i="1"/>
  <c r="D990" i="1"/>
  <c r="C784" i="1"/>
  <c r="D733" i="1"/>
  <c r="D484" i="1"/>
  <c r="D957" i="1"/>
  <c r="C957" i="1"/>
  <c r="D865" i="1"/>
  <c r="C865" i="1"/>
  <c r="D826" i="1"/>
  <c r="C826" i="1"/>
  <c r="C342" i="1"/>
  <c r="D342" i="1"/>
  <c r="D302" i="1"/>
  <c r="C302" i="1"/>
  <c r="C250" i="1"/>
  <c r="D250" i="1"/>
  <c r="F4" i="1"/>
  <c r="I992" i="1"/>
  <c r="E187" i="1"/>
  <c r="E134" i="1"/>
  <c r="N121" i="1"/>
  <c r="E82" i="1"/>
  <c r="E69" i="1"/>
  <c r="F56" i="1"/>
  <c r="F46" i="1"/>
  <c r="E33" i="1"/>
  <c r="E32" i="1"/>
  <c r="N149" i="1"/>
  <c r="N136" i="1"/>
  <c r="E122" i="1"/>
  <c r="N109" i="1"/>
  <c r="E91" i="1"/>
  <c r="E199" i="1"/>
  <c r="N1000" i="1"/>
  <c r="N19" i="1"/>
  <c r="E151" i="1"/>
  <c r="E98" i="1"/>
  <c r="D136" i="1"/>
  <c r="D83" i="1"/>
  <c r="D960" i="1"/>
  <c r="D869" i="1"/>
  <c r="D685" i="1"/>
  <c r="C476" i="1"/>
  <c r="D319" i="1"/>
  <c r="F319" i="1" s="1"/>
  <c r="G319" i="1" s="1"/>
  <c r="L319" i="1" s="1"/>
  <c r="N319" i="1" s="1"/>
  <c r="E150" i="1"/>
  <c r="C31" i="1"/>
  <c r="D789" i="1"/>
  <c r="D620" i="1"/>
  <c r="D501" i="1"/>
  <c r="C175" i="1"/>
  <c r="E175" i="1" s="1"/>
  <c r="C160" i="1"/>
  <c r="F160" i="1" s="1"/>
  <c r="C145" i="1"/>
  <c r="E145" i="1" s="1"/>
  <c r="C132" i="1"/>
  <c r="F132" i="1" s="1"/>
  <c r="C119" i="1"/>
  <c r="C106" i="1"/>
  <c r="C93" i="1"/>
  <c r="E93" i="1" s="1"/>
  <c r="C80" i="1"/>
  <c r="C67" i="1"/>
  <c r="C54" i="1"/>
  <c r="E54" i="1" s="1"/>
  <c r="C41" i="1"/>
  <c r="E26" i="1"/>
  <c r="D187" i="1"/>
  <c r="D1000" i="1"/>
  <c r="D986" i="1"/>
  <c r="C972" i="1"/>
  <c r="C958" i="1"/>
  <c r="C944" i="1"/>
  <c r="C930" i="1"/>
  <c r="C907" i="1"/>
  <c r="C866" i="1"/>
  <c r="C802" i="1"/>
  <c r="D787" i="1"/>
  <c r="C773" i="1"/>
  <c r="C764" i="1"/>
  <c r="C746" i="1"/>
  <c r="C738" i="1"/>
  <c r="C721" i="1"/>
  <c r="D656" i="1"/>
  <c r="C642" i="1"/>
  <c r="D633" i="1"/>
  <c r="D499" i="1"/>
  <c r="D473" i="1"/>
  <c r="C463" i="1"/>
  <c r="C445" i="1"/>
  <c r="C436" i="1"/>
  <c r="C409" i="1"/>
  <c r="C381" i="1"/>
  <c r="C355" i="1"/>
  <c r="C328" i="1"/>
  <c r="C316" i="1"/>
  <c r="C304" i="1"/>
  <c r="C277" i="1"/>
  <c r="F277" i="1" s="1"/>
  <c r="F45" i="1"/>
  <c r="F764" i="1"/>
  <c r="C201" i="1"/>
  <c r="F201" i="1" s="1"/>
  <c r="C188" i="1"/>
  <c r="F188" i="1" s="1"/>
  <c r="F174" i="1"/>
  <c r="F66" i="1"/>
  <c r="C1000" i="1"/>
  <c r="C787" i="1"/>
  <c r="N127" i="1"/>
  <c r="E127" i="1"/>
  <c r="E74" i="1"/>
  <c r="D947" i="1"/>
  <c r="D751" i="1"/>
  <c r="D669" i="1"/>
  <c r="D538" i="1"/>
  <c r="D512" i="1"/>
  <c r="D424" i="1"/>
  <c r="D394" i="1"/>
  <c r="D368" i="1"/>
  <c r="D358" i="1"/>
  <c r="D332" i="1"/>
  <c r="N148" i="1"/>
  <c r="N108" i="1"/>
  <c r="L82" i="1"/>
  <c r="N82" i="1" s="1"/>
  <c r="E182" i="1"/>
  <c r="F166" i="1"/>
  <c r="F152" i="1"/>
  <c r="E126" i="1"/>
  <c r="E86" i="1"/>
  <c r="D856" i="1"/>
  <c r="D790" i="1"/>
  <c r="D502" i="1"/>
  <c r="C212" i="1"/>
  <c r="F212" i="1" s="1"/>
  <c r="D212" i="1"/>
  <c r="N55" i="1"/>
  <c r="N29" i="1"/>
  <c r="N17" i="1"/>
  <c r="N5" i="1"/>
  <c r="L68" i="1"/>
  <c r="N68" i="1" s="1"/>
  <c r="N80" i="1"/>
  <c r="N41" i="1"/>
  <c r="N56" i="1"/>
  <c r="G934" i="1"/>
  <c r="E90" i="1"/>
  <c r="N115" i="1"/>
  <c r="E138" i="1"/>
  <c r="D122" i="1"/>
  <c r="D70" i="1"/>
  <c r="E110" i="1"/>
  <c r="D134" i="1"/>
  <c r="D578" i="1"/>
  <c r="D475" i="1"/>
  <c r="C223" i="1"/>
  <c r="D223" i="1"/>
  <c r="N53" i="1"/>
  <c r="I890" i="1"/>
  <c r="E163" i="1"/>
  <c r="G163" i="1" s="1"/>
  <c r="C149" i="1"/>
  <c r="C136" i="1"/>
  <c r="C109" i="1"/>
  <c r="C96" i="1"/>
  <c r="E96" i="1" s="1"/>
  <c r="C57" i="1"/>
  <c r="E57" i="1" s="1"/>
  <c r="C44" i="1"/>
  <c r="C17" i="1"/>
  <c r="D161" i="1"/>
  <c r="D146" i="1"/>
  <c r="D133" i="1"/>
  <c r="D120" i="1"/>
  <c r="D107" i="1"/>
  <c r="F107" i="1" s="1"/>
  <c r="G107" i="1" s="1"/>
  <c r="D94" i="1"/>
  <c r="D81" i="1"/>
  <c r="D68" i="1"/>
  <c r="D55" i="1"/>
  <c r="D42" i="1"/>
  <c r="D28" i="1"/>
  <c r="F28" i="1" s="1"/>
  <c r="D959" i="1"/>
  <c r="D945" i="1"/>
  <c r="D931" i="1"/>
  <c r="D917" i="1"/>
  <c r="D908" i="1"/>
  <c r="D890" i="1"/>
  <c r="D868" i="1"/>
  <c r="C854" i="1"/>
  <c r="C813" i="1"/>
  <c r="D774" i="1"/>
  <c r="D748" i="1"/>
  <c r="D722" i="1"/>
  <c r="D707" i="1"/>
  <c r="C658" i="1"/>
  <c r="D643" i="1"/>
  <c r="C604" i="1"/>
  <c r="D553" i="1"/>
  <c r="C526" i="1"/>
  <c r="D446" i="1"/>
  <c r="D421" i="1"/>
  <c r="D382" i="1"/>
  <c r="D356" i="1"/>
  <c r="D330" i="1"/>
  <c r="D318" i="1"/>
  <c r="D306" i="1"/>
  <c r="D278" i="1"/>
  <c r="D249" i="1"/>
  <c r="D222" i="1"/>
  <c r="C222" i="1"/>
  <c r="N65" i="1"/>
  <c r="N886" i="1"/>
  <c r="F76" i="1"/>
  <c r="G973" i="1"/>
  <c r="H973" i="1"/>
  <c r="F6" i="1"/>
  <c r="D149" i="1"/>
  <c r="D280" i="1"/>
  <c r="E193" i="1"/>
  <c r="F5" i="1"/>
  <c r="D148" i="1"/>
  <c r="C946" i="1"/>
  <c r="C162" i="1"/>
  <c r="E162" i="1" s="1"/>
  <c r="C148" i="1"/>
  <c r="C121" i="1"/>
  <c r="E121" i="1" s="1"/>
  <c r="C108" i="1"/>
  <c r="C29" i="1"/>
  <c r="D145" i="1"/>
  <c r="D80" i="1"/>
  <c r="D41" i="1"/>
  <c r="C973" i="1"/>
  <c r="D882" i="1"/>
  <c r="D853" i="1"/>
  <c r="D829" i="1"/>
  <c r="D812" i="1"/>
  <c r="D788" i="1"/>
  <c r="D682" i="1"/>
  <c r="D657" i="1"/>
  <c r="D619" i="1"/>
  <c r="D602" i="1"/>
  <c r="D594" i="1"/>
  <c r="D577" i="1"/>
  <c r="D525" i="1"/>
  <c r="D500" i="1"/>
  <c r="D474" i="1"/>
  <c r="G980" i="1"/>
  <c r="H980" i="1"/>
  <c r="C234" i="1"/>
  <c r="D234" i="1"/>
  <c r="N77" i="1"/>
  <c r="F64" i="1"/>
  <c r="I856" i="1"/>
  <c r="E198" i="1"/>
  <c r="C19" i="1"/>
  <c r="E19" i="1" s="1"/>
  <c r="D109" i="1"/>
  <c r="D211" i="1"/>
  <c r="C211" i="1"/>
  <c r="F211" i="1" s="1"/>
  <c r="N145" i="1"/>
  <c r="E18" i="1"/>
  <c r="D121" i="1"/>
  <c r="C146" i="1"/>
  <c r="E146" i="1" s="1"/>
  <c r="C133" i="1"/>
  <c r="E133" i="1" s="1"/>
  <c r="C55" i="1"/>
  <c r="D53" i="1"/>
  <c r="D944" i="1"/>
  <c r="C853" i="1"/>
  <c r="C246" i="1"/>
  <c r="D246" i="1"/>
  <c r="F193" i="1"/>
  <c r="G193" i="1" s="1"/>
  <c r="F128" i="1"/>
  <c r="N89" i="1"/>
  <c r="N24" i="1"/>
  <c r="N137" i="1"/>
  <c r="N124" i="1"/>
  <c r="N97" i="1"/>
  <c r="N20" i="1"/>
  <c r="N101" i="1"/>
  <c r="N964" i="1"/>
  <c r="N139" i="1"/>
  <c r="N113" i="1"/>
  <c r="N100" i="1"/>
  <c r="N112" i="1"/>
  <c r="N85" i="1"/>
  <c r="N23" i="1"/>
  <c r="C963" i="4"/>
  <c r="B963" i="1"/>
  <c r="I963" i="2"/>
  <c r="J963" i="2" s="1"/>
  <c r="C843" i="4"/>
  <c r="B843" i="1"/>
  <c r="I843" i="2"/>
  <c r="J843" i="2" s="1"/>
  <c r="C663" i="4"/>
  <c r="B663" i="1"/>
  <c r="I663" i="2"/>
  <c r="J663" i="2" s="1"/>
  <c r="C63" i="4"/>
  <c r="B63" i="1"/>
  <c r="I63" i="2"/>
  <c r="J63" i="2" s="1"/>
  <c r="C87" i="4"/>
  <c r="B87" i="1"/>
  <c r="I87" i="2"/>
  <c r="J87" i="2" s="1"/>
  <c r="C123" i="4"/>
  <c r="B123" i="1"/>
  <c r="I123" i="2"/>
  <c r="J123" i="2" s="1"/>
  <c r="C207" i="4"/>
  <c r="B207" i="1"/>
  <c r="I207" i="2"/>
  <c r="J207" i="2" s="1"/>
  <c r="C975" i="4"/>
  <c r="B975" i="1"/>
  <c r="I975" i="2"/>
  <c r="J975" i="2" s="1"/>
  <c r="C927" i="4"/>
  <c r="B927" i="1"/>
  <c r="I927" i="2"/>
  <c r="J927" i="2" s="1"/>
  <c r="C855" i="4"/>
  <c r="B855" i="1"/>
  <c r="I855" i="2"/>
  <c r="J855" i="2" s="1"/>
  <c r="C795" i="4"/>
  <c r="B795" i="1"/>
  <c r="I795" i="2"/>
  <c r="J795" i="2" s="1"/>
  <c r="C747" i="4"/>
  <c r="B747" i="1"/>
  <c r="I747" i="2"/>
  <c r="J747" i="2" s="1"/>
  <c r="C699" i="4"/>
  <c r="B699" i="1"/>
  <c r="C639" i="4"/>
  <c r="B639" i="1"/>
  <c r="I639" i="2"/>
  <c r="J639" i="2" s="1"/>
  <c r="C603" i="4"/>
  <c r="B603" i="1"/>
  <c r="I603" i="2"/>
  <c r="J603" i="2" s="1"/>
  <c r="C555" i="4"/>
  <c r="B555" i="1"/>
  <c r="I555" i="2"/>
  <c r="J555" i="2" s="1"/>
  <c r="C507" i="4"/>
  <c r="B507" i="1"/>
  <c r="I507" i="2"/>
  <c r="J507" i="2" s="1"/>
  <c r="C447" i="4"/>
  <c r="B447" i="1"/>
  <c r="I447" i="2"/>
  <c r="J447" i="2" s="1"/>
  <c r="C411" i="4"/>
  <c r="B411" i="1"/>
  <c r="I411" i="2"/>
  <c r="J411" i="2" s="1"/>
  <c r="C351" i="4"/>
  <c r="B351" i="1"/>
  <c r="I351" i="2"/>
  <c r="J351" i="2" s="1"/>
  <c r="C303" i="4"/>
  <c r="B303" i="1"/>
  <c r="I303" i="2"/>
  <c r="J303" i="2" s="1"/>
  <c r="C219" i="4"/>
  <c r="B219" i="1"/>
  <c r="I219" i="2"/>
  <c r="J219" i="2" s="1"/>
  <c r="C51" i="4"/>
  <c r="B51" i="1"/>
  <c r="I51" i="2"/>
  <c r="J51" i="2" s="1"/>
  <c r="E169" i="1"/>
  <c r="C987" i="4"/>
  <c r="B987" i="1"/>
  <c r="I987" i="2"/>
  <c r="J987" i="2" s="1"/>
  <c r="C915" i="4"/>
  <c r="B915" i="1"/>
  <c r="I915" i="2"/>
  <c r="J915" i="2" s="1"/>
  <c r="C867" i="4"/>
  <c r="B867" i="1"/>
  <c r="I867" i="2"/>
  <c r="J867" i="2" s="1"/>
  <c r="C807" i="4"/>
  <c r="B807" i="1"/>
  <c r="D807" i="1" s="1"/>
  <c r="I807" i="2"/>
  <c r="J807" i="2" s="1"/>
  <c r="C759" i="4"/>
  <c r="B759" i="1"/>
  <c r="I759" i="2"/>
  <c r="J759" i="2" s="1"/>
  <c r="C711" i="4"/>
  <c r="B711" i="1"/>
  <c r="I711" i="2"/>
  <c r="J711" i="2" s="1"/>
  <c r="C651" i="4"/>
  <c r="B651" i="1"/>
  <c r="I651" i="2"/>
  <c r="J651" i="2" s="1"/>
  <c r="C591" i="4"/>
  <c r="B591" i="1"/>
  <c r="D591" i="1" s="1"/>
  <c r="I591" i="2"/>
  <c r="J591" i="2" s="1"/>
  <c r="C543" i="4"/>
  <c r="B543" i="1"/>
  <c r="I543" i="2"/>
  <c r="J543" i="2" s="1"/>
  <c r="C495" i="4"/>
  <c r="B495" i="1"/>
  <c r="I495" i="2"/>
  <c r="J495" i="2" s="1"/>
  <c r="C459" i="4"/>
  <c r="B459" i="1"/>
  <c r="I459" i="2"/>
  <c r="J459" i="2" s="1"/>
  <c r="C399" i="4"/>
  <c r="B399" i="1"/>
  <c r="D399" i="1" s="1"/>
  <c r="I399" i="2"/>
  <c r="J399" i="2" s="1"/>
  <c r="C339" i="4"/>
  <c r="B339" i="1"/>
  <c r="I339" i="2"/>
  <c r="J339" i="2" s="1"/>
  <c r="C291" i="4"/>
  <c r="B291" i="1"/>
  <c r="I291" i="2"/>
  <c r="J291" i="2" s="1"/>
  <c r="C231" i="4"/>
  <c r="B231" i="1"/>
  <c r="I231" i="2"/>
  <c r="J231" i="2" s="1"/>
  <c r="C39" i="4"/>
  <c r="B39" i="1"/>
  <c r="D39" i="1" s="1"/>
  <c r="I39" i="2"/>
  <c r="J39" i="2" s="1"/>
  <c r="C999" i="4"/>
  <c r="B999" i="1"/>
  <c r="I999" i="2"/>
  <c r="J999" i="2" s="1"/>
  <c r="C939" i="4"/>
  <c r="B939" i="1"/>
  <c r="I939" i="2"/>
  <c r="J939" i="2" s="1"/>
  <c r="C891" i="4"/>
  <c r="B891" i="1"/>
  <c r="I891" i="2"/>
  <c r="J891" i="2" s="1"/>
  <c r="C819" i="4"/>
  <c r="B819" i="1"/>
  <c r="I819" i="2"/>
  <c r="J819" i="2" s="1"/>
  <c r="C783" i="4"/>
  <c r="B783" i="1"/>
  <c r="I783" i="2"/>
  <c r="J783" i="2" s="1"/>
  <c r="C735" i="4"/>
  <c r="B735" i="1"/>
  <c r="I735" i="2"/>
  <c r="J735" i="2" s="1"/>
  <c r="C687" i="4"/>
  <c r="B687" i="1"/>
  <c r="I687" i="2"/>
  <c r="J687" i="2" s="1"/>
  <c r="C627" i="4"/>
  <c r="B627" i="1"/>
  <c r="D627" i="1" s="1"/>
  <c r="I627" i="2"/>
  <c r="J627" i="2" s="1"/>
  <c r="C567" i="4"/>
  <c r="B567" i="1"/>
  <c r="I567" i="2"/>
  <c r="J567" i="2" s="1"/>
  <c r="C519" i="4"/>
  <c r="B519" i="1"/>
  <c r="I519" i="2"/>
  <c r="J519" i="2" s="1"/>
  <c r="C471" i="4"/>
  <c r="B471" i="1"/>
  <c r="I471" i="2"/>
  <c r="J471" i="2" s="1"/>
  <c r="C423" i="4"/>
  <c r="B423" i="1"/>
  <c r="D423" i="1" s="1"/>
  <c r="I423" i="2"/>
  <c r="J423" i="2" s="1"/>
  <c r="C375" i="4"/>
  <c r="B375" i="1"/>
  <c r="I375" i="2"/>
  <c r="J375" i="2" s="1"/>
  <c r="C315" i="4"/>
  <c r="B315" i="1"/>
  <c r="I315" i="2"/>
  <c r="J315" i="2" s="1"/>
  <c r="C267" i="4"/>
  <c r="B267" i="1"/>
  <c r="I267" i="2"/>
  <c r="J267" i="2" s="1"/>
  <c r="C243" i="4"/>
  <c r="B243" i="1"/>
  <c r="I243" i="2"/>
  <c r="J243" i="2" s="1"/>
  <c r="C195" i="4"/>
  <c r="B195" i="1"/>
  <c r="I195" i="2"/>
  <c r="J195" i="2" s="1"/>
  <c r="C171" i="4"/>
  <c r="B171" i="1"/>
  <c r="I171" i="2"/>
  <c r="J171" i="2" s="1"/>
  <c r="C135" i="4"/>
  <c r="B135" i="1"/>
  <c r="I135" i="2"/>
  <c r="J135" i="2" s="1"/>
  <c r="C951" i="4"/>
  <c r="B951" i="1"/>
  <c r="D951" i="1" s="1"/>
  <c r="I951" i="2"/>
  <c r="J951" i="2" s="1"/>
  <c r="C903" i="4"/>
  <c r="B903" i="1"/>
  <c r="I903" i="2"/>
  <c r="J903" i="2" s="1"/>
  <c r="C831" i="4"/>
  <c r="B831" i="1"/>
  <c r="I831" i="2"/>
  <c r="J831" i="2" s="1"/>
  <c r="C771" i="4"/>
  <c r="B771" i="1"/>
  <c r="I771" i="2"/>
  <c r="J771" i="2" s="1"/>
  <c r="C723" i="4"/>
  <c r="B723" i="1"/>
  <c r="D723" i="1" s="1"/>
  <c r="C675" i="4"/>
  <c r="B675" i="1"/>
  <c r="I675" i="2"/>
  <c r="J675" i="2" s="1"/>
  <c r="C615" i="4"/>
  <c r="B615" i="1"/>
  <c r="I615" i="2"/>
  <c r="J615" i="2" s="1"/>
  <c r="C579" i="4"/>
  <c r="B579" i="1"/>
  <c r="I579" i="2"/>
  <c r="J579" i="2" s="1"/>
  <c r="C531" i="4"/>
  <c r="B531" i="1"/>
  <c r="I531" i="2"/>
  <c r="J531" i="2" s="1"/>
  <c r="C483" i="4"/>
  <c r="B483" i="1"/>
  <c r="I483" i="2"/>
  <c r="J483" i="2" s="1"/>
  <c r="C435" i="4"/>
  <c r="B435" i="1"/>
  <c r="I435" i="2"/>
  <c r="J435" i="2" s="1"/>
  <c r="C387" i="4"/>
  <c r="B387" i="1"/>
  <c r="I387" i="2"/>
  <c r="J387" i="2" s="1"/>
  <c r="C363" i="4"/>
  <c r="B363" i="1"/>
  <c r="I363" i="2"/>
  <c r="J363" i="2" s="1"/>
  <c r="C327" i="4"/>
  <c r="B327" i="1"/>
  <c r="I327" i="2"/>
  <c r="J327" i="2" s="1"/>
  <c r="C279" i="4"/>
  <c r="B279" i="1"/>
  <c r="I279" i="2"/>
  <c r="J279" i="2" s="1"/>
  <c r="C255" i="4"/>
  <c r="B255" i="1"/>
  <c r="I255" i="2"/>
  <c r="J255" i="2" s="1"/>
  <c r="C183" i="4"/>
  <c r="B183" i="1"/>
  <c r="I183" i="2"/>
  <c r="J183" i="2" s="1"/>
  <c r="C159" i="4"/>
  <c r="B159" i="1"/>
  <c r="I159" i="2"/>
  <c r="J159" i="2" s="1"/>
  <c r="C147" i="4"/>
  <c r="B147" i="1"/>
  <c r="I147" i="2"/>
  <c r="J147" i="2" s="1"/>
  <c r="E941" i="1"/>
  <c r="F941" i="1"/>
  <c r="G941" i="1"/>
  <c r="I941" i="1"/>
  <c r="L941" i="1"/>
  <c r="N941" i="1" s="1"/>
  <c r="H941" i="1"/>
  <c r="C941" i="1"/>
  <c r="D941" i="1"/>
  <c r="E888" i="1"/>
  <c r="F888" i="1"/>
  <c r="H888" i="1"/>
  <c r="I888" i="1"/>
  <c r="L888" i="1"/>
  <c r="G888" i="1"/>
  <c r="C888" i="1"/>
  <c r="H875" i="1"/>
  <c r="I875" i="1"/>
  <c r="L875" i="1"/>
  <c r="N875" i="1" s="1"/>
  <c r="E875" i="1"/>
  <c r="G875" i="1"/>
  <c r="F875" i="1"/>
  <c r="C875" i="1"/>
  <c r="D875" i="1"/>
  <c r="E797" i="1"/>
  <c r="F797" i="1"/>
  <c r="G797" i="1"/>
  <c r="H797" i="1"/>
  <c r="I797" i="1"/>
  <c r="L797" i="1"/>
  <c r="C797" i="1"/>
  <c r="D797" i="1"/>
  <c r="E744" i="1"/>
  <c r="F744" i="1"/>
  <c r="G744" i="1"/>
  <c r="H744" i="1"/>
  <c r="I744" i="1"/>
  <c r="L744" i="1"/>
  <c r="C744" i="1"/>
  <c r="D744" i="1"/>
  <c r="F731" i="1"/>
  <c r="G731" i="1"/>
  <c r="I731" i="1"/>
  <c r="L731" i="1"/>
  <c r="E731" i="1"/>
  <c r="H731" i="1"/>
  <c r="C731" i="1"/>
  <c r="D731" i="1"/>
  <c r="E653" i="1"/>
  <c r="F653" i="1"/>
  <c r="G653" i="1"/>
  <c r="H653" i="1"/>
  <c r="I653" i="1"/>
  <c r="L653" i="1"/>
  <c r="N653" i="1" s="1"/>
  <c r="C653" i="1"/>
  <c r="D653" i="1"/>
  <c r="I600" i="1"/>
  <c r="L600" i="1"/>
  <c r="E600" i="1"/>
  <c r="F600" i="1"/>
  <c r="G600" i="1"/>
  <c r="H600" i="1"/>
  <c r="C600" i="1"/>
  <c r="D600" i="1"/>
  <c r="F587" i="1"/>
  <c r="H587" i="1"/>
  <c r="I587" i="1"/>
  <c r="E587" i="1"/>
  <c r="L587" i="1"/>
  <c r="N587" i="1" s="1"/>
  <c r="G587" i="1"/>
  <c r="C587" i="1"/>
  <c r="D587" i="1"/>
  <c r="E509" i="1"/>
  <c r="F509" i="1"/>
  <c r="G509" i="1"/>
  <c r="H509" i="1"/>
  <c r="I509" i="1"/>
  <c r="L509" i="1"/>
  <c r="N509" i="1" s="1"/>
  <c r="C509" i="1"/>
  <c r="D509" i="1"/>
  <c r="C456" i="1"/>
  <c r="E456" i="1" s="1"/>
  <c r="H456" i="1"/>
  <c r="I456" i="1"/>
  <c r="D456" i="1"/>
  <c r="H443" i="1"/>
  <c r="I443" i="1"/>
  <c r="C443" i="1"/>
  <c r="E443" i="1" s="1"/>
  <c r="D443" i="1"/>
  <c r="I365" i="1"/>
  <c r="H365" i="1"/>
  <c r="D365" i="1"/>
  <c r="C365" i="1"/>
  <c r="E365" i="1" s="1"/>
  <c r="C312" i="1"/>
  <c r="E312" i="1" s="1"/>
  <c r="H312" i="1"/>
  <c r="I312" i="1"/>
  <c r="C299" i="1"/>
  <c r="E299" i="1" s="1"/>
  <c r="I299" i="1"/>
  <c r="H299" i="1"/>
  <c r="H221" i="1"/>
  <c r="I221" i="1"/>
  <c r="C221" i="1"/>
  <c r="D221" i="1"/>
  <c r="D168" i="1"/>
  <c r="C168" i="1"/>
  <c r="E168" i="1" s="1"/>
  <c r="E155" i="1"/>
  <c r="D155" i="1"/>
  <c r="C155" i="1"/>
  <c r="C111" i="4"/>
  <c r="B111" i="1"/>
  <c r="I111" i="2"/>
  <c r="J111" i="2" s="1"/>
  <c r="I699" i="2"/>
  <c r="J699" i="2" s="1"/>
  <c r="F173" i="1"/>
  <c r="C879" i="4"/>
  <c r="B879" i="1"/>
  <c r="D879" i="1" s="1"/>
  <c r="I879" i="2"/>
  <c r="J879" i="2" s="1"/>
  <c r="C75" i="4"/>
  <c r="B75" i="1"/>
  <c r="I75" i="2"/>
  <c r="J75" i="2" s="1"/>
  <c r="I723" i="2"/>
  <c r="J723" i="2" s="1"/>
  <c r="C99" i="4"/>
  <c r="B99" i="1"/>
  <c r="I99" i="2"/>
  <c r="J99" i="2" s="1"/>
  <c r="F181" i="1"/>
  <c r="E181" i="1"/>
  <c r="E953" i="1"/>
  <c r="G953" i="1"/>
  <c r="H953" i="1"/>
  <c r="I953" i="1"/>
  <c r="F953" i="1"/>
  <c r="L953" i="1"/>
  <c r="N953" i="1" s="1"/>
  <c r="E900" i="1"/>
  <c r="F900" i="1"/>
  <c r="H900" i="1"/>
  <c r="G900" i="1"/>
  <c r="I900" i="1"/>
  <c r="L900" i="1"/>
  <c r="D900" i="1"/>
  <c r="L887" i="1"/>
  <c r="N887" i="1" s="1"/>
  <c r="E887" i="1"/>
  <c r="F887" i="1"/>
  <c r="G887" i="1"/>
  <c r="H887" i="1"/>
  <c r="I887" i="1"/>
  <c r="D887" i="1"/>
  <c r="E809" i="1"/>
  <c r="F809" i="1"/>
  <c r="G809" i="1"/>
  <c r="H809" i="1"/>
  <c r="I809" i="1"/>
  <c r="L809" i="1"/>
  <c r="N809" i="1" s="1"/>
  <c r="D809" i="1"/>
  <c r="E756" i="1"/>
  <c r="F756" i="1"/>
  <c r="G756" i="1"/>
  <c r="H756" i="1"/>
  <c r="I756" i="1"/>
  <c r="L756" i="1"/>
  <c r="N756" i="1" s="1"/>
  <c r="D756" i="1"/>
  <c r="F743" i="1"/>
  <c r="I743" i="1"/>
  <c r="L743" i="1"/>
  <c r="E743" i="1"/>
  <c r="G743" i="1"/>
  <c r="H743" i="1"/>
  <c r="D743" i="1"/>
  <c r="I665" i="1"/>
  <c r="L665" i="1"/>
  <c r="N665" i="1" s="1"/>
  <c r="F665" i="1"/>
  <c r="G665" i="1"/>
  <c r="E665" i="1"/>
  <c r="H665" i="1"/>
  <c r="D665" i="1"/>
  <c r="E612" i="1"/>
  <c r="F612" i="1"/>
  <c r="I612" i="1"/>
  <c r="H612" i="1"/>
  <c r="L612" i="1"/>
  <c r="N612" i="1" s="1"/>
  <c r="G612" i="1"/>
  <c r="C612" i="1"/>
  <c r="D612" i="1"/>
  <c r="E599" i="1"/>
  <c r="F599" i="1"/>
  <c r="G599" i="1"/>
  <c r="H599" i="1"/>
  <c r="L599" i="1"/>
  <c r="N599" i="1" s="1"/>
  <c r="I599" i="1"/>
  <c r="C599" i="1"/>
  <c r="D599" i="1"/>
  <c r="G521" i="1"/>
  <c r="I521" i="1"/>
  <c r="E521" i="1"/>
  <c r="F521" i="1"/>
  <c r="H521" i="1"/>
  <c r="L521" i="1"/>
  <c r="N521" i="1" s="1"/>
  <c r="C521" i="1"/>
  <c r="D521" i="1"/>
  <c r="H468" i="1"/>
  <c r="I468" i="1"/>
  <c r="C468" i="1"/>
  <c r="E468" i="1" s="1"/>
  <c r="D468" i="1"/>
  <c r="H455" i="1"/>
  <c r="I455" i="1"/>
  <c r="I377" i="1"/>
  <c r="H377" i="1"/>
  <c r="H324" i="1"/>
  <c r="I324" i="1"/>
  <c r="C324" i="1"/>
  <c r="D324" i="1"/>
  <c r="H311" i="1"/>
  <c r="I311" i="1"/>
  <c r="C311" i="1"/>
  <c r="E311" i="1" s="1"/>
  <c r="D311" i="1"/>
  <c r="H233" i="1"/>
  <c r="I233" i="1"/>
  <c r="C233" i="1"/>
  <c r="E233" i="1" s="1"/>
  <c r="L36" i="1"/>
  <c r="N36" i="1" s="1"/>
  <c r="E24" i="1"/>
  <c r="E12" i="1"/>
  <c r="L12" i="1"/>
  <c r="N12" i="1" s="1"/>
  <c r="C180" i="1"/>
  <c r="F180" i="1" s="1"/>
  <c r="C167" i="1"/>
  <c r="F167" i="1" s="1"/>
  <c r="C36" i="1"/>
  <c r="E36" i="1" s="1"/>
  <c r="C887" i="1"/>
  <c r="E965" i="1"/>
  <c r="F965" i="1"/>
  <c r="G965" i="1"/>
  <c r="I965" i="1"/>
  <c r="L965" i="1"/>
  <c r="N965" i="1" s="1"/>
  <c r="C965" i="1"/>
  <c r="L912" i="1"/>
  <c r="H912" i="1"/>
  <c r="I912" i="1"/>
  <c r="E912" i="1"/>
  <c r="F912" i="1"/>
  <c r="C912" i="1"/>
  <c r="D912" i="1"/>
  <c r="G912" i="1"/>
  <c r="E899" i="1"/>
  <c r="F899" i="1"/>
  <c r="G899" i="1"/>
  <c r="H899" i="1"/>
  <c r="I899" i="1"/>
  <c r="L899" i="1"/>
  <c r="N899" i="1" s="1"/>
  <c r="C899" i="1"/>
  <c r="D899" i="1"/>
  <c r="G821" i="1"/>
  <c r="H821" i="1"/>
  <c r="I821" i="1"/>
  <c r="L821" i="1"/>
  <c r="N821" i="1" s="1"/>
  <c r="E821" i="1"/>
  <c r="F821" i="1"/>
  <c r="C821" i="1"/>
  <c r="D821" i="1"/>
  <c r="I768" i="1"/>
  <c r="L768" i="1"/>
  <c r="N768" i="1" s="1"/>
  <c r="E768" i="1"/>
  <c r="F768" i="1"/>
  <c r="G768" i="1"/>
  <c r="H768" i="1"/>
  <c r="C768" i="1"/>
  <c r="D768" i="1"/>
  <c r="F755" i="1"/>
  <c r="G755" i="1"/>
  <c r="H755" i="1"/>
  <c r="I755" i="1"/>
  <c r="L755" i="1"/>
  <c r="E755" i="1"/>
  <c r="C755" i="1"/>
  <c r="D755" i="1"/>
  <c r="E677" i="1"/>
  <c r="F677" i="1"/>
  <c r="G677" i="1"/>
  <c r="H677" i="1"/>
  <c r="I677" i="1"/>
  <c r="L677" i="1"/>
  <c r="N677" i="1" s="1"/>
  <c r="C677" i="1"/>
  <c r="D677" i="1"/>
  <c r="F624" i="1"/>
  <c r="G624" i="1"/>
  <c r="H624" i="1"/>
  <c r="I624" i="1"/>
  <c r="L624" i="1"/>
  <c r="N624" i="1" s="1"/>
  <c r="E624" i="1"/>
  <c r="C624" i="1"/>
  <c r="I611" i="1"/>
  <c r="L611" i="1"/>
  <c r="N611" i="1" s="1"/>
  <c r="E611" i="1"/>
  <c r="F611" i="1"/>
  <c r="G611" i="1"/>
  <c r="H611" i="1"/>
  <c r="C611" i="1"/>
  <c r="I533" i="1"/>
  <c r="F533" i="1"/>
  <c r="G533" i="1"/>
  <c r="H533" i="1"/>
  <c r="E533" i="1"/>
  <c r="L533" i="1"/>
  <c r="N533" i="1" s="1"/>
  <c r="D533" i="1"/>
  <c r="H480" i="1"/>
  <c r="I480" i="1"/>
  <c r="C480" i="1"/>
  <c r="E480" i="1" s="1"/>
  <c r="D480" i="1"/>
  <c r="E467" i="1"/>
  <c r="H467" i="1"/>
  <c r="I467" i="1"/>
  <c r="D467" i="1"/>
  <c r="F467" i="1" s="1"/>
  <c r="H389" i="1"/>
  <c r="I389" i="1"/>
  <c r="C389" i="1"/>
  <c r="F389" i="1" s="1"/>
  <c r="H336" i="1"/>
  <c r="I336" i="1"/>
  <c r="C336" i="1"/>
  <c r="E336" i="1" s="1"/>
  <c r="D336" i="1"/>
  <c r="I323" i="1"/>
  <c r="H323" i="1"/>
  <c r="C323" i="1"/>
  <c r="E323" i="1" s="1"/>
  <c r="D323" i="1"/>
  <c r="H245" i="1"/>
  <c r="I245" i="1"/>
  <c r="C245" i="1"/>
  <c r="F245" i="1" s="1"/>
  <c r="D245" i="1"/>
  <c r="F192" i="1"/>
  <c r="E192" i="1"/>
  <c r="F179" i="1"/>
  <c r="E179" i="1"/>
  <c r="F114" i="1"/>
  <c r="E48" i="1"/>
  <c r="G48" i="1" s="1"/>
  <c r="F48" i="1"/>
  <c r="L48" i="1"/>
  <c r="N48" i="1" s="1"/>
  <c r="F35" i="1"/>
  <c r="E35" i="1"/>
  <c r="L35" i="1"/>
  <c r="N35" i="1" s="1"/>
  <c r="F23" i="1"/>
  <c r="E23" i="1"/>
  <c r="G23" i="1" s="1"/>
  <c r="F11" i="1"/>
  <c r="L11" i="1"/>
  <c r="N11" i="1" s="1"/>
  <c r="E11" i="1"/>
  <c r="G11" i="1" s="1"/>
  <c r="D12" i="1"/>
  <c r="F12" i="1" s="1"/>
  <c r="D953" i="1"/>
  <c r="C756" i="1"/>
  <c r="F977" i="1"/>
  <c r="G977" i="1"/>
  <c r="H977" i="1"/>
  <c r="I977" i="1"/>
  <c r="L977" i="1"/>
  <c r="N977" i="1" s="1"/>
  <c r="D977" i="1"/>
  <c r="E977" i="1"/>
  <c r="E924" i="1"/>
  <c r="F924" i="1"/>
  <c r="G924" i="1"/>
  <c r="H924" i="1"/>
  <c r="L924" i="1"/>
  <c r="I924" i="1"/>
  <c r="C924" i="1"/>
  <c r="D924" i="1"/>
  <c r="E911" i="1"/>
  <c r="F911" i="1"/>
  <c r="H911" i="1"/>
  <c r="I911" i="1"/>
  <c r="L911" i="1"/>
  <c r="N911" i="1" s="1"/>
  <c r="G911" i="1"/>
  <c r="C911" i="1"/>
  <c r="D911" i="1"/>
  <c r="E833" i="1"/>
  <c r="F833" i="1"/>
  <c r="G833" i="1"/>
  <c r="H833" i="1"/>
  <c r="I833" i="1"/>
  <c r="C833" i="1"/>
  <c r="L833" i="1"/>
  <c r="N833" i="1" s="1"/>
  <c r="D833" i="1"/>
  <c r="H780" i="1"/>
  <c r="I780" i="1"/>
  <c r="L780" i="1"/>
  <c r="E780" i="1"/>
  <c r="F780" i="1"/>
  <c r="G780" i="1"/>
  <c r="C780" i="1"/>
  <c r="D780" i="1"/>
  <c r="E767" i="1"/>
  <c r="F767" i="1"/>
  <c r="G767" i="1"/>
  <c r="H767" i="1"/>
  <c r="I767" i="1"/>
  <c r="L767" i="1"/>
  <c r="C767" i="1"/>
  <c r="D767" i="1"/>
  <c r="E689" i="1"/>
  <c r="F689" i="1"/>
  <c r="H689" i="1"/>
  <c r="I689" i="1"/>
  <c r="G689" i="1"/>
  <c r="L689" i="1"/>
  <c r="N689" i="1" s="1"/>
  <c r="C689" i="1"/>
  <c r="D689" i="1"/>
  <c r="G636" i="1"/>
  <c r="H636" i="1"/>
  <c r="E636" i="1"/>
  <c r="F636" i="1"/>
  <c r="I636" i="1"/>
  <c r="L636" i="1"/>
  <c r="N636" i="1" s="1"/>
  <c r="C636" i="1"/>
  <c r="D636" i="1"/>
  <c r="G623" i="1"/>
  <c r="H623" i="1"/>
  <c r="E623" i="1"/>
  <c r="I623" i="1"/>
  <c r="L623" i="1"/>
  <c r="N623" i="1" s="1"/>
  <c r="F623" i="1"/>
  <c r="C623" i="1"/>
  <c r="D623" i="1"/>
  <c r="L545" i="1"/>
  <c r="N545" i="1" s="1"/>
  <c r="F545" i="1"/>
  <c r="G545" i="1"/>
  <c r="H545" i="1"/>
  <c r="I545" i="1"/>
  <c r="E545" i="1"/>
  <c r="C545" i="1"/>
  <c r="I492" i="1"/>
  <c r="H492" i="1"/>
  <c r="D492" i="1"/>
  <c r="E479" i="1"/>
  <c r="H479" i="1"/>
  <c r="I479" i="1"/>
  <c r="I401" i="1"/>
  <c r="H401" i="1"/>
  <c r="C401" i="1"/>
  <c r="E401" i="1" s="1"/>
  <c r="H348" i="1"/>
  <c r="F348" i="1"/>
  <c r="I348" i="1"/>
  <c r="E348" i="1"/>
  <c r="H335" i="1"/>
  <c r="I335" i="1"/>
  <c r="C335" i="1"/>
  <c r="E335" i="1" s="1"/>
  <c r="D335" i="1"/>
  <c r="H257" i="1"/>
  <c r="I257" i="1"/>
  <c r="C257" i="1"/>
  <c r="D257" i="1"/>
  <c r="H204" i="1"/>
  <c r="I204" i="1"/>
  <c r="C204" i="1"/>
  <c r="E204" i="1" s="1"/>
  <c r="D204" i="1"/>
  <c r="F191" i="1"/>
  <c r="E191" i="1"/>
  <c r="F126" i="1"/>
  <c r="E60" i="1"/>
  <c r="L60" i="1"/>
  <c r="N60" i="1" s="1"/>
  <c r="F60" i="1"/>
  <c r="F47" i="1"/>
  <c r="L47" i="1"/>
  <c r="N47" i="1" s="1"/>
  <c r="E174" i="1"/>
  <c r="G174" i="1" s="1"/>
  <c r="E102" i="1"/>
  <c r="F73" i="1"/>
  <c r="E73" i="1"/>
  <c r="D24" i="1"/>
  <c r="F24" i="1" s="1"/>
  <c r="G24" i="1" s="1"/>
  <c r="C953" i="1"/>
  <c r="H989" i="1"/>
  <c r="I989" i="1"/>
  <c r="L989" i="1"/>
  <c r="N989" i="1" s="1"/>
  <c r="E989" i="1"/>
  <c r="F989" i="1"/>
  <c r="G989" i="1"/>
  <c r="I936" i="1"/>
  <c r="L936" i="1"/>
  <c r="F936" i="1"/>
  <c r="G936" i="1"/>
  <c r="H936" i="1"/>
  <c r="E936" i="1"/>
  <c r="G923" i="1"/>
  <c r="E923" i="1"/>
  <c r="F923" i="1"/>
  <c r="H923" i="1"/>
  <c r="I923" i="1"/>
  <c r="E845" i="1"/>
  <c r="F845" i="1"/>
  <c r="H845" i="1"/>
  <c r="I845" i="1"/>
  <c r="L845" i="1"/>
  <c r="N845" i="1" s="1"/>
  <c r="G845" i="1"/>
  <c r="G792" i="1"/>
  <c r="H792" i="1"/>
  <c r="I792" i="1"/>
  <c r="L792" i="1"/>
  <c r="E792" i="1"/>
  <c r="F792" i="1"/>
  <c r="E779" i="1"/>
  <c r="F779" i="1"/>
  <c r="G779" i="1"/>
  <c r="H779" i="1"/>
  <c r="I779" i="1"/>
  <c r="L779" i="1"/>
  <c r="H701" i="1"/>
  <c r="I701" i="1"/>
  <c r="L701" i="1"/>
  <c r="N701" i="1" s="1"/>
  <c r="E701" i="1"/>
  <c r="F701" i="1"/>
  <c r="G701" i="1"/>
  <c r="I648" i="1"/>
  <c r="L648" i="1"/>
  <c r="F648" i="1"/>
  <c r="G648" i="1"/>
  <c r="E648" i="1"/>
  <c r="H648" i="1"/>
  <c r="F635" i="1"/>
  <c r="G635" i="1"/>
  <c r="H635" i="1"/>
  <c r="I635" i="1"/>
  <c r="L635" i="1"/>
  <c r="N635" i="1" s="1"/>
  <c r="E635" i="1"/>
  <c r="E557" i="1"/>
  <c r="F557" i="1"/>
  <c r="G557" i="1"/>
  <c r="H557" i="1"/>
  <c r="L557" i="1"/>
  <c r="N557" i="1" s="1"/>
  <c r="I557" i="1"/>
  <c r="D557" i="1"/>
  <c r="L504" i="1"/>
  <c r="N504" i="1" s="1"/>
  <c r="E504" i="1"/>
  <c r="F504" i="1"/>
  <c r="G504" i="1"/>
  <c r="H504" i="1"/>
  <c r="I504" i="1"/>
  <c r="C504" i="1"/>
  <c r="D504" i="1"/>
  <c r="H491" i="1"/>
  <c r="I491" i="1"/>
  <c r="C491" i="1"/>
  <c r="E491" i="1" s="1"/>
  <c r="D491" i="1"/>
  <c r="H413" i="1"/>
  <c r="I413" i="1"/>
  <c r="C413" i="1"/>
  <c r="D413" i="1"/>
  <c r="I360" i="1"/>
  <c r="H360" i="1"/>
  <c r="C360" i="1"/>
  <c r="E360" i="1" s="1"/>
  <c r="D360" i="1"/>
  <c r="I347" i="1"/>
  <c r="H347" i="1"/>
  <c r="C347" i="1"/>
  <c r="D347" i="1"/>
  <c r="H269" i="1"/>
  <c r="I269" i="1"/>
  <c r="C269" i="1"/>
  <c r="F269" i="1" s="1"/>
  <c r="C216" i="1"/>
  <c r="F216" i="1" s="1"/>
  <c r="H216" i="1"/>
  <c r="I216" i="1"/>
  <c r="H203" i="1"/>
  <c r="I203" i="1"/>
  <c r="C203" i="1"/>
  <c r="F203" i="1" s="1"/>
  <c r="D203" i="1"/>
  <c r="E72" i="1"/>
  <c r="F72" i="1"/>
  <c r="L72" i="1"/>
  <c r="N72" i="1" s="1"/>
  <c r="F59" i="1"/>
  <c r="L59" i="1"/>
  <c r="N59" i="1" s="1"/>
  <c r="E59" i="1"/>
  <c r="E5" i="1"/>
  <c r="D180" i="1"/>
  <c r="D167" i="1"/>
  <c r="D36" i="1"/>
  <c r="L1001" i="1"/>
  <c r="N1001" i="1" s="1"/>
  <c r="E1001" i="1"/>
  <c r="F1001" i="1"/>
  <c r="G1001" i="1"/>
  <c r="I1001" i="1"/>
  <c r="H1001" i="1"/>
  <c r="E948" i="1"/>
  <c r="F948" i="1"/>
  <c r="H948" i="1"/>
  <c r="G948" i="1"/>
  <c r="I948" i="1"/>
  <c r="L948" i="1"/>
  <c r="E935" i="1"/>
  <c r="F935" i="1"/>
  <c r="G935" i="1"/>
  <c r="I935" i="1"/>
  <c r="L935" i="1"/>
  <c r="N935" i="1" s="1"/>
  <c r="H935" i="1"/>
  <c r="G857" i="1"/>
  <c r="H857" i="1"/>
  <c r="I857" i="1"/>
  <c r="L857" i="1"/>
  <c r="N857" i="1" s="1"/>
  <c r="E857" i="1"/>
  <c r="F857" i="1"/>
  <c r="D857" i="1"/>
  <c r="F804" i="1"/>
  <c r="G804" i="1"/>
  <c r="H804" i="1"/>
  <c r="I804" i="1"/>
  <c r="L804" i="1"/>
  <c r="E804" i="1"/>
  <c r="D804" i="1"/>
  <c r="E791" i="1"/>
  <c r="F791" i="1"/>
  <c r="G791" i="1"/>
  <c r="H791" i="1"/>
  <c r="I791" i="1"/>
  <c r="L791" i="1"/>
  <c r="D791" i="1"/>
  <c r="E713" i="1"/>
  <c r="F713" i="1"/>
  <c r="G713" i="1"/>
  <c r="H713" i="1"/>
  <c r="I713" i="1"/>
  <c r="L713" i="1"/>
  <c r="N713" i="1" s="1"/>
  <c r="D713" i="1"/>
  <c r="F660" i="1"/>
  <c r="G660" i="1"/>
  <c r="H660" i="1"/>
  <c r="I660" i="1"/>
  <c r="L660" i="1"/>
  <c r="E660" i="1"/>
  <c r="D660" i="1"/>
  <c r="H647" i="1"/>
  <c r="I647" i="1"/>
  <c r="E647" i="1"/>
  <c r="F647" i="1"/>
  <c r="G647" i="1"/>
  <c r="L647" i="1"/>
  <c r="N647" i="1" s="1"/>
  <c r="D647" i="1"/>
  <c r="I569" i="1"/>
  <c r="L569" i="1"/>
  <c r="N569" i="1" s="1"/>
  <c r="E569" i="1"/>
  <c r="F569" i="1"/>
  <c r="G569" i="1"/>
  <c r="H569" i="1"/>
  <c r="C569" i="1"/>
  <c r="F516" i="1"/>
  <c r="G516" i="1"/>
  <c r="H516" i="1"/>
  <c r="L516" i="1"/>
  <c r="I516" i="1"/>
  <c r="E516" i="1"/>
  <c r="D516" i="1"/>
  <c r="H503" i="1"/>
  <c r="I503" i="1"/>
  <c r="E503" i="1"/>
  <c r="D503" i="1"/>
  <c r="F503" i="1" s="1"/>
  <c r="I425" i="1"/>
  <c r="H425" i="1"/>
  <c r="C425" i="1"/>
  <c r="F425" i="1" s="1"/>
  <c r="C372" i="1"/>
  <c r="E372" i="1" s="1"/>
  <c r="I372" i="1"/>
  <c r="H372" i="1"/>
  <c r="H359" i="1"/>
  <c r="I359" i="1"/>
  <c r="C359" i="1"/>
  <c r="F359" i="1" s="1"/>
  <c r="D359" i="1"/>
  <c r="H281" i="1"/>
  <c r="I281" i="1"/>
  <c r="C281" i="1"/>
  <c r="E281" i="1" s="1"/>
  <c r="D281" i="1"/>
  <c r="C228" i="1"/>
  <c r="E228" i="1" s="1"/>
  <c r="I228" i="1"/>
  <c r="H228" i="1"/>
  <c r="C215" i="1"/>
  <c r="E215" i="1" s="1"/>
  <c r="H215" i="1"/>
  <c r="I215" i="1"/>
  <c r="F110" i="1"/>
  <c r="E84" i="1"/>
  <c r="L84" i="1"/>
  <c r="N84" i="1" s="1"/>
  <c r="F71" i="1"/>
  <c r="L71" i="1"/>
  <c r="N71" i="1" s="1"/>
  <c r="E71" i="1"/>
  <c r="L923" i="1"/>
  <c r="N923" i="1" s="1"/>
  <c r="E97" i="1"/>
  <c r="F97" i="1"/>
  <c r="D455" i="1"/>
  <c r="F960" i="1"/>
  <c r="G960" i="1"/>
  <c r="H960" i="1"/>
  <c r="L960" i="1"/>
  <c r="E960" i="1"/>
  <c r="I960" i="1"/>
  <c r="F947" i="1"/>
  <c r="G947" i="1"/>
  <c r="H947" i="1"/>
  <c r="I947" i="1"/>
  <c r="E947" i="1"/>
  <c r="L947" i="1"/>
  <c r="N947" i="1" s="1"/>
  <c r="E869" i="1"/>
  <c r="F869" i="1"/>
  <c r="G869" i="1"/>
  <c r="H869" i="1"/>
  <c r="I869" i="1"/>
  <c r="L869" i="1"/>
  <c r="N869" i="1" s="1"/>
  <c r="E816" i="1"/>
  <c r="F816" i="1"/>
  <c r="G816" i="1"/>
  <c r="H816" i="1"/>
  <c r="I816" i="1"/>
  <c r="L816" i="1"/>
  <c r="N816" i="1" s="1"/>
  <c r="C816" i="1"/>
  <c r="D816" i="1"/>
  <c r="E803" i="1"/>
  <c r="F803" i="1"/>
  <c r="G803" i="1"/>
  <c r="H803" i="1"/>
  <c r="I803" i="1"/>
  <c r="L803" i="1"/>
  <c r="N803" i="1" s="1"/>
  <c r="C803" i="1"/>
  <c r="D803" i="1"/>
  <c r="E725" i="1"/>
  <c r="F725" i="1"/>
  <c r="G725" i="1"/>
  <c r="H725" i="1"/>
  <c r="I725" i="1"/>
  <c r="L725" i="1"/>
  <c r="N725" i="1" s="1"/>
  <c r="C725" i="1"/>
  <c r="D725" i="1"/>
  <c r="E672" i="1"/>
  <c r="F672" i="1"/>
  <c r="G672" i="1"/>
  <c r="I672" i="1"/>
  <c r="L672" i="1"/>
  <c r="N672" i="1" s="1"/>
  <c r="H672" i="1"/>
  <c r="C672" i="1"/>
  <c r="D672" i="1"/>
  <c r="E659" i="1"/>
  <c r="F659" i="1"/>
  <c r="G659" i="1"/>
  <c r="I659" i="1"/>
  <c r="L659" i="1"/>
  <c r="N659" i="1" s="1"/>
  <c r="H659" i="1"/>
  <c r="C659" i="1"/>
  <c r="D659" i="1"/>
  <c r="E581" i="1"/>
  <c r="F581" i="1"/>
  <c r="G581" i="1"/>
  <c r="I581" i="1"/>
  <c r="H581" i="1"/>
  <c r="L581" i="1"/>
  <c r="N581" i="1" s="1"/>
  <c r="C581" i="1"/>
  <c r="L528" i="1"/>
  <c r="N528" i="1" s="1"/>
  <c r="E528" i="1"/>
  <c r="F528" i="1"/>
  <c r="G528" i="1"/>
  <c r="H528" i="1"/>
  <c r="I528" i="1"/>
  <c r="C528" i="1"/>
  <c r="D528" i="1"/>
  <c r="E515" i="1"/>
  <c r="H515" i="1"/>
  <c r="F515" i="1"/>
  <c r="G515" i="1"/>
  <c r="L515" i="1"/>
  <c r="N515" i="1" s="1"/>
  <c r="I515" i="1"/>
  <c r="C515" i="1"/>
  <c r="D515" i="1"/>
  <c r="H437" i="1"/>
  <c r="I437" i="1"/>
  <c r="C437" i="1"/>
  <c r="E437" i="1" s="1"/>
  <c r="D437" i="1"/>
  <c r="F437" i="1" s="1"/>
  <c r="C384" i="1"/>
  <c r="E384" i="1" s="1"/>
  <c r="H384" i="1"/>
  <c r="I384" i="1"/>
  <c r="C371" i="1"/>
  <c r="E371" i="1" s="1"/>
  <c r="H371" i="1"/>
  <c r="I371" i="1"/>
  <c r="H293" i="1"/>
  <c r="I293" i="1"/>
  <c r="C293" i="1"/>
  <c r="E293" i="1" s="1"/>
  <c r="C240" i="1"/>
  <c r="E240" i="1" s="1"/>
  <c r="H240" i="1"/>
  <c r="I240" i="1"/>
  <c r="C227" i="1"/>
  <c r="E227" i="1" s="1"/>
  <c r="H227" i="1"/>
  <c r="I227" i="1"/>
  <c r="F122" i="1"/>
  <c r="L96" i="1"/>
  <c r="N96" i="1" s="1"/>
  <c r="F96" i="1"/>
  <c r="F83" i="1"/>
  <c r="G83" i="1" s="1"/>
  <c r="E83" i="1"/>
  <c r="E44" i="1"/>
  <c r="E109" i="1"/>
  <c r="C900" i="1"/>
  <c r="C809" i="1"/>
  <c r="C665" i="1"/>
  <c r="C455" i="1"/>
  <c r="F455" i="1" s="1"/>
  <c r="E972" i="1"/>
  <c r="F972" i="1"/>
  <c r="H972" i="1"/>
  <c r="L972" i="1"/>
  <c r="G972" i="1"/>
  <c r="I972" i="1"/>
  <c r="H959" i="1"/>
  <c r="I959" i="1"/>
  <c r="L959" i="1"/>
  <c r="N959" i="1" s="1"/>
  <c r="E959" i="1"/>
  <c r="F959" i="1"/>
  <c r="G959" i="1"/>
  <c r="E881" i="1"/>
  <c r="F881" i="1"/>
  <c r="G881" i="1"/>
  <c r="H881" i="1"/>
  <c r="L881" i="1"/>
  <c r="N881" i="1" s="1"/>
  <c r="I881" i="1"/>
  <c r="D881" i="1"/>
  <c r="H828" i="1"/>
  <c r="I828" i="1"/>
  <c r="L828" i="1"/>
  <c r="E828" i="1"/>
  <c r="F828" i="1"/>
  <c r="G828" i="1"/>
  <c r="D828" i="1"/>
  <c r="I815" i="1"/>
  <c r="L815" i="1"/>
  <c r="E815" i="1"/>
  <c r="F815" i="1"/>
  <c r="G815" i="1"/>
  <c r="H815" i="1"/>
  <c r="D815" i="1"/>
  <c r="E737" i="1"/>
  <c r="F737" i="1"/>
  <c r="H737" i="1"/>
  <c r="I737" i="1"/>
  <c r="L737" i="1"/>
  <c r="N737" i="1" s="1"/>
  <c r="G737" i="1"/>
  <c r="D737" i="1"/>
  <c r="G684" i="1"/>
  <c r="H684" i="1"/>
  <c r="I684" i="1"/>
  <c r="L684" i="1"/>
  <c r="E684" i="1"/>
  <c r="F684" i="1"/>
  <c r="D684" i="1"/>
  <c r="F671" i="1"/>
  <c r="G671" i="1"/>
  <c r="H671" i="1"/>
  <c r="I671" i="1"/>
  <c r="L671" i="1"/>
  <c r="E671" i="1"/>
  <c r="D671" i="1"/>
  <c r="H593" i="1"/>
  <c r="I593" i="1"/>
  <c r="L593" i="1"/>
  <c r="N593" i="1" s="1"/>
  <c r="E593" i="1"/>
  <c r="F593" i="1"/>
  <c r="G593" i="1"/>
  <c r="C593" i="1"/>
  <c r="D593" i="1"/>
  <c r="F540" i="1"/>
  <c r="I540" i="1"/>
  <c r="L540" i="1"/>
  <c r="N540" i="1" s="1"/>
  <c r="E540" i="1"/>
  <c r="G540" i="1"/>
  <c r="H540" i="1"/>
  <c r="E527" i="1"/>
  <c r="G527" i="1"/>
  <c r="F527" i="1"/>
  <c r="H527" i="1"/>
  <c r="L527" i="1"/>
  <c r="N527" i="1" s="1"/>
  <c r="I527" i="1"/>
  <c r="C527" i="1"/>
  <c r="D527" i="1"/>
  <c r="E449" i="1"/>
  <c r="G449" i="1" s="1"/>
  <c r="L449" i="1" s="1"/>
  <c r="N449" i="1" s="1"/>
  <c r="F449" i="1"/>
  <c r="H449" i="1"/>
  <c r="I449" i="1"/>
  <c r="H396" i="1"/>
  <c r="I396" i="1"/>
  <c r="C396" i="1"/>
  <c r="E396" i="1" s="1"/>
  <c r="D396" i="1"/>
  <c r="F396" i="1" s="1"/>
  <c r="E383" i="1"/>
  <c r="H383" i="1"/>
  <c r="I383" i="1"/>
  <c r="F383" i="1"/>
  <c r="I305" i="1"/>
  <c r="H305" i="1"/>
  <c r="C305" i="1"/>
  <c r="D305" i="1"/>
  <c r="H252" i="1"/>
  <c r="I252" i="1"/>
  <c r="C252" i="1"/>
  <c r="E252" i="1" s="1"/>
  <c r="I239" i="1"/>
  <c r="H239" i="1"/>
  <c r="C239" i="1"/>
  <c r="E239" i="1" s="1"/>
  <c r="F200" i="1"/>
  <c r="E161" i="1"/>
  <c r="F108" i="1"/>
  <c r="E108" i="1"/>
  <c r="F95" i="1"/>
  <c r="E95" i="1"/>
  <c r="G95" i="1" s="1"/>
  <c r="L95" i="1"/>
  <c r="N95" i="1" s="1"/>
  <c r="E43" i="1"/>
  <c r="E30" i="1"/>
  <c r="F18" i="1"/>
  <c r="L83" i="1"/>
  <c r="N83" i="1" s="1"/>
  <c r="C743" i="1"/>
  <c r="C492" i="1"/>
  <c r="E492" i="1" s="1"/>
  <c r="D377" i="1"/>
  <c r="E984" i="1"/>
  <c r="F984" i="1"/>
  <c r="G984" i="1"/>
  <c r="H984" i="1"/>
  <c r="L984" i="1"/>
  <c r="I984" i="1"/>
  <c r="C984" i="1"/>
  <c r="L971" i="1"/>
  <c r="N971" i="1" s="1"/>
  <c r="E971" i="1"/>
  <c r="G971" i="1"/>
  <c r="F971" i="1"/>
  <c r="H971" i="1"/>
  <c r="I971" i="1"/>
  <c r="C971" i="1"/>
  <c r="F893" i="1"/>
  <c r="G893" i="1"/>
  <c r="I893" i="1"/>
  <c r="H893" i="1"/>
  <c r="L893" i="1"/>
  <c r="N893" i="1" s="1"/>
  <c r="E893" i="1"/>
  <c r="C893" i="1"/>
  <c r="D893" i="1"/>
  <c r="E840" i="1"/>
  <c r="F840" i="1"/>
  <c r="G840" i="1"/>
  <c r="H840" i="1"/>
  <c r="I840" i="1"/>
  <c r="L840" i="1"/>
  <c r="N840" i="1" s="1"/>
  <c r="C840" i="1"/>
  <c r="D840" i="1"/>
  <c r="E827" i="1"/>
  <c r="F827" i="1"/>
  <c r="G827" i="1"/>
  <c r="H827" i="1"/>
  <c r="I827" i="1"/>
  <c r="L827" i="1"/>
  <c r="N827" i="1" s="1"/>
  <c r="C827" i="1"/>
  <c r="D827" i="1"/>
  <c r="H749" i="1"/>
  <c r="I749" i="1"/>
  <c r="L749" i="1"/>
  <c r="N749" i="1" s="1"/>
  <c r="E749" i="1"/>
  <c r="G749" i="1"/>
  <c r="F749" i="1"/>
  <c r="C749" i="1"/>
  <c r="D749" i="1"/>
  <c r="E696" i="1"/>
  <c r="F696" i="1"/>
  <c r="G696" i="1"/>
  <c r="H696" i="1"/>
  <c r="I696" i="1"/>
  <c r="L696" i="1"/>
  <c r="N696" i="1" s="1"/>
  <c r="C696" i="1"/>
  <c r="D696" i="1"/>
  <c r="E683" i="1"/>
  <c r="F683" i="1"/>
  <c r="G683" i="1"/>
  <c r="H683" i="1"/>
  <c r="L683" i="1"/>
  <c r="N683" i="1" s="1"/>
  <c r="I683" i="1"/>
  <c r="C683" i="1"/>
  <c r="D683" i="1"/>
  <c r="G605" i="1"/>
  <c r="I605" i="1"/>
  <c r="L605" i="1"/>
  <c r="N605" i="1" s="1"/>
  <c r="E605" i="1"/>
  <c r="F605" i="1"/>
  <c r="H605" i="1"/>
  <c r="C605" i="1"/>
  <c r="E552" i="1"/>
  <c r="G552" i="1"/>
  <c r="I552" i="1"/>
  <c r="L552" i="1"/>
  <c r="N552" i="1" s="1"/>
  <c r="F552" i="1"/>
  <c r="H552" i="1"/>
  <c r="C552" i="1"/>
  <c r="D552" i="1"/>
  <c r="E539" i="1"/>
  <c r="F539" i="1"/>
  <c r="H539" i="1"/>
  <c r="L539" i="1"/>
  <c r="N539" i="1" s="1"/>
  <c r="G539" i="1"/>
  <c r="I539" i="1"/>
  <c r="D539" i="1"/>
  <c r="E461" i="1"/>
  <c r="H461" i="1"/>
  <c r="I461" i="1"/>
  <c r="D461" i="1"/>
  <c r="F461" i="1" s="1"/>
  <c r="I408" i="1"/>
  <c r="E408" i="1"/>
  <c r="H408" i="1"/>
  <c r="D408" i="1"/>
  <c r="F408" i="1" s="1"/>
  <c r="H395" i="1"/>
  <c r="I395" i="1"/>
  <c r="C395" i="1"/>
  <c r="F395" i="1" s="1"/>
  <c r="H317" i="1"/>
  <c r="I317" i="1"/>
  <c r="C317" i="1"/>
  <c r="D317" i="1"/>
  <c r="H264" i="1"/>
  <c r="I264" i="1"/>
  <c r="C264" i="1"/>
  <c r="F264" i="1" s="1"/>
  <c r="H251" i="1"/>
  <c r="I251" i="1"/>
  <c r="C251" i="1"/>
  <c r="F251" i="1" s="1"/>
  <c r="D251" i="1"/>
  <c r="F186" i="1"/>
  <c r="G186" i="1" s="1"/>
  <c r="E160" i="1"/>
  <c r="G160" i="1" s="1"/>
  <c r="F120" i="1"/>
  <c r="L120" i="1"/>
  <c r="N120" i="1" s="1"/>
  <c r="E120" i="1"/>
  <c r="E107" i="1"/>
  <c r="L107" i="1"/>
  <c r="N107" i="1" s="1"/>
  <c r="E42" i="1"/>
  <c r="F85" i="1"/>
  <c r="G85" i="1" s="1"/>
  <c r="F16" i="1"/>
  <c r="C377" i="1"/>
  <c r="G996" i="1"/>
  <c r="H996" i="1"/>
  <c r="I996" i="1"/>
  <c r="L996" i="1"/>
  <c r="N996" i="1" s="1"/>
  <c r="F996" i="1"/>
  <c r="E996" i="1"/>
  <c r="E983" i="1"/>
  <c r="G983" i="1"/>
  <c r="F983" i="1"/>
  <c r="H983" i="1"/>
  <c r="I983" i="1"/>
  <c r="L983" i="1"/>
  <c r="N983" i="1" s="1"/>
  <c r="D983" i="1"/>
  <c r="E905" i="1"/>
  <c r="F905" i="1"/>
  <c r="G905" i="1"/>
  <c r="H905" i="1"/>
  <c r="L905" i="1"/>
  <c r="N905" i="1" s="1"/>
  <c r="C905" i="1"/>
  <c r="D905" i="1"/>
  <c r="I905" i="1"/>
  <c r="E852" i="1"/>
  <c r="F852" i="1"/>
  <c r="G852" i="1"/>
  <c r="H852" i="1"/>
  <c r="I852" i="1"/>
  <c r="L852" i="1"/>
  <c r="N852" i="1" s="1"/>
  <c r="C852" i="1"/>
  <c r="D852" i="1"/>
  <c r="E839" i="1"/>
  <c r="F839" i="1"/>
  <c r="H839" i="1"/>
  <c r="I839" i="1"/>
  <c r="L839" i="1"/>
  <c r="G839" i="1"/>
  <c r="C839" i="1"/>
  <c r="D839" i="1"/>
  <c r="E761" i="1"/>
  <c r="F761" i="1"/>
  <c r="G761" i="1"/>
  <c r="H761" i="1"/>
  <c r="I761" i="1"/>
  <c r="L761" i="1"/>
  <c r="C761" i="1"/>
  <c r="D761" i="1"/>
  <c r="E708" i="1"/>
  <c r="F708" i="1"/>
  <c r="G708" i="1"/>
  <c r="I708" i="1"/>
  <c r="L708" i="1"/>
  <c r="H708" i="1"/>
  <c r="C708" i="1"/>
  <c r="D708" i="1"/>
  <c r="I695" i="1"/>
  <c r="L695" i="1"/>
  <c r="F695" i="1"/>
  <c r="G695" i="1"/>
  <c r="E695" i="1"/>
  <c r="H695" i="1"/>
  <c r="C695" i="1"/>
  <c r="D695" i="1"/>
  <c r="H617" i="1"/>
  <c r="I617" i="1"/>
  <c r="L617" i="1"/>
  <c r="N617" i="1" s="1"/>
  <c r="E617" i="1"/>
  <c r="F617" i="1"/>
  <c r="G617" i="1"/>
  <c r="C617" i="1"/>
  <c r="D617" i="1"/>
  <c r="E564" i="1"/>
  <c r="F564" i="1"/>
  <c r="G564" i="1"/>
  <c r="H564" i="1"/>
  <c r="I564" i="1"/>
  <c r="L564" i="1"/>
  <c r="N564" i="1" s="1"/>
  <c r="C564" i="1"/>
  <c r="D564" i="1"/>
  <c r="H551" i="1"/>
  <c r="I551" i="1"/>
  <c r="L551" i="1"/>
  <c r="N551" i="1" s="1"/>
  <c r="E551" i="1"/>
  <c r="F551" i="1"/>
  <c r="G551" i="1"/>
  <c r="C551" i="1"/>
  <c r="F473" i="1"/>
  <c r="I473" i="1"/>
  <c r="E473" i="1"/>
  <c r="H473" i="1"/>
  <c r="H420" i="1"/>
  <c r="I420" i="1"/>
  <c r="C420" i="1"/>
  <c r="F420" i="1" s="1"/>
  <c r="D420" i="1"/>
  <c r="H407" i="1"/>
  <c r="I407" i="1"/>
  <c r="C407" i="1"/>
  <c r="F407" i="1" s="1"/>
  <c r="H329" i="1"/>
  <c r="I329" i="1"/>
  <c r="C329" i="1"/>
  <c r="E329" i="1" s="1"/>
  <c r="D329" i="1"/>
  <c r="H276" i="1"/>
  <c r="I276" i="1"/>
  <c r="C276" i="1"/>
  <c r="E276" i="1" s="1"/>
  <c r="D276" i="1"/>
  <c r="H263" i="1"/>
  <c r="I263" i="1"/>
  <c r="C263" i="1"/>
  <c r="D263" i="1"/>
  <c r="F198" i="1"/>
  <c r="E132" i="1"/>
  <c r="G132" i="1" s="1"/>
  <c r="L132" i="1"/>
  <c r="N132" i="1" s="1"/>
  <c r="F119" i="1"/>
  <c r="L119" i="1"/>
  <c r="N119" i="1" s="1"/>
  <c r="E119" i="1"/>
  <c r="F84" i="1"/>
  <c r="F172" i="1"/>
  <c r="E158" i="1"/>
  <c r="F158" i="1"/>
  <c r="D233" i="1"/>
  <c r="E995" i="1"/>
  <c r="I995" i="1"/>
  <c r="L995" i="1"/>
  <c r="N995" i="1" s="1"/>
  <c r="F995" i="1"/>
  <c r="G995" i="1"/>
  <c r="H995" i="1"/>
  <c r="E917" i="1"/>
  <c r="G917" i="1"/>
  <c r="H917" i="1"/>
  <c r="I917" i="1"/>
  <c r="L917" i="1"/>
  <c r="N917" i="1" s="1"/>
  <c r="F917" i="1"/>
  <c r="H864" i="1"/>
  <c r="I864" i="1"/>
  <c r="L864" i="1"/>
  <c r="E864" i="1"/>
  <c r="G864" i="1"/>
  <c r="F864" i="1"/>
  <c r="I851" i="1"/>
  <c r="L851" i="1"/>
  <c r="N851" i="1" s="1"/>
  <c r="F851" i="1"/>
  <c r="G851" i="1"/>
  <c r="H851" i="1"/>
  <c r="E851" i="1"/>
  <c r="E773" i="1"/>
  <c r="F773" i="1"/>
  <c r="G773" i="1"/>
  <c r="H773" i="1"/>
  <c r="I773" i="1"/>
  <c r="L773" i="1"/>
  <c r="I720" i="1"/>
  <c r="L720" i="1"/>
  <c r="N720" i="1" s="1"/>
  <c r="F720" i="1"/>
  <c r="G720" i="1"/>
  <c r="E720" i="1"/>
  <c r="H720" i="1"/>
  <c r="F707" i="1"/>
  <c r="G707" i="1"/>
  <c r="H707" i="1"/>
  <c r="I707" i="1"/>
  <c r="L707" i="1"/>
  <c r="N707" i="1" s="1"/>
  <c r="E707" i="1"/>
  <c r="E629" i="1"/>
  <c r="F629" i="1"/>
  <c r="G629" i="1"/>
  <c r="H629" i="1"/>
  <c r="I629" i="1"/>
  <c r="L629" i="1"/>
  <c r="N629" i="1" s="1"/>
  <c r="E576" i="1"/>
  <c r="G576" i="1"/>
  <c r="H576" i="1"/>
  <c r="I576" i="1"/>
  <c r="L576" i="1"/>
  <c r="N576" i="1" s="1"/>
  <c r="F576" i="1"/>
  <c r="D576" i="1"/>
  <c r="F563" i="1"/>
  <c r="H563" i="1"/>
  <c r="I563" i="1"/>
  <c r="E563" i="1"/>
  <c r="G563" i="1"/>
  <c r="L563" i="1"/>
  <c r="N563" i="1" s="1"/>
  <c r="D563" i="1"/>
  <c r="H485" i="1"/>
  <c r="I485" i="1"/>
  <c r="C485" i="1"/>
  <c r="E485" i="1" s="1"/>
  <c r="D485" i="1"/>
  <c r="I432" i="1"/>
  <c r="H432" i="1"/>
  <c r="C432" i="1"/>
  <c r="E432" i="1" s="1"/>
  <c r="D432" i="1"/>
  <c r="H419" i="1"/>
  <c r="I419" i="1"/>
  <c r="C419" i="1"/>
  <c r="E419" i="1" s="1"/>
  <c r="D419" i="1"/>
  <c r="H341" i="1"/>
  <c r="I341" i="1"/>
  <c r="C341" i="1"/>
  <c r="E341" i="1" s="1"/>
  <c r="D341" i="1"/>
  <c r="F341" i="1" s="1"/>
  <c r="C288" i="1"/>
  <c r="E288" i="1" s="1"/>
  <c r="H288" i="1"/>
  <c r="I288" i="1"/>
  <c r="D288" i="1"/>
  <c r="I275" i="1"/>
  <c r="H275" i="1"/>
  <c r="C275" i="1"/>
  <c r="F275" i="1" s="1"/>
  <c r="F197" i="1"/>
  <c r="E197" i="1"/>
  <c r="G197" i="1" s="1"/>
  <c r="F184" i="1"/>
  <c r="F157" i="1"/>
  <c r="L144" i="1"/>
  <c r="N144" i="1" s="1"/>
  <c r="E144" i="1"/>
  <c r="F144" i="1"/>
  <c r="G144" i="1" s="1"/>
  <c r="F131" i="1"/>
  <c r="E131" i="1"/>
  <c r="L131" i="1"/>
  <c r="N131" i="1" s="1"/>
  <c r="F40" i="1"/>
  <c r="E47" i="1"/>
  <c r="F68" i="1"/>
  <c r="G68" i="1" s="1"/>
  <c r="E170" i="1"/>
  <c r="G170" i="1" s="1"/>
  <c r="F170" i="1"/>
  <c r="G157" i="1"/>
  <c r="D479" i="1"/>
  <c r="F479" i="1" s="1"/>
  <c r="D239" i="1"/>
  <c r="L929" i="1"/>
  <c r="N929" i="1" s="1"/>
  <c r="E929" i="1"/>
  <c r="F929" i="1"/>
  <c r="G929" i="1"/>
  <c r="H929" i="1"/>
  <c r="I929" i="1"/>
  <c r="G876" i="1"/>
  <c r="H876" i="1"/>
  <c r="E876" i="1"/>
  <c r="F876" i="1"/>
  <c r="I876" i="1"/>
  <c r="L876" i="1"/>
  <c r="E863" i="1"/>
  <c r="F863" i="1"/>
  <c r="G863" i="1"/>
  <c r="H863" i="1"/>
  <c r="I863" i="1"/>
  <c r="L863" i="1"/>
  <c r="N863" i="1" s="1"/>
  <c r="E785" i="1"/>
  <c r="F785" i="1"/>
  <c r="G785" i="1"/>
  <c r="H785" i="1"/>
  <c r="I785" i="1"/>
  <c r="L785" i="1"/>
  <c r="D785" i="1"/>
  <c r="F732" i="1"/>
  <c r="G732" i="1"/>
  <c r="H732" i="1"/>
  <c r="I732" i="1"/>
  <c r="L732" i="1"/>
  <c r="N732" i="1" s="1"/>
  <c r="E732" i="1"/>
  <c r="D732" i="1"/>
  <c r="E719" i="1"/>
  <c r="F719" i="1"/>
  <c r="G719" i="1"/>
  <c r="H719" i="1"/>
  <c r="I719" i="1"/>
  <c r="L719" i="1"/>
  <c r="N719" i="1" s="1"/>
  <c r="D719" i="1"/>
  <c r="L641" i="1"/>
  <c r="N641" i="1" s="1"/>
  <c r="E641" i="1"/>
  <c r="G641" i="1"/>
  <c r="H641" i="1"/>
  <c r="F641" i="1"/>
  <c r="I641" i="1"/>
  <c r="D641" i="1"/>
  <c r="E588" i="1"/>
  <c r="F588" i="1"/>
  <c r="G588" i="1"/>
  <c r="H588" i="1"/>
  <c r="I588" i="1"/>
  <c r="L588" i="1"/>
  <c r="C588" i="1"/>
  <c r="E575" i="1"/>
  <c r="F575" i="1"/>
  <c r="G575" i="1"/>
  <c r="H575" i="1"/>
  <c r="I575" i="1"/>
  <c r="L575" i="1"/>
  <c r="N575" i="1" s="1"/>
  <c r="C575" i="1"/>
  <c r="I497" i="1"/>
  <c r="E497" i="1"/>
  <c r="H497" i="1"/>
  <c r="D497" i="1"/>
  <c r="F497" i="1" s="1"/>
  <c r="D444" i="1"/>
  <c r="I444" i="1"/>
  <c r="H444" i="1"/>
  <c r="C444" i="1"/>
  <c r="E444" i="1" s="1"/>
  <c r="H431" i="1"/>
  <c r="I431" i="1"/>
  <c r="C431" i="1"/>
  <c r="F431" i="1" s="1"/>
  <c r="I353" i="1"/>
  <c r="H353" i="1"/>
  <c r="C353" i="1"/>
  <c r="D353" i="1"/>
  <c r="C300" i="1"/>
  <c r="H300" i="1"/>
  <c r="I300" i="1"/>
  <c r="E300" i="1"/>
  <c r="C287" i="1"/>
  <c r="F287" i="1" s="1"/>
  <c r="I287" i="1"/>
  <c r="H287" i="1"/>
  <c r="D287" i="1"/>
  <c r="H209" i="1"/>
  <c r="I209" i="1"/>
  <c r="C209" i="1"/>
  <c r="D209" i="1"/>
  <c r="F196" i="1"/>
  <c r="E156" i="1"/>
  <c r="F156" i="1"/>
  <c r="F143" i="1"/>
  <c r="L143" i="1"/>
  <c r="N143" i="1" s="1"/>
  <c r="E143" i="1"/>
  <c r="F78" i="1"/>
  <c r="E38" i="1"/>
  <c r="I994" i="1"/>
  <c r="L994" i="1"/>
  <c r="N994" i="1" s="1"/>
  <c r="E994" i="1"/>
  <c r="F994" i="1"/>
  <c r="G994" i="1"/>
  <c r="H994" i="1"/>
  <c r="G982" i="1"/>
  <c r="H982" i="1"/>
  <c r="I982" i="1"/>
  <c r="L982" i="1"/>
  <c r="N982" i="1" s="1"/>
  <c r="E982" i="1"/>
  <c r="F982" i="1"/>
  <c r="E970" i="1"/>
  <c r="F970" i="1"/>
  <c r="G970" i="1"/>
  <c r="H970" i="1"/>
  <c r="L970" i="1"/>
  <c r="N970" i="1" s="1"/>
  <c r="I970" i="1"/>
  <c r="E958" i="1"/>
  <c r="F958" i="1"/>
  <c r="H958" i="1"/>
  <c r="I958" i="1"/>
  <c r="L958" i="1"/>
  <c r="N958" i="1" s="1"/>
  <c r="G958" i="1"/>
  <c r="F946" i="1"/>
  <c r="G946" i="1"/>
  <c r="H946" i="1"/>
  <c r="L946" i="1"/>
  <c r="N946" i="1" s="1"/>
  <c r="E946" i="1"/>
  <c r="E934" i="1"/>
  <c r="F934" i="1"/>
  <c r="H934" i="1"/>
  <c r="I934" i="1"/>
  <c r="L934" i="1"/>
  <c r="N934" i="1" s="1"/>
  <c r="F922" i="1"/>
  <c r="G922" i="1"/>
  <c r="H922" i="1"/>
  <c r="I922" i="1"/>
  <c r="E922" i="1"/>
  <c r="L922" i="1"/>
  <c r="N922" i="1" s="1"/>
  <c r="I910" i="1"/>
  <c r="L910" i="1"/>
  <c r="N910" i="1" s="1"/>
  <c r="E910" i="1"/>
  <c r="F910" i="1"/>
  <c r="G910" i="1"/>
  <c r="H910" i="1"/>
  <c r="G898" i="1"/>
  <c r="H898" i="1"/>
  <c r="L898" i="1"/>
  <c r="N898" i="1" s="1"/>
  <c r="E898" i="1"/>
  <c r="F898" i="1"/>
  <c r="I898" i="1"/>
  <c r="E886" i="1"/>
  <c r="F886" i="1"/>
  <c r="G886" i="1"/>
  <c r="H886" i="1"/>
  <c r="I886" i="1"/>
  <c r="E874" i="1"/>
  <c r="F874" i="1"/>
  <c r="I874" i="1"/>
  <c r="L874" i="1"/>
  <c r="N874" i="1" s="1"/>
  <c r="G874" i="1"/>
  <c r="H874" i="1"/>
  <c r="I862" i="1"/>
  <c r="L862" i="1"/>
  <c r="F862" i="1"/>
  <c r="G862" i="1"/>
  <c r="H862" i="1"/>
  <c r="E862" i="1"/>
  <c r="E850" i="1"/>
  <c r="F850" i="1"/>
  <c r="G850" i="1"/>
  <c r="H850" i="1"/>
  <c r="I850" i="1"/>
  <c r="L850" i="1"/>
  <c r="E838" i="1"/>
  <c r="F838" i="1"/>
  <c r="G838" i="1"/>
  <c r="H838" i="1"/>
  <c r="I838" i="1"/>
  <c r="L838" i="1"/>
  <c r="I826" i="1"/>
  <c r="L826" i="1"/>
  <c r="E826" i="1"/>
  <c r="F826" i="1"/>
  <c r="G826" i="1"/>
  <c r="H826" i="1"/>
  <c r="E814" i="1"/>
  <c r="F814" i="1"/>
  <c r="G814" i="1"/>
  <c r="H814" i="1"/>
  <c r="I814" i="1"/>
  <c r="L814" i="1"/>
  <c r="F802" i="1"/>
  <c r="G802" i="1"/>
  <c r="H802" i="1"/>
  <c r="I802" i="1"/>
  <c r="L802" i="1"/>
  <c r="E802" i="1"/>
  <c r="G790" i="1"/>
  <c r="H790" i="1"/>
  <c r="I790" i="1"/>
  <c r="L790" i="1"/>
  <c r="N790" i="1" s="1"/>
  <c r="E790" i="1"/>
  <c r="F790" i="1"/>
  <c r="H778" i="1"/>
  <c r="I778" i="1"/>
  <c r="L778" i="1"/>
  <c r="E778" i="1"/>
  <c r="F778" i="1"/>
  <c r="G778" i="1"/>
  <c r="I766" i="1"/>
  <c r="L766" i="1"/>
  <c r="E766" i="1"/>
  <c r="F766" i="1"/>
  <c r="G766" i="1"/>
  <c r="H766" i="1"/>
  <c r="E754" i="1"/>
  <c r="F754" i="1"/>
  <c r="G754" i="1"/>
  <c r="H754" i="1"/>
  <c r="I754" i="1"/>
  <c r="L754" i="1"/>
  <c r="E742" i="1"/>
  <c r="F742" i="1"/>
  <c r="G742" i="1"/>
  <c r="I742" i="1"/>
  <c r="H742" i="1"/>
  <c r="L742" i="1"/>
  <c r="F730" i="1"/>
  <c r="G730" i="1"/>
  <c r="H730" i="1"/>
  <c r="I730" i="1"/>
  <c r="L730" i="1"/>
  <c r="E730" i="1"/>
  <c r="I718" i="1"/>
  <c r="L718" i="1"/>
  <c r="F718" i="1"/>
  <c r="G718" i="1"/>
  <c r="E718" i="1"/>
  <c r="H718" i="1"/>
  <c r="E706" i="1"/>
  <c r="F706" i="1"/>
  <c r="G706" i="1"/>
  <c r="I706" i="1"/>
  <c r="L706" i="1"/>
  <c r="H706" i="1"/>
  <c r="E694" i="1"/>
  <c r="F694" i="1"/>
  <c r="G694" i="1"/>
  <c r="H694" i="1"/>
  <c r="I694" i="1"/>
  <c r="L694" i="1"/>
  <c r="G682" i="1"/>
  <c r="H682" i="1"/>
  <c r="I682" i="1"/>
  <c r="L682" i="1"/>
  <c r="E682" i="1"/>
  <c r="F682" i="1"/>
  <c r="E670" i="1"/>
  <c r="F670" i="1"/>
  <c r="G670" i="1"/>
  <c r="H670" i="1"/>
  <c r="L670" i="1"/>
  <c r="N670" i="1" s="1"/>
  <c r="I670" i="1"/>
  <c r="G658" i="1"/>
  <c r="H658" i="1"/>
  <c r="I658" i="1"/>
  <c r="L658" i="1"/>
  <c r="N658" i="1" s="1"/>
  <c r="E658" i="1"/>
  <c r="F658" i="1"/>
  <c r="G646" i="1"/>
  <c r="H646" i="1"/>
  <c r="I646" i="1"/>
  <c r="L646" i="1"/>
  <c r="N646" i="1" s="1"/>
  <c r="E646" i="1"/>
  <c r="F646" i="1"/>
  <c r="H634" i="1"/>
  <c r="I634" i="1"/>
  <c r="E634" i="1"/>
  <c r="F634" i="1"/>
  <c r="L634" i="1"/>
  <c r="N634" i="1" s="1"/>
  <c r="G634" i="1"/>
  <c r="E622" i="1"/>
  <c r="F622" i="1"/>
  <c r="G622" i="1"/>
  <c r="H622" i="1"/>
  <c r="I622" i="1"/>
  <c r="L622" i="1"/>
  <c r="E610" i="1"/>
  <c r="F610" i="1"/>
  <c r="G610" i="1"/>
  <c r="L610" i="1"/>
  <c r="N610" i="1" s="1"/>
  <c r="H610" i="1"/>
  <c r="I610" i="1"/>
  <c r="E598" i="1"/>
  <c r="G598" i="1"/>
  <c r="H598" i="1"/>
  <c r="I598" i="1"/>
  <c r="L598" i="1"/>
  <c r="N598" i="1" s="1"/>
  <c r="F598" i="1"/>
  <c r="F586" i="1"/>
  <c r="G586" i="1"/>
  <c r="H586" i="1"/>
  <c r="I586" i="1"/>
  <c r="L586" i="1"/>
  <c r="E586" i="1"/>
  <c r="F574" i="1"/>
  <c r="H574" i="1"/>
  <c r="I574" i="1"/>
  <c r="E574" i="1"/>
  <c r="G574" i="1"/>
  <c r="L574" i="1"/>
  <c r="N574" i="1" s="1"/>
  <c r="G562" i="1"/>
  <c r="H562" i="1"/>
  <c r="I562" i="1"/>
  <c r="L562" i="1"/>
  <c r="N562" i="1" s="1"/>
  <c r="E562" i="1"/>
  <c r="F562" i="1"/>
  <c r="E550" i="1"/>
  <c r="F550" i="1"/>
  <c r="H550" i="1"/>
  <c r="L550" i="1"/>
  <c r="N550" i="1" s="1"/>
  <c r="I550" i="1"/>
  <c r="G550" i="1"/>
  <c r="G538" i="1"/>
  <c r="H538" i="1"/>
  <c r="I538" i="1"/>
  <c r="L538" i="1"/>
  <c r="N538" i="1" s="1"/>
  <c r="E538" i="1"/>
  <c r="F538" i="1"/>
  <c r="L526" i="1"/>
  <c r="N526" i="1" s="1"/>
  <c r="G526" i="1"/>
  <c r="H526" i="1"/>
  <c r="I526" i="1"/>
  <c r="E526" i="1"/>
  <c r="F526" i="1"/>
  <c r="E514" i="1"/>
  <c r="G514" i="1"/>
  <c r="H514" i="1"/>
  <c r="I514" i="1"/>
  <c r="L514" i="1"/>
  <c r="F514" i="1"/>
  <c r="I502" i="1"/>
  <c r="E502" i="1"/>
  <c r="G502" i="1" s="1"/>
  <c r="L502" i="1" s="1"/>
  <c r="N502" i="1" s="1"/>
  <c r="F502" i="1"/>
  <c r="H502" i="1"/>
  <c r="F490" i="1"/>
  <c r="H490" i="1"/>
  <c r="I490" i="1"/>
  <c r="E490" i="1"/>
  <c r="H478" i="1"/>
  <c r="E478" i="1"/>
  <c r="F478" i="1"/>
  <c r="I478" i="1"/>
  <c r="E466" i="1"/>
  <c r="F466" i="1"/>
  <c r="H466" i="1"/>
  <c r="I466" i="1"/>
  <c r="E454" i="1"/>
  <c r="F454" i="1"/>
  <c r="H454" i="1"/>
  <c r="I454" i="1"/>
  <c r="F442" i="1"/>
  <c r="H442" i="1"/>
  <c r="I442" i="1"/>
  <c r="E442" i="1"/>
  <c r="G442" i="1" s="1"/>
  <c r="L442" i="1" s="1"/>
  <c r="N442" i="1" s="1"/>
  <c r="E430" i="1"/>
  <c r="F430" i="1"/>
  <c r="H430" i="1"/>
  <c r="I430" i="1"/>
  <c r="E418" i="1"/>
  <c r="G418" i="1" s="1"/>
  <c r="L418" i="1" s="1"/>
  <c r="N418" i="1" s="1"/>
  <c r="F418" i="1"/>
  <c r="H418" i="1"/>
  <c r="I418" i="1"/>
  <c r="E406" i="1"/>
  <c r="F406" i="1"/>
  <c r="H406" i="1"/>
  <c r="I406" i="1"/>
  <c r="E394" i="1"/>
  <c r="F394" i="1"/>
  <c r="H394" i="1"/>
  <c r="I394" i="1"/>
  <c r="F382" i="1"/>
  <c r="H382" i="1"/>
  <c r="E382" i="1"/>
  <c r="I382" i="1"/>
  <c r="F370" i="1"/>
  <c r="I370" i="1"/>
  <c r="E370" i="1"/>
  <c r="H370" i="1"/>
  <c r="H358" i="1"/>
  <c r="F358" i="1"/>
  <c r="I358" i="1"/>
  <c r="E358" i="1"/>
  <c r="E346" i="1"/>
  <c r="H346" i="1"/>
  <c r="I346" i="1"/>
  <c r="F346" i="1"/>
  <c r="G346" i="1" s="1"/>
  <c r="L346" i="1" s="1"/>
  <c r="N346" i="1" s="1"/>
  <c r="F334" i="1"/>
  <c r="E334" i="1"/>
  <c r="H334" i="1"/>
  <c r="I334" i="1"/>
  <c r="E322" i="1"/>
  <c r="F322" i="1"/>
  <c r="H322" i="1"/>
  <c r="I322" i="1"/>
  <c r="E310" i="1"/>
  <c r="H310" i="1"/>
  <c r="I310" i="1"/>
  <c r="F310" i="1"/>
  <c r="H298" i="1"/>
  <c r="I298" i="1"/>
  <c r="E298" i="1"/>
  <c r="F298" i="1"/>
  <c r="I286" i="1"/>
  <c r="E286" i="1"/>
  <c r="G286" i="1" s="1"/>
  <c r="L286" i="1" s="1"/>
  <c r="N286" i="1" s="1"/>
  <c r="F286" i="1"/>
  <c r="H286" i="1"/>
  <c r="I274" i="1"/>
  <c r="E274" i="1"/>
  <c r="F274" i="1"/>
  <c r="H274" i="1"/>
  <c r="F262" i="1"/>
  <c r="H262" i="1"/>
  <c r="E262" i="1"/>
  <c r="I262" i="1"/>
  <c r="F250" i="1"/>
  <c r="H250" i="1"/>
  <c r="E250" i="1"/>
  <c r="I250" i="1"/>
  <c r="H238" i="1"/>
  <c r="I238" i="1"/>
  <c r="E238" i="1"/>
  <c r="F238" i="1"/>
  <c r="E226" i="1"/>
  <c r="G226" i="1" s="1"/>
  <c r="F226" i="1"/>
  <c r="H226" i="1"/>
  <c r="I226" i="1"/>
  <c r="D214" i="1"/>
  <c r="F214" i="1" s="1"/>
  <c r="H214" i="1"/>
  <c r="E214" i="1"/>
  <c r="I214" i="1"/>
  <c r="G46" i="1"/>
  <c r="E185" i="1"/>
  <c r="E173" i="1"/>
  <c r="G173" i="1" s="1"/>
  <c r="E149" i="1"/>
  <c r="E137" i="1"/>
  <c r="E125" i="1"/>
  <c r="E113" i="1"/>
  <c r="E101" i="1"/>
  <c r="E89" i="1"/>
  <c r="E31" i="1"/>
  <c r="E17" i="1"/>
  <c r="F82" i="1"/>
  <c r="G82" i="1" s="1"/>
  <c r="F65" i="1"/>
  <c r="F44" i="1"/>
  <c r="G44" i="1" s="1"/>
  <c r="F22" i="1"/>
  <c r="L22" i="1"/>
  <c r="N22" i="1" s="1"/>
  <c r="E993" i="1"/>
  <c r="F993" i="1"/>
  <c r="G993" i="1"/>
  <c r="H993" i="1"/>
  <c r="I993" i="1"/>
  <c r="E981" i="1"/>
  <c r="G981" i="1"/>
  <c r="I981" i="1"/>
  <c r="F981" i="1"/>
  <c r="H981" i="1"/>
  <c r="L981" i="1"/>
  <c r="N981" i="1" s="1"/>
  <c r="E969" i="1"/>
  <c r="G969" i="1"/>
  <c r="I969" i="1"/>
  <c r="L969" i="1"/>
  <c r="N969" i="1" s="1"/>
  <c r="L957" i="1"/>
  <c r="N957" i="1" s="1"/>
  <c r="E957" i="1"/>
  <c r="G957" i="1"/>
  <c r="H957" i="1"/>
  <c r="I957" i="1"/>
  <c r="H945" i="1"/>
  <c r="I945" i="1"/>
  <c r="L945" i="1"/>
  <c r="N945" i="1" s="1"/>
  <c r="E945" i="1"/>
  <c r="F945" i="1"/>
  <c r="G945" i="1"/>
  <c r="F933" i="1"/>
  <c r="G933" i="1"/>
  <c r="H933" i="1"/>
  <c r="I933" i="1"/>
  <c r="E933" i="1"/>
  <c r="I921" i="1"/>
  <c r="E921" i="1"/>
  <c r="F921" i="1"/>
  <c r="G921" i="1"/>
  <c r="H921" i="1"/>
  <c r="L921" i="1"/>
  <c r="N921" i="1" s="1"/>
  <c r="G909" i="1"/>
  <c r="E909" i="1"/>
  <c r="F909" i="1"/>
  <c r="I909" i="1"/>
  <c r="L909" i="1"/>
  <c r="N909" i="1" s="1"/>
  <c r="H909" i="1"/>
  <c r="E897" i="1"/>
  <c r="F897" i="1"/>
  <c r="G897" i="1"/>
  <c r="H897" i="1"/>
  <c r="I897" i="1"/>
  <c r="L897" i="1"/>
  <c r="N897" i="1" s="1"/>
  <c r="I885" i="1"/>
  <c r="L885" i="1"/>
  <c r="N885" i="1" s="1"/>
  <c r="E885" i="1"/>
  <c r="F885" i="1"/>
  <c r="G885" i="1"/>
  <c r="L873" i="1"/>
  <c r="N873" i="1" s="1"/>
  <c r="E873" i="1"/>
  <c r="F873" i="1"/>
  <c r="G873" i="1"/>
  <c r="H873" i="1"/>
  <c r="E861" i="1"/>
  <c r="F861" i="1"/>
  <c r="G861" i="1"/>
  <c r="H861" i="1"/>
  <c r="I861" i="1"/>
  <c r="L861" i="1"/>
  <c r="N861" i="1" s="1"/>
  <c r="L849" i="1"/>
  <c r="N849" i="1" s="1"/>
  <c r="E849" i="1"/>
  <c r="F849" i="1"/>
  <c r="G849" i="1"/>
  <c r="H849" i="1"/>
  <c r="I849" i="1"/>
  <c r="E837" i="1"/>
  <c r="F837" i="1"/>
  <c r="G837" i="1"/>
  <c r="H837" i="1"/>
  <c r="I837" i="1"/>
  <c r="L837" i="1"/>
  <c r="N837" i="1" s="1"/>
  <c r="E825" i="1"/>
  <c r="F825" i="1"/>
  <c r="G825" i="1"/>
  <c r="H825" i="1"/>
  <c r="I825" i="1"/>
  <c r="L825" i="1"/>
  <c r="N825" i="1" s="1"/>
  <c r="I813" i="1"/>
  <c r="L813" i="1"/>
  <c r="E813" i="1"/>
  <c r="F813" i="1"/>
  <c r="G813" i="1"/>
  <c r="H813" i="1"/>
  <c r="E801" i="1"/>
  <c r="F801" i="1"/>
  <c r="G801" i="1"/>
  <c r="H801" i="1"/>
  <c r="I801" i="1"/>
  <c r="L801" i="1"/>
  <c r="E789" i="1"/>
  <c r="F789" i="1"/>
  <c r="G789" i="1"/>
  <c r="H789" i="1"/>
  <c r="I789" i="1"/>
  <c r="L789" i="1"/>
  <c r="N789" i="1" s="1"/>
  <c r="E777" i="1"/>
  <c r="F777" i="1"/>
  <c r="G777" i="1"/>
  <c r="H777" i="1"/>
  <c r="I777" i="1"/>
  <c r="L777" i="1"/>
  <c r="N777" i="1" s="1"/>
  <c r="E765" i="1"/>
  <c r="F765" i="1"/>
  <c r="G765" i="1"/>
  <c r="H765" i="1"/>
  <c r="I765" i="1"/>
  <c r="L765" i="1"/>
  <c r="N765" i="1" s="1"/>
  <c r="G753" i="1"/>
  <c r="H753" i="1"/>
  <c r="I753" i="1"/>
  <c r="L753" i="1"/>
  <c r="N753" i="1" s="1"/>
  <c r="E753" i="1"/>
  <c r="F753" i="1"/>
  <c r="E741" i="1"/>
  <c r="G741" i="1"/>
  <c r="F741" i="1"/>
  <c r="H741" i="1"/>
  <c r="I741" i="1"/>
  <c r="L741" i="1"/>
  <c r="N741" i="1" s="1"/>
  <c r="E729" i="1"/>
  <c r="F729" i="1"/>
  <c r="G729" i="1"/>
  <c r="H729" i="1"/>
  <c r="L729" i="1"/>
  <c r="N729" i="1" s="1"/>
  <c r="I729" i="1"/>
  <c r="E717" i="1"/>
  <c r="F717" i="1"/>
  <c r="G717" i="1"/>
  <c r="H717" i="1"/>
  <c r="I717" i="1"/>
  <c r="L717" i="1"/>
  <c r="N717" i="1" s="1"/>
  <c r="G705" i="1"/>
  <c r="H705" i="1"/>
  <c r="I705" i="1"/>
  <c r="L705" i="1"/>
  <c r="N705" i="1" s="1"/>
  <c r="E705" i="1"/>
  <c r="F705" i="1"/>
  <c r="L693" i="1"/>
  <c r="N693" i="1" s="1"/>
  <c r="E693" i="1"/>
  <c r="G693" i="1"/>
  <c r="H693" i="1"/>
  <c r="F693" i="1"/>
  <c r="I693" i="1"/>
  <c r="E681" i="1"/>
  <c r="F681" i="1"/>
  <c r="G681" i="1"/>
  <c r="H681" i="1"/>
  <c r="I681" i="1"/>
  <c r="L681" i="1"/>
  <c r="N681" i="1" s="1"/>
  <c r="G669" i="1"/>
  <c r="H669" i="1"/>
  <c r="I669" i="1"/>
  <c r="L669" i="1"/>
  <c r="E669" i="1"/>
  <c r="F669" i="1"/>
  <c r="E657" i="1"/>
  <c r="F657" i="1"/>
  <c r="G657" i="1"/>
  <c r="H657" i="1"/>
  <c r="I657" i="1"/>
  <c r="L657" i="1"/>
  <c r="N657" i="1" s="1"/>
  <c r="I645" i="1"/>
  <c r="L645" i="1"/>
  <c r="N645" i="1" s="1"/>
  <c r="E645" i="1"/>
  <c r="F645" i="1"/>
  <c r="G645" i="1"/>
  <c r="H645" i="1"/>
  <c r="E633" i="1"/>
  <c r="F633" i="1"/>
  <c r="G633" i="1"/>
  <c r="H633" i="1"/>
  <c r="I633" i="1"/>
  <c r="L633" i="1"/>
  <c r="G621" i="1"/>
  <c r="H621" i="1"/>
  <c r="L621" i="1"/>
  <c r="N621" i="1" s="1"/>
  <c r="E621" i="1"/>
  <c r="F621" i="1"/>
  <c r="I621" i="1"/>
  <c r="L609" i="1"/>
  <c r="F609" i="1"/>
  <c r="G609" i="1"/>
  <c r="E609" i="1"/>
  <c r="H609" i="1"/>
  <c r="I609" i="1"/>
  <c r="E597" i="1"/>
  <c r="F597" i="1"/>
  <c r="G597" i="1"/>
  <c r="H597" i="1"/>
  <c r="I597" i="1"/>
  <c r="L597" i="1"/>
  <c r="F585" i="1"/>
  <c r="H585" i="1"/>
  <c r="I585" i="1"/>
  <c r="E585" i="1"/>
  <c r="G585" i="1"/>
  <c r="L585" i="1"/>
  <c r="N585" i="1" s="1"/>
  <c r="F573" i="1"/>
  <c r="G573" i="1"/>
  <c r="H573" i="1"/>
  <c r="I573" i="1"/>
  <c r="L573" i="1"/>
  <c r="N573" i="1" s="1"/>
  <c r="E573" i="1"/>
  <c r="E561" i="1"/>
  <c r="G561" i="1"/>
  <c r="I561" i="1"/>
  <c r="L561" i="1"/>
  <c r="N561" i="1" s="1"/>
  <c r="H561" i="1"/>
  <c r="F561" i="1"/>
  <c r="G549" i="1"/>
  <c r="H549" i="1"/>
  <c r="I549" i="1"/>
  <c r="L549" i="1"/>
  <c r="N549" i="1" s="1"/>
  <c r="E549" i="1"/>
  <c r="F549" i="1"/>
  <c r="F537" i="1"/>
  <c r="G537" i="1"/>
  <c r="I537" i="1"/>
  <c r="L537" i="1"/>
  <c r="N537" i="1" s="1"/>
  <c r="H537" i="1"/>
  <c r="E537" i="1"/>
  <c r="F525" i="1"/>
  <c r="H525" i="1"/>
  <c r="E525" i="1"/>
  <c r="I525" i="1"/>
  <c r="L525" i="1"/>
  <c r="N525" i="1" s="1"/>
  <c r="G525" i="1"/>
  <c r="E513" i="1"/>
  <c r="F513" i="1"/>
  <c r="G513" i="1"/>
  <c r="H513" i="1"/>
  <c r="I513" i="1"/>
  <c r="L513" i="1"/>
  <c r="N513" i="1" s="1"/>
  <c r="E501" i="1"/>
  <c r="G501" i="1" s="1"/>
  <c r="L501" i="1" s="1"/>
  <c r="N501" i="1" s="1"/>
  <c r="F501" i="1"/>
  <c r="H501" i="1"/>
  <c r="I501" i="1"/>
  <c r="I489" i="1"/>
  <c r="E489" i="1"/>
  <c r="F489" i="1"/>
  <c r="H489" i="1"/>
  <c r="E477" i="1"/>
  <c r="F477" i="1"/>
  <c r="H477" i="1"/>
  <c r="I477" i="1"/>
  <c r="F465" i="1"/>
  <c r="I465" i="1"/>
  <c r="E465" i="1"/>
  <c r="G465" i="1" s="1"/>
  <c r="L465" i="1" s="1"/>
  <c r="N465" i="1" s="1"/>
  <c r="H465" i="1"/>
  <c r="E453" i="1"/>
  <c r="H453" i="1"/>
  <c r="I453" i="1"/>
  <c r="I441" i="1"/>
  <c r="H441" i="1"/>
  <c r="E441" i="1"/>
  <c r="G441" i="1" s="1"/>
  <c r="L441" i="1" s="1"/>
  <c r="N441" i="1" s="1"/>
  <c r="F441" i="1"/>
  <c r="E429" i="1"/>
  <c r="H429" i="1"/>
  <c r="I429" i="1"/>
  <c r="F429" i="1"/>
  <c r="H417" i="1"/>
  <c r="F417" i="1"/>
  <c r="I417" i="1"/>
  <c r="E417" i="1"/>
  <c r="E405" i="1"/>
  <c r="F405" i="1"/>
  <c r="H405" i="1"/>
  <c r="I405" i="1"/>
  <c r="E393" i="1"/>
  <c r="F393" i="1"/>
  <c r="G393" i="1" s="1"/>
  <c r="L393" i="1" s="1"/>
  <c r="H393" i="1"/>
  <c r="I393" i="1"/>
  <c r="E381" i="1"/>
  <c r="F381" i="1"/>
  <c r="H381" i="1"/>
  <c r="I381" i="1"/>
  <c r="E369" i="1"/>
  <c r="H369" i="1"/>
  <c r="I369" i="1"/>
  <c r="E357" i="1"/>
  <c r="H357" i="1"/>
  <c r="I357" i="1"/>
  <c r="F357" i="1"/>
  <c r="F345" i="1"/>
  <c r="E345" i="1"/>
  <c r="H345" i="1"/>
  <c r="I345" i="1"/>
  <c r="F333" i="1"/>
  <c r="H333" i="1"/>
  <c r="I333" i="1"/>
  <c r="E333" i="1"/>
  <c r="E321" i="1"/>
  <c r="H321" i="1"/>
  <c r="F321" i="1"/>
  <c r="G321" i="1" s="1"/>
  <c r="L321" i="1" s="1"/>
  <c r="N321" i="1" s="1"/>
  <c r="I321" i="1"/>
  <c r="F309" i="1"/>
  <c r="H309" i="1"/>
  <c r="E309" i="1"/>
  <c r="I309" i="1"/>
  <c r="E297" i="1"/>
  <c r="F297" i="1"/>
  <c r="H297" i="1"/>
  <c r="I297" i="1"/>
  <c r="F285" i="1"/>
  <c r="I285" i="1"/>
  <c r="E285" i="1"/>
  <c r="G285" i="1" s="1"/>
  <c r="L285" i="1" s="1"/>
  <c r="N285" i="1" s="1"/>
  <c r="H285" i="1"/>
  <c r="E273" i="1"/>
  <c r="F273" i="1"/>
  <c r="I273" i="1"/>
  <c r="H273" i="1"/>
  <c r="F261" i="1"/>
  <c r="H261" i="1"/>
  <c r="E261" i="1"/>
  <c r="I261" i="1"/>
  <c r="F249" i="1"/>
  <c r="H249" i="1"/>
  <c r="E249" i="1"/>
  <c r="G249" i="1" s="1"/>
  <c r="I249" i="1"/>
  <c r="E237" i="1"/>
  <c r="F237" i="1"/>
  <c r="H237" i="1"/>
  <c r="I237" i="1"/>
  <c r="E225" i="1"/>
  <c r="H225" i="1"/>
  <c r="I225" i="1"/>
  <c r="D213" i="1"/>
  <c r="F213" i="1" s="1"/>
  <c r="E213" i="1"/>
  <c r="G213" i="1" s="1"/>
  <c r="H213" i="1"/>
  <c r="I213" i="1"/>
  <c r="L153" i="1"/>
  <c r="N153" i="1" s="1"/>
  <c r="L141" i="1"/>
  <c r="N141" i="1" s="1"/>
  <c r="L129" i="1"/>
  <c r="N129" i="1" s="1"/>
  <c r="L117" i="1"/>
  <c r="N117" i="1" s="1"/>
  <c r="L105" i="1"/>
  <c r="N105" i="1" s="1"/>
  <c r="L93" i="1"/>
  <c r="N93" i="1" s="1"/>
  <c r="L81" i="1"/>
  <c r="N81" i="1" s="1"/>
  <c r="L69" i="1"/>
  <c r="N69" i="1" s="1"/>
  <c r="L57" i="1"/>
  <c r="N57" i="1" s="1"/>
  <c r="L45" i="1"/>
  <c r="N45" i="1" s="1"/>
  <c r="G45" i="1"/>
  <c r="L33" i="1"/>
  <c r="N33" i="1" s="1"/>
  <c r="L21" i="1"/>
  <c r="N21" i="1" s="1"/>
  <c r="L9" i="1"/>
  <c r="N9" i="1" s="1"/>
  <c r="E196" i="1"/>
  <c r="E184" i="1"/>
  <c r="E172" i="1"/>
  <c r="E148" i="1"/>
  <c r="E136" i="1"/>
  <c r="E124" i="1"/>
  <c r="E112" i="1"/>
  <c r="E100" i="1"/>
  <c r="E58" i="1"/>
  <c r="F185" i="1"/>
  <c r="G185" i="1" s="1"/>
  <c r="F142" i="1"/>
  <c r="F113" i="1"/>
  <c r="F81" i="1"/>
  <c r="F42" i="1"/>
  <c r="G42" i="1" s="1"/>
  <c r="F21" i="1"/>
  <c r="L106" i="1"/>
  <c r="N106" i="1" s="1"/>
  <c r="L79" i="1"/>
  <c r="N79" i="1" s="1"/>
  <c r="L992" i="1"/>
  <c r="N992" i="1" s="1"/>
  <c r="E992" i="1"/>
  <c r="F992" i="1"/>
  <c r="G992" i="1"/>
  <c r="I980" i="1"/>
  <c r="L980" i="1"/>
  <c r="N980" i="1" s="1"/>
  <c r="E980" i="1"/>
  <c r="F980" i="1"/>
  <c r="G968" i="1"/>
  <c r="H968" i="1"/>
  <c r="I968" i="1"/>
  <c r="L968" i="1"/>
  <c r="N968" i="1" s="1"/>
  <c r="E968" i="1"/>
  <c r="F968" i="1"/>
  <c r="E956" i="1"/>
  <c r="F956" i="1"/>
  <c r="G956" i="1"/>
  <c r="H956" i="1"/>
  <c r="L956" i="1"/>
  <c r="N956" i="1" s="1"/>
  <c r="I956" i="1"/>
  <c r="E944" i="1"/>
  <c r="F944" i="1"/>
  <c r="H944" i="1"/>
  <c r="I944" i="1"/>
  <c r="L944" i="1"/>
  <c r="N944" i="1" s="1"/>
  <c r="F932" i="1"/>
  <c r="G932" i="1"/>
  <c r="H932" i="1"/>
  <c r="L932" i="1"/>
  <c r="N932" i="1" s="1"/>
  <c r="E932" i="1"/>
  <c r="I932" i="1"/>
  <c r="G920" i="1"/>
  <c r="H920" i="1"/>
  <c r="I920" i="1"/>
  <c r="L920" i="1"/>
  <c r="N920" i="1" s="1"/>
  <c r="E920" i="1"/>
  <c r="L908" i="1"/>
  <c r="N908" i="1" s="1"/>
  <c r="E908" i="1"/>
  <c r="F908" i="1"/>
  <c r="G908" i="1"/>
  <c r="I908" i="1"/>
  <c r="I896" i="1"/>
  <c r="L896" i="1"/>
  <c r="N896" i="1" s="1"/>
  <c r="E896" i="1"/>
  <c r="F896" i="1"/>
  <c r="H896" i="1"/>
  <c r="G884" i="1"/>
  <c r="H884" i="1"/>
  <c r="I884" i="1"/>
  <c r="L884" i="1"/>
  <c r="N884" i="1" s="1"/>
  <c r="E884" i="1"/>
  <c r="F884" i="1"/>
  <c r="E872" i="1"/>
  <c r="F872" i="1"/>
  <c r="G872" i="1"/>
  <c r="H872" i="1"/>
  <c r="I872" i="1"/>
  <c r="L872" i="1"/>
  <c r="N872" i="1" s="1"/>
  <c r="E860" i="1"/>
  <c r="F860" i="1"/>
  <c r="G860" i="1"/>
  <c r="H860" i="1"/>
  <c r="I860" i="1"/>
  <c r="L860" i="1"/>
  <c r="N860" i="1" s="1"/>
  <c r="E848" i="1"/>
  <c r="F848" i="1"/>
  <c r="G848" i="1"/>
  <c r="H848" i="1"/>
  <c r="I848" i="1"/>
  <c r="L848" i="1"/>
  <c r="N848" i="1" s="1"/>
  <c r="F836" i="1"/>
  <c r="G836" i="1"/>
  <c r="H836" i="1"/>
  <c r="I836" i="1"/>
  <c r="L836" i="1"/>
  <c r="N836" i="1" s="1"/>
  <c r="E836" i="1"/>
  <c r="E824" i="1"/>
  <c r="F824" i="1"/>
  <c r="G824" i="1"/>
  <c r="H824" i="1"/>
  <c r="I824" i="1"/>
  <c r="L824" i="1"/>
  <c r="N824" i="1" s="1"/>
  <c r="E812" i="1"/>
  <c r="F812" i="1"/>
  <c r="G812" i="1"/>
  <c r="H812" i="1"/>
  <c r="I812" i="1"/>
  <c r="L812" i="1"/>
  <c r="N812" i="1" s="1"/>
  <c r="F800" i="1"/>
  <c r="G800" i="1"/>
  <c r="H800" i="1"/>
  <c r="I800" i="1"/>
  <c r="L800" i="1"/>
  <c r="E800" i="1"/>
  <c r="G788" i="1"/>
  <c r="H788" i="1"/>
  <c r="I788" i="1"/>
  <c r="L788" i="1"/>
  <c r="N788" i="1" s="1"/>
  <c r="E788" i="1"/>
  <c r="F788" i="1"/>
  <c r="H776" i="1"/>
  <c r="I776" i="1"/>
  <c r="L776" i="1"/>
  <c r="N776" i="1" s="1"/>
  <c r="E776" i="1"/>
  <c r="F776" i="1"/>
  <c r="G776" i="1"/>
  <c r="L764" i="1"/>
  <c r="E764" i="1"/>
  <c r="G764" i="1"/>
  <c r="H764" i="1"/>
  <c r="I764" i="1"/>
  <c r="E752" i="1"/>
  <c r="F752" i="1"/>
  <c r="G752" i="1"/>
  <c r="H752" i="1"/>
  <c r="L752" i="1"/>
  <c r="N752" i="1" s="1"/>
  <c r="I752" i="1"/>
  <c r="E740" i="1"/>
  <c r="F740" i="1"/>
  <c r="G740" i="1"/>
  <c r="H740" i="1"/>
  <c r="L740" i="1"/>
  <c r="N740" i="1" s="1"/>
  <c r="I740" i="1"/>
  <c r="G728" i="1"/>
  <c r="H728" i="1"/>
  <c r="I728" i="1"/>
  <c r="L728" i="1"/>
  <c r="N728" i="1" s="1"/>
  <c r="E728" i="1"/>
  <c r="F728" i="1"/>
  <c r="L716" i="1"/>
  <c r="N716" i="1" s="1"/>
  <c r="E716" i="1"/>
  <c r="G716" i="1"/>
  <c r="H716" i="1"/>
  <c r="F716" i="1"/>
  <c r="I716" i="1"/>
  <c r="E704" i="1"/>
  <c r="F704" i="1"/>
  <c r="G704" i="1"/>
  <c r="H704" i="1"/>
  <c r="L704" i="1"/>
  <c r="N704" i="1" s="1"/>
  <c r="I704" i="1"/>
  <c r="E692" i="1"/>
  <c r="F692" i="1"/>
  <c r="G692" i="1"/>
  <c r="H692" i="1"/>
  <c r="I692" i="1"/>
  <c r="L692" i="1"/>
  <c r="N692" i="1" s="1"/>
  <c r="H680" i="1"/>
  <c r="I680" i="1"/>
  <c r="L680" i="1"/>
  <c r="N680" i="1" s="1"/>
  <c r="E680" i="1"/>
  <c r="F680" i="1"/>
  <c r="G680" i="1"/>
  <c r="E668" i="1"/>
  <c r="F668" i="1"/>
  <c r="G668" i="1"/>
  <c r="H668" i="1"/>
  <c r="L668" i="1"/>
  <c r="N668" i="1" s="1"/>
  <c r="I668" i="1"/>
  <c r="H656" i="1"/>
  <c r="I656" i="1"/>
  <c r="L656" i="1"/>
  <c r="N656" i="1" s="1"/>
  <c r="E656" i="1"/>
  <c r="F656" i="1"/>
  <c r="G656" i="1"/>
  <c r="F644" i="1"/>
  <c r="G644" i="1"/>
  <c r="H644" i="1"/>
  <c r="I644" i="1"/>
  <c r="L644" i="1"/>
  <c r="N644" i="1" s="1"/>
  <c r="E644" i="1"/>
  <c r="I632" i="1"/>
  <c r="L632" i="1"/>
  <c r="N632" i="1" s="1"/>
  <c r="E632" i="1"/>
  <c r="G632" i="1"/>
  <c r="H632" i="1"/>
  <c r="F632" i="1"/>
  <c r="E620" i="1"/>
  <c r="F620" i="1"/>
  <c r="G620" i="1"/>
  <c r="H620" i="1"/>
  <c r="I620" i="1"/>
  <c r="L620" i="1"/>
  <c r="N620" i="1" s="1"/>
  <c r="E608" i="1"/>
  <c r="F608" i="1"/>
  <c r="G608" i="1"/>
  <c r="H608" i="1"/>
  <c r="I608" i="1"/>
  <c r="L608" i="1"/>
  <c r="N608" i="1" s="1"/>
  <c r="F596" i="1"/>
  <c r="H596" i="1"/>
  <c r="I596" i="1"/>
  <c r="E596" i="1"/>
  <c r="G596" i="1"/>
  <c r="L596" i="1"/>
  <c r="N596" i="1" s="1"/>
  <c r="G584" i="1"/>
  <c r="H584" i="1"/>
  <c r="I584" i="1"/>
  <c r="L584" i="1"/>
  <c r="N584" i="1" s="1"/>
  <c r="E584" i="1"/>
  <c r="F584" i="1"/>
  <c r="E572" i="1"/>
  <c r="G572" i="1"/>
  <c r="I572" i="1"/>
  <c r="L572" i="1"/>
  <c r="N572" i="1" s="1"/>
  <c r="H572" i="1"/>
  <c r="F572" i="1"/>
  <c r="H560" i="1"/>
  <c r="I560" i="1"/>
  <c r="L560" i="1"/>
  <c r="N560" i="1" s="1"/>
  <c r="E560" i="1"/>
  <c r="F560" i="1"/>
  <c r="G560" i="1"/>
  <c r="G548" i="1"/>
  <c r="E548" i="1"/>
  <c r="H548" i="1"/>
  <c r="L548" i="1"/>
  <c r="N548" i="1" s="1"/>
  <c r="F548" i="1"/>
  <c r="I548" i="1"/>
  <c r="H536" i="1"/>
  <c r="F536" i="1"/>
  <c r="G536" i="1"/>
  <c r="I536" i="1"/>
  <c r="L536" i="1"/>
  <c r="N536" i="1" s="1"/>
  <c r="E536" i="1"/>
  <c r="H524" i="1"/>
  <c r="E524" i="1"/>
  <c r="F524" i="1"/>
  <c r="G524" i="1"/>
  <c r="I524" i="1"/>
  <c r="L524" i="1"/>
  <c r="N524" i="1" s="1"/>
  <c r="F512" i="1"/>
  <c r="H512" i="1"/>
  <c r="I512" i="1"/>
  <c r="L512" i="1"/>
  <c r="N512" i="1" s="1"/>
  <c r="E512" i="1"/>
  <c r="G512" i="1"/>
  <c r="F500" i="1"/>
  <c r="I500" i="1"/>
  <c r="E500" i="1"/>
  <c r="H500" i="1"/>
  <c r="E488" i="1"/>
  <c r="F488" i="1"/>
  <c r="H488" i="1"/>
  <c r="I488" i="1"/>
  <c r="E476" i="1"/>
  <c r="H476" i="1"/>
  <c r="I476" i="1"/>
  <c r="F476" i="1"/>
  <c r="E464" i="1"/>
  <c r="G464" i="1" s="1"/>
  <c r="L464" i="1" s="1"/>
  <c r="N464" i="1" s="1"/>
  <c r="F464" i="1"/>
  <c r="H464" i="1"/>
  <c r="I464" i="1"/>
  <c r="H452" i="1"/>
  <c r="E452" i="1"/>
  <c r="F452" i="1"/>
  <c r="I452" i="1"/>
  <c r="E440" i="1"/>
  <c r="F440" i="1"/>
  <c r="H440" i="1"/>
  <c r="I440" i="1"/>
  <c r="H428" i="1"/>
  <c r="I428" i="1"/>
  <c r="E428" i="1"/>
  <c r="F428" i="1"/>
  <c r="E416" i="1"/>
  <c r="F416" i="1"/>
  <c r="G416" i="1" s="1"/>
  <c r="L416" i="1" s="1"/>
  <c r="N416" i="1" s="1"/>
  <c r="H416" i="1"/>
  <c r="I416" i="1"/>
  <c r="I404" i="1"/>
  <c r="E404" i="1"/>
  <c r="H404" i="1"/>
  <c r="F404" i="1"/>
  <c r="G404" i="1" s="1"/>
  <c r="L404" i="1" s="1"/>
  <c r="N404" i="1" s="1"/>
  <c r="I392" i="1"/>
  <c r="E392" i="1"/>
  <c r="F392" i="1"/>
  <c r="H392" i="1"/>
  <c r="I380" i="1"/>
  <c r="E380" i="1"/>
  <c r="F380" i="1"/>
  <c r="H380" i="1"/>
  <c r="F368" i="1"/>
  <c r="H368" i="1"/>
  <c r="I368" i="1"/>
  <c r="E368" i="1"/>
  <c r="G368" i="1" s="1"/>
  <c r="L368" i="1" s="1"/>
  <c r="N368" i="1" s="1"/>
  <c r="F356" i="1"/>
  <c r="H356" i="1"/>
  <c r="I356" i="1"/>
  <c r="E356" i="1"/>
  <c r="G356" i="1" s="1"/>
  <c r="L356" i="1" s="1"/>
  <c r="N356" i="1" s="1"/>
  <c r="E344" i="1"/>
  <c r="F344" i="1"/>
  <c r="G344" i="1" s="1"/>
  <c r="L344" i="1" s="1"/>
  <c r="N344" i="1" s="1"/>
  <c r="H344" i="1"/>
  <c r="I344" i="1"/>
  <c r="E332" i="1"/>
  <c r="F332" i="1"/>
  <c r="H332" i="1"/>
  <c r="G332" i="1"/>
  <c r="L332" i="1" s="1"/>
  <c r="N332" i="1" s="1"/>
  <c r="I332" i="1"/>
  <c r="E320" i="1"/>
  <c r="F320" i="1"/>
  <c r="H320" i="1"/>
  <c r="I320" i="1"/>
  <c r="H308" i="1"/>
  <c r="I308" i="1"/>
  <c r="E308" i="1"/>
  <c r="G308" i="1" s="1"/>
  <c r="L308" i="1" s="1"/>
  <c r="N308" i="1" s="1"/>
  <c r="F308" i="1"/>
  <c r="H296" i="1"/>
  <c r="I296" i="1"/>
  <c r="E296" i="1"/>
  <c r="G296" i="1" s="1"/>
  <c r="L296" i="1" s="1"/>
  <c r="N296" i="1" s="1"/>
  <c r="F296" i="1"/>
  <c r="I284" i="1"/>
  <c r="E284" i="1"/>
  <c r="F284" i="1"/>
  <c r="H284" i="1"/>
  <c r="H272" i="1"/>
  <c r="I272" i="1"/>
  <c r="E272" i="1"/>
  <c r="F272" i="1"/>
  <c r="F260" i="1"/>
  <c r="H260" i="1"/>
  <c r="E260" i="1"/>
  <c r="I260" i="1"/>
  <c r="H248" i="1"/>
  <c r="E248" i="1"/>
  <c r="I248" i="1"/>
  <c r="H236" i="1"/>
  <c r="I236" i="1"/>
  <c r="E236" i="1"/>
  <c r="G236" i="1" s="1"/>
  <c r="F236" i="1"/>
  <c r="I224" i="1"/>
  <c r="E224" i="1"/>
  <c r="F224" i="1"/>
  <c r="H224" i="1"/>
  <c r="H212" i="1"/>
  <c r="I212" i="1"/>
  <c r="E29" i="1"/>
  <c r="F112" i="1"/>
  <c r="F80" i="1"/>
  <c r="F41" i="1"/>
  <c r="F20" i="1"/>
  <c r="L104" i="1"/>
  <c r="N104" i="1" s="1"/>
  <c r="L46" i="1"/>
  <c r="N46" i="1" s="1"/>
  <c r="G990" i="1"/>
  <c r="H1003" i="1"/>
  <c r="I1003" i="1"/>
  <c r="L1003" i="1"/>
  <c r="N1003" i="1" s="1"/>
  <c r="G1003" i="1"/>
  <c r="F991" i="1"/>
  <c r="G991" i="1"/>
  <c r="H991" i="1"/>
  <c r="I991" i="1"/>
  <c r="E991" i="1"/>
  <c r="L991" i="1"/>
  <c r="N991" i="1" s="1"/>
  <c r="E979" i="1"/>
  <c r="F979" i="1"/>
  <c r="G979" i="1"/>
  <c r="I979" i="1"/>
  <c r="H979" i="1"/>
  <c r="L979" i="1"/>
  <c r="N979" i="1" s="1"/>
  <c r="E967" i="1"/>
  <c r="G967" i="1"/>
  <c r="I967" i="1"/>
  <c r="F967" i="1"/>
  <c r="H967" i="1"/>
  <c r="L967" i="1"/>
  <c r="N967" i="1" s="1"/>
  <c r="E955" i="1"/>
  <c r="F955" i="1"/>
  <c r="G955" i="1"/>
  <c r="I955" i="1"/>
  <c r="L955" i="1"/>
  <c r="N955" i="1" s="1"/>
  <c r="L943" i="1"/>
  <c r="N943" i="1" s="1"/>
  <c r="E943" i="1"/>
  <c r="G943" i="1"/>
  <c r="F943" i="1"/>
  <c r="H943" i="1"/>
  <c r="I943" i="1"/>
  <c r="H931" i="1"/>
  <c r="I931" i="1"/>
  <c r="L931" i="1"/>
  <c r="N931" i="1" s="1"/>
  <c r="E931" i="1"/>
  <c r="F931" i="1"/>
  <c r="G931" i="1"/>
  <c r="F919" i="1"/>
  <c r="G919" i="1"/>
  <c r="H919" i="1"/>
  <c r="I919" i="1"/>
  <c r="L919" i="1"/>
  <c r="N919" i="1" s="1"/>
  <c r="E919" i="1"/>
  <c r="I907" i="1"/>
  <c r="E907" i="1"/>
  <c r="F907" i="1"/>
  <c r="G907" i="1"/>
  <c r="L907" i="1"/>
  <c r="N907" i="1" s="1"/>
  <c r="H907" i="1"/>
  <c r="E895" i="1"/>
  <c r="G895" i="1"/>
  <c r="L895" i="1"/>
  <c r="N895" i="1" s="1"/>
  <c r="F895" i="1"/>
  <c r="H895" i="1"/>
  <c r="E883" i="1"/>
  <c r="G883" i="1"/>
  <c r="H883" i="1"/>
  <c r="I883" i="1"/>
  <c r="L883" i="1"/>
  <c r="N883" i="1" s="1"/>
  <c r="F883" i="1"/>
  <c r="E871" i="1"/>
  <c r="F871" i="1"/>
  <c r="G871" i="1"/>
  <c r="H871" i="1"/>
  <c r="L871" i="1"/>
  <c r="I871" i="1"/>
  <c r="E859" i="1"/>
  <c r="F859" i="1"/>
  <c r="G859" i="1"/>
  <c r="H859" i="1"/>
  <c r="I859" i="1"/>
  <c r="L859" i="1"/>
  <c r="N859" i="1" s="1"/>
  <c r="L847" i="1"/>
  <c r="E847" i="1"/>
  <c r="F847" i="1"/>
  <c r="G847" i="1"/>
  <c r="H847" i="1"/>
  <c r="I847" i="1"/>
  <c r="E835" i="1"/>
  <c r="F835" i="1"/>
  <c r="G835" i="1"/>
  <c r="H835" i="1"/>
  <c r="I835" i="1"/>
  <c r="L835" i="1"/>
  <c r="N835" i="1" s="1"/>
  <c r="E823" i="1"/>
  <c r="F823" i="1"/>
  <c r="G823" i="1"/>
  <c r="H823" i="1"/>
  <c r="I823" i="1"/>
  <c r="L823" i="1"/>
  <c r="N823" i="1" s="1"/>
  <c r="I811" i="1"/>
  <c r="L811" i="1"/>
  <c r="N811" i="1" s="1"/>
  <c r="F811" i="1"/>
  <c r="G811" i="1"/>
  <c r="H811" i="1"/>
  <c r="E799" i="1"/>
  <c r="F799" i="1"/>
  <c r="G799" i="1"/>
  <c r="I799" i="1"/>
  <c r="L799" i="1"/>
  <c r="H799" i="1"/>
  <c r="E787" i="1"/>
  <c r="F787" i="1"/>
  <c r="G787" i="1"/>
  <c r="H787" i="1"/>
  <c r="L787" i="1"/>
  <c r="E775" i="1"/>
  <c r="F775" i="1"/>
  <c r="G775" i="1"/>
  <c r="H775" i="1"/>
  <c r="I775" i="1"/>
  <c r="L775" i="1"/>
  <c r="N775" i="1" s="1"/>
  <c r="E763" i="1"/>
  <c r="F763" i="1"/>
  <c r="G763" i="1"/>
  <c r="H763" i="1"/>
  <c r="I763" i="1"/>
  <c r="L763" i="1"/>
  <c r="N763" i="1" s="1"/>
  <c r="G751" i="1"/>
  <c r="H751" i="1"/>
  <c r="I751" i="1"/>
  <c r="L751" i="1"/>
  <c r="E751" i="1"/>
  <c r="F751" i="1"/>
  <c r="E739" i="1"/>
  <c r="G739" i="1"/>
  <c r="H739" i="1"/>
  <c r="I739" i="1"/>
  <c r="L739" i="1"/>
  <c r="N739" i="1" s="1"/>
  <c r="F739" i="1"/>
  <c r="E727" i="1"/>
  <c r="F727" i="1"/>
  <c r="G727" i="1"/>
  <c r="H727" i="1"/>
  <c r="L727" i="1"/>
  <c r="I727" i="1"/>
  <c r="E715" i="1"/>
  <c r="F715" i="1"/>
  <c r="G715" i="1"/>
  <c r="H715" i="1"/>
  <c r="I715" i="1"/>
  <c r="L715" i="1"/>
  <c r="N715" i="1" s="1"/>
  <c r="G703" i="1"/>
  <c r="H703" i="1"/>
  <c r="I703" i="1"/>
  <c r="L703" i="1"/>
  <c r="E703" i="1"/>
  <c r="F703" i="1"/>
  <c r="L691" i="1"/>
  <c r="E691" i="1"/>
  <c r="G691" i="1"/>
  <c r="H691" i="1"/>
  <c r="F691" i="1"/>
  <c r="I691" i="1"/>
  <c r="E679" i="1"/>
  <c r="F679" i="1"/>
  <c r="G679" i="1"/>
  <c r="H679" i="1"/>
  <c r="I679" i="1"/>
  <c r="L679" i="1"/>
  <c r="N679" i="1" s="1"/>
  <c r="H667" i="1"/>
  <c r="I667" i="1"/>
  <c r="L667" i="1"/>
  <c r="N667" i="1" s="1"/>
  <c r="E667" i="1"/>
  <c r="F667" i="1"/>
  <c r="G667" i="1"/>
  <c r="E655" i="1"/>
  <c r="F655" i="1"/>
  <c r="G655" i="1"/>
  <c r="H655" i="1"/>
  <c r="I655" i="1"/>
  <c r="L655" i="1"/>
  <c r="N655" i="1" s="1"/>
  <c r="L643" i="1"/>
  <c r="N643" i="1" s="1"/>
  <c r="E643" i="1"/>
  <c r="F643" i="1"/>
  <c r="H643" i="1"/>
  <c r="I643" i="1"/>
  <c r="G643" i="1"/>
  <c r="E631" i="1"/>
  <c r="F631" i="1"/>
  <c r="G631" i="1"/>
  <c r="H631" i="1"/>
  <c r="I631" i="1"/>
  <c r="L631" i="1"/>
  <c r="N631" i="1" s="1"/>
  <c r="I619" i="1"/>
  <c r="L619" i="1"/>
  <c r="N619" i="1" s="1"/>
  <c r="H619" i="1"/>
  <c r="E619" i="1"/>
  <c r="F619" i="1"/>
  <c r="G619" i="1"/>
  <c r="F607" i="1"/>
  <c r="H607" i="1"/>
  <c r="I607" i="1"/>
  <c r="E607" i="1"/>
  <c r="G607" i="1"/>
  <c r="L607" i="1"/>
  <c r="N607" i="1" s="1"/>
  <c r="G595" i="1"/>
  <c r="H595" i="1"/>
  <c r="I595" i="1"/>
  <c r="L595" i="1"/>
  <c r="N595" i="1" s="1"/>
  <c r="E595" i="1"/>
  <c r="F595" i="1"/>
  <c r="E583" i="1"/>
  <c r="F583" i="1"/>
  <c r="H583" i="1"/>
  <c r="L583" i="1"/>
  <c r="N583" i="1" s="1"/>
  <c r="I583" i="1"/>
  <c r="G583" i="1"/>
  <c r="H571" i="1"/>
  <c r="I571" i="1"/>
  <c r="L571" i="1"/>
  <c r="N571" i="1" s="1"/>
  <c r="E571" i="1"/>
  <c r="F571" i="1"/>
  <c r="G571" i="1"/>
  <c r="E559" i="1"/>
  <c r="F559" i="1"/>
  <c r="G559" i="1"/>
  <c r="I559" i="1"/>
  <c r="H559" i="1"/>
  <c r="L559" i="1"/>
  <c r="N559" i="1" s="1"/>
  <c r="I547" i="1"/>
  <c r="G547" i="1"/>
  <c r="H547" i="1"/>
  <c r="L547" i="1"/>
  <c r="N547" i="1" s="1"/>
  <c r="E547" i="1"/>
  <c r="F547" i="1"/>
  <c r="H535" i="1"/>
  <c r="F535" i="1"/>
  <c r="I535" i="1"/>
  <c r="L535" i="1"/>
  <c r="N535" i="1" s="1"/>
  <c r="E535" i="1"/>
  <c r="G535" i="1"/>
  <c r="F523" i="1"/>
  <c r="H523" i="1"/>
  <c r="L523" i="1"/>
  <c r="N523" i="1" s="1"/>
  <c r="E523" i="1"/>
  <c r="G523" i="1"/>
  <c r="I523" i="1"/>
  <c r="E511" i="1"/>
  <c r="F511" i="1"/>
  <c r="G511" i="1"/>
  <c r="H511" i="1"/>
  <c r="I511" i="1"/>
  <c r="L511" i="1"/>
  <c r="N511" i="1" s="1"/>
  <c r="E499" i="1"/>
  <c r="F499" i="1"/>
  <c r="H499" i="1"/>
  <c r="I499" i="1"/>
  <c r="E487" i="1"/>
  <c r="H487" i="1"/>
  <c r="I487" i="1"/>
  <c r="F487" i="1"/>
  <c r="E475" i="1"/>
  <c r="G475" i="1" s="1"/>
  <c r="L475" i="1" s="1"/>
  <c r="N475" i="1" s="1"/>
  <c r="F475" i="1"/>
  <c r="H475" i="1"/>
  <c r="I475" i="1"/>
  <c r="F463" i="1"/>
  <c r="H463" i="1"/>
  <c r="I463" i="1"/>
  <c r="E463" i="1"/>
  <c r="G463" i="1" s="1"/>
  <c r="L463" i="1" s="1"/>
  <c r="N463" i="1" s="1"/>
  <c r="E451" i="1"/>
  <c r="F451" i="1"/>
  <c r="H451" i="1"/>
  <c r="I451" i="1"/>
  <c r="E439" i="1"/>
  <c r="G439" i="1" s="1"/>
  <c r="L439" i="1" s="1"/>
  <c r="N439" i="1" s="1"/>
  <c r="F439" i="1"/>
  <c r="H439" i="1"/>
  <c r="I439" i="1"/>
  <c r="F427" i="1"/>
  <c r="E427" i="1"/>
  <c r="H427" i="1"/>
  <c r="I427" i="1"/>
  <c r="F415" i="1"/>
  <c r="H415" i="1"/>
  <c r="I415" i="1"/>
  <c r="E415" i="1"/>
  <c r="E403" i="1"/>
  <c r="F403" i="1"/>
  <c r="H403" i="1"/>
  <c r="I403" i="1"/>
  <c r="E391" i="1"/>
  <c r="F391" i="1"/>
  <c r="G391" i="1" s="1"/>
  <c r="L391" i="1" s="1"/>
  <c r="N391" i="1" s="1"/>
  <c r="H391" i="1"/>
  <c r="I391" i="1"/>
  <c r="E379" i="1"/>
  <c r="I379" i="1"/>
  <c r="F379" i="1"/>
  <c r="H379" i="1"/>
  <c r="I367" i="1"/>
  <c r="E367" i="1"/>
  <c r="H367" i="1"/>
  <c r="F367" i="1"/>
  <c r="F355" i="1"/>
  <c r="E355" i="1"/>
  <c r="H355" i="1"/>
  <c r="I355" i="1"/>
  <c r="I343" i="1"/>
  <c r="E343" i="1"/>
  <c r="H343" i="1"/>
  <c r="F343" i="1"/>
  <c r="F331" i="1"/>
  <c r="H331" i="1"/>
  <c r="E331" i="1"/>
  <c r="G331" i="1" s="1"/>
  <c r="L331" i="1" s="1"/>
  <c r="N331" i="1" s="1"/>
  <c r="I331" i="1"/>
  <c r="E319" i="1"/>
  <c r="I319" i="1"/>
  <c r="H319" i="1"/>
  <c r="F307" i="1"/>
  <c r="I307" i="1"/>
  <c r="H307" i="1"/>
  <c r="E307" i="1"/>
  <c r="E295" i="1"/>
  <c r="H295" i="1"/>
  <c r="I295" i="1"/>
  <c r="F295" i="1"/>
  <c r="G295" i="1" s="1"/>
  <c r="L295" i="1" s="1"/>
  <c r="N295" i="1" s="1"/>
  <c r="E283" i="1"/>
  <c r="F283" i="1"/>
  <c r="H283" i="1"/>
  <c r="I283" i="1"/>
  <c r="F271" i="1"/>
  <c r="I271" i="1"/>
  <c r="H271" i="1"/>
  <c r="E271" i="1"/>
  <c r="E259" i="1"/>
  <c r="G259" i="1" s="1"/>
  <c r="F259" i="1"/>
  <c r="H259" i="1"/>
  <c r="I259" i="1"/>
  <c r="E247" i="1"/>
  <c r="F247" i="1"/>
  <c r="H247" i="1"/>
  <c r="I247" i="1"/>
  <c r="E235" i="1"/>
  <c r="H235" i="1"/>
  <c r="I235" i="1"/>
  <c r="F235" i="1"/>
  <c r="E223" i="1"/>
  <c r="G223" i="1" s="1"/>
  <c r="F223" i="1"/>
  <c r="H223" i="1"/>
  <c r="I223" i="1"/>
  <c r="H211" i="1"/>
  <c r="I211" i="1"/>
  <c r="F199" i="1"/>
  <c r="G199" i="1" s="1"/>
  <c r="F187" i="1"/>
  <c r="G187" i="1" s="1"/>
  <c r="F175" i="1"/>
  <c r="G175" i="1" s="1"/>
  <c r="F163" i="1"/>
  <c r="F151" i="1"/>
  <c r="G151" i="1" s="1"/>
  <c r="F139" i="1"/>
  <c r="F127" i="1"/>
  <c r="G127" i="1" s="1"/>
  <c r="F115" i="1"/>
  <c r="G115" i="1" s="1"/>
  <c r="F91" i="1"/>
  <c r="F79" i="1"/>
  <c r="F67" i="1"/>
  <c r="F55" i="1"/>
  <c r="F43" i="1"/>
  <c r="G43" i="1" s="1"/>
  <c r="F31" i="1"/>
  <c r="F19" i="1"/>
  <c r="F7" i="1"/>
  <c r="E70" i="1"/>
  <c r="E56" i="1"/>
  <c r="G56" i="1" s="1"/>
  <c r="F154" i="1"/>
  <c r="F140" i="1"/>
  <c r="F125" i="1"/>
  <c r="F58" i="1"/>
  <c r="G196" i="1"/>
  <c r="G5" i="1"/>
  <c r="L130" i="1"/>
  <c r="N130" i="1" s="1"/>
  <c r="L103" i="1"/>
  <c r="N103" i="1" s="1"/>
  <c r="L44" i="1"/>
  <c r="N44" i="1" s="1"/>
  <c r="I873" i="1"/>
  <c r="E1002" i="1"/>
  <c r="F1002" i="1"/>
  <c r="G1002" i="1"/>
  <c r="H1002" i="1"/>
  <c r="I1002" i="1"/>
  <c r="L1002" i="1"/>
  <c r="N1002" i="1" s="1"/>
  <c r="H990" i="1"/>
  <c r="I990" i="1"/>
  <c r="L990" i="1"/>
  <c r="N990" i="1" s="1"/>
  <c r="E990" i="1"/>
  <c r="F978" i="1"/>
  <c r="E978" i="1"/>
  <c r="G978" i="1"/>
  <c r="I978" i="1"/>
  <c r="L978" i="1"/>
  <c r="N978" i="1" s="1"/>
  <c r="I966" i="1"/>
  <c r="L966" i="1"/>
  <c r="N966" i="1" s="1"/>
  <c r="F966" i="1"/>
  <c r="E966" i="1"/>
  <c r="G966" i="1"/>
  <c r="G954" i="1"/>
  <c r="H954" i="1"/>
  <c r="I954" i="1"/>
  <c r="L954" i="1"/>
  <c r="N954" i="1" s="1"/>
  <c r="E954" i="1"/>
  <c r="F954" i="1"/>
  <c r="E942" i="1"/>
  <c r="F942" i="1"/>
  <c r="G942" i="1"/>
  <c r="H942" i="1"/>
  <c r="L942" i="1"/>
  <c r="N942" i="1" s="1"/>
  <c r="I942" i="1"/>
  <c r="E930" i="1"/>
  <c r="F930" i="1"/>
  <c r="H930" i="1"/>
  <c r="I930" i="1"/>
  <c r="L930" i="1"/>
  <c r="N930" i="1" s="1"/>
  <c r="G930" i="1"/>
  <c r="F918" i="1"/>
  <c r="H918" i="1"/>
  <c r="I918" i="1"/>
  <c r="L918" i="1"/>
  <c r="N918" i="1" s="1"/>
  <c r="E918" i="1"/>
  <c r="G918" i="1"/>
  <c r="E906" i="1"/>
  <c r="F906" i="1"/>
  <c r="G906" i="1"/>
  <c r="H906" i="1"/>
  <c r="I906" i="1"/>
  <c r="L906" i="1"/>
  <c r="N906" i="1" s="1"/>
  <c r="E894" i="1"/>
  <c r="G894" i="1"/>
  <c r="H894" i="1"/>
  <c r="I894" i="1"/>
  <c r="L894" i="1"/>
  <c r="N894" i="1" s="1"/>
  <c r="F894" i="1"/>
  <c r="I882" i="1"/>
  <c r="L882" i="1"/>
  <c r="N882" i="1" s="1"/>
  <c r="E882" i="1"/>
  <c r="F882" i="1"/>
  <c r="G882" i="1"/>
  <c r="H882" i="1"/>
  <c r="F870" i="1"/>
  <c r="G870" i="1"/>
  <c r="H870" i="1"/>
  <c r="I870" i="1"/>
  <c r="L870" i="1"/>
  <c r="N870" i="1" s="1"/>
  <c r="E870" i="1"/>
  <c r="E858" i="1"/>
  <c r="F858" i="1"/>
  <c r="G858" i="1"/>
  <c r="H858" i="1"/>
  <c r="I858" i="1"/>
  <c r="L858" i="1"/>
  <c r="N858" i="1" s="1"/>
  <c r="E846" i="1"/>
  <c r="F846" i="1"/>
  <c r="G846" i="1"/>
  <c r="H846" i="1"/>
  <c r="I846" i="1"/>
  <c r="L846" i="1"/>
  <c r="N846" i="1" s="1"/>
  <c r="G834" i="1"/>
  <c r="H834" i="1"/>
  <c r="I834" i="1"/>
  <c r="L834" i="1"/>
  <c r="N834" i="1" s="1"/>
  <c r="E834" i="1"/>
  <c r="F834" i="1"/>
  <c r="E822" i="1"/>
  <c r="F822" i="1"/>
  <c r="G822" i="1"/>
  <c r="I822" i="1"/>
  <c r="L822" i="1"/>
  <c r="N822" i="1" s="1"/>
  <c r="H822" i="1"/>
  <c r="E810" i="1"/>
  <c r="F810" i="1"/>
  <c r="G810" i="1"/>
  <c r="H810" i="1"/>
  <c r="I810" i="1"/>
  <c r="L810" i="1"/>
  <c r="N810" i="1" s="1"/>
  <c r="G798" i="1"/>
  <c r="H798" i="1"/>
  <c r="I798" i="1"/>
  <c r="L798" i="1"/>
  <c r="N798" i="1" s="1"/>
  <c r="E798" i="1"/>
  <c r="F798" i="1"/>
  <c r="H786" i="1"/>
  <c r="I786" i="1"/>
  <c r="L786" i="1"/>
  <c r="N786" i="1" s="1"/>
  <c r="E786" i="1"/>
  <c r="F786" i="1"/>
  <c r="G786" i="1"/>
  <c r="I774" i="1"/>
  <c r="L774" i="1"/>
  <c r="N774" i="1" s="1"/>
  <c r="E774" i="1"/>
  <c r="F774" i="1"/>
  <c r="G774" i="1"/>
  <c r="H774" i="1"/>
  <c r="E762" i="1"/>
  <c r="F762" i="1"/>
  <c r="G762" i="1"/>
  <c r="H762" i="1"/>
  <c r="I762" i="1"/>
  <c r="L762" i="1"/>
  <c r="N762" i="1" s="1"/>
  <c r="E750" i="1"/>
  <c r="F750" i="1"/>
  <c r="G750" i="1"/>
  <c r="H750" i="1"/>
  <c r="I750" i="1"/>
  <c r="L750" i="1"/>
  <c r="N750" i="1" s="1"/>
  <c r="E738" i="1"/>
  <c r="F738" i="1"/>
  <c r="G738" i="1"/>
  <c r="H738" i="1"/>
  <c r="I738" i="1"/>
  <c r="L738" i="1"/>
  <c r="N738" i="1" s="1"/>
  <c r="H726" i="1"/>
  <c r="I726" i="1"/>
  <c r="L726" i="1"/>
  <c r="N726" i="1" s="1"/>
  <c r="E726" i="1"/>
  <c r="F726" i="1"/>
  <c r="G726" i="1"/>
  <c r="E714" i="1"/>
  <c r="F714" i="1"/>
  <c r="H714" i="1"/>
  <c r="I714" i="1"/>
  <c r="G714" i="1"/>
  <c r="L714" i="1"/>
  <c r="N714" i="1" s="1"/>
  <c r="E702" i="1"/>
  <c r="F702" i="1"/>
  <c r="G702" i="1"/>
  <c r="H702" i="1"/>
  <c r="I702" i="1"/>
  <c r="L702" i="1"/>
  <c r="N702" i="1" s="1"/>
  <c r="E690" i="1"/>
  <c r="F690" i="1"/>
  <c r="G690" i="1"/>
  <c r="H690" i="1"/>
  <c r="I690" i="1"/>
  <c r="L690" i="1"/>
  <c r="N690" i="1" s="1"/>
  <c r="L678" i="1"/>
  <c r="N678" i="1" s="1"/>
  <c r="E678" i="1"/>
  <c r="G678" i="1"/>
  <c r="H678" i="1"/>
  <c r="F678" i="1"/>
  <c r="I678" i="1"/>
  <c r="E666" i="1"/>
  <c r="F666" i="1"/>
  <c r="G666" i="1"/>
  <c r="H666" i="1"/>
  <c r="I666" i="1"/>
  <c r="L666" i="1"/>
  <c r="N666" i="1" s="1"/>
  <c r="L654" i="1"/>
  <c r="N654" i="1" s="1"/>
  <c r="E654" i="1"/>
  <c r="G654" i="1"/>
  <c r="H654" i="1"/>
  <c r="F654" i="1"/>
  <c r="I654" i="1"/>
  <c r="E642" i="1"/>
  <c r="F642" i="1"/>
  <c r="G642" i="1"/>
  <c r="H642" i="1"/>
  <c r="I642" i="1"/>
  <c r="L642" i="1"/>
  <c r="N642" i="1" s="1"/>
  <c r="L630" i="1"/>
  <c r="N630" i="1" s="1"/>
  <c r="I630" i="1"/>
  <c r="F630" i="1"/>
  <c r="G630" i="1"/>
  <c r="E630" i="1"/>
  <c r="H630" i="1"/>
  <c r="E618" i="1"/>
  <c r="F618" i="1"/>
  <c r="G618" i="1"/>
  <c r="H618" i="1"/>
  <c r="I618" i="1"/>
  <c r="L618" i="1"/>
  <c r="N618" i="1" s="1"/>
  <c r="F606" i="1"/>
  <c r="G606" i="1"/>
  <c r="H606" i="1"/>
  <c r="I606" i="1"/>
  <c r="E606" i="1"/>
  <c r="L606" i="1"/>
  <c r="N606" i="1" s="1"/>
  <c r="E594" i="1"/>
  <c r="G594" i="1"/>
  <c r="I594" i="1"/>
  <c r="L594" i="1"/>
  <c r="N594" i="1" s="1"/>
  <c r="H594" i="1"/>
  <c r="F594" i="1"/>
  <c r="H582" i="1"/>
  <c r="I582" i="1"/>
  <c r="L582" i="1"/>
  <c r="N582" i="1" s="1"/>
  <c r="E582" i="1"/>
  <c r="F582" i="1"/>
  <c r="G582" i="1"/>
  <c r="E570" i="1"/>
  <c r="F570" i="1"/>
  <c r="H570" i="1"/>
  <c r="L570" i="1"/>
  <c r="N570" i="1" s="1"/>
  <c r="G570" i="1"/>
  <c r="I558" i="1"/>
  <c r="L558" i="1"/>
  <c r="N558" i="1" s="1"/>
  <c r="E558" i="1"/>
  <c r="F558" i="1"/>
  <c r="G558" i="1"/>
  <c r="H558" i="1"/>
  <c r="H546" i="1"/>
  <c r="F546" i="1"/>
  <c r="I546" i="1"/>
  <c r="L546" i="1"/>
  <c r="N546" i="1" s="1"/>
  <c r="E546" i="1"/>
  <c r="G546" i="1"/>
  <c r="G534" i="1"/>
  <c r="I534" i="1"/>
  <c r="E534" i="1"/>
  <c r="F534" i="1"/>
  <c r="H534" i="1"/>
  <c r="L534" i="1"/>
  <c r="N534" i="1" s="1"/>
  <c r="I522" i="1"/>
  <c r="E522" i="1"/>
  <c r="G522" i="1"/>
  <c r="L522" i="1"/>
  <c r="N522" i="1" s="1"/>
  <c r="F522" i="1"/>
  <c r="H522" i="1"/>
  <c r="G510" i="1"/>
  <c r="I510" i="1"/>
  <c r="L510" i="1"/>
  <c r="N510" i="1" s="1"/>
  <c r="E510" i="1"/>
  <c r="H510" i="1"/>
  <c r="F510" i="1"/>
  <c r="E498" i="1"/>
  <c r="H498" i="1"/>
  <c r="I498" i="1"/>
  <c r="E486" i="1"/>
  <c r="F486" i="1"/>
  <c r="H486" i="1"/>
  <c r="I486" i="1"/>
  <c r="E474" i="1"/>
  <c r="F474" i="1"/>
  <c r="H474" i="1"/>
  <c r="I474" i="1"/>
  <c r="I462" i="1"/>
  <c r="E462" i="1"/>
  <c r="F462" i="1"/>
  <c r="H462" i="1"/>
  <c r="F450" i="1"/>
  <c r="H450" i="1"/>
  <c r="I450" i="1"/>
  <c r="E450" i="1"/>
  <c r="H438" i="1"/>
  <c r="E438" i="1"/>
  <c r="I438" i="1"/>
  <c r="F438" i="1"/>
  <c r="E426" i="1"/>
  <c r="F426" i="1"/>
  <c r="H426" i="1"/>
  <c r="I426" i="1"/>
  <c r="F414" i="1"/>
  <c r="E414" i="1"/>
  <c r="H414" i="1"/>
  <c r="I414" i="1"/>
  <c r="I402" i="1"/>
  <c r="E402" i="1"/>
  <c r="F402" i="1"/>
  <c r="H402" i="1"/>
  <c r="E390" i="1"/>
  <c r="H390" i="1"/>
  <c r="I390" i="1"/>
  <c r="F390" i="1"/>
  <c r="F378" i="1"/>
  <c r="H378" i="1"/>
  <c r="I378" i="1"/>
  <c r="E378" i="1"/>
  <c r="E366" i="1"/>
  <c r="F366" i="1"/>
  <c r="I366" i="1"/>
  <c r="H366" i="1"/>
  <c r="E354" i="1"/>
  <c r="F354" i="1"/>
  <c r="H354" i="1"/>
  <c r="I354" i="1"/>
  <c r="E342" i="1"/>
  <c r="G342" i="1" s="1"/>
  <c r="L342" i="1" s="1"/>
  <c r="N342" i="1" s="1"/>
  <c r="F342" i="1"/>
  <c r="I342" i="1"/>
  <c r="H342" i="1"/>
  <c r="F330" i="1"/>
  <c r="H330" i="1"/>
  <c r="I330" i="1"/>
  <c r="E330" i="1"/>
  <c r="G330" i="1" s="1"/>
  <c r="L330" i="1" s="1"/>
  <c r="N330" i="1" s="1"/>
  <c r="F318" i="1"/>
  <c r="H318" i="1"/>
  <c r="E318" i="1"/>
  <c r="G318" i="1" s="1"/>
  <c r="L318" i="1" s="1"/>
  <c r="N318" i="1" s="1"/>
  <c r="I318" i="1"/>
  <c r="H306" i="1"/>
  <c r="I306" i="1"/>
  <c r="E306" i="1"/>
  <c r="F306" i="1"/>
  <c r="H294" i="1"/>
  <c r="I294" i="1"/>
  <c r="E294" i="1"/>
  <c r="F294" i="1"/>
  <c r="I282" i="1"/>
  <c r="E282" i="1"/>
  <c r="F282" i="1"/>
  <c r="H282" i="1"/>
  <c r="F270" i="1"/>
  <c r="H270" i="1"/>
  <c r="I270" i="1"/>
  <c r="E270" i="1"/>
  <c r="F258" i="1"/>
  <c r="H258" i="1"/>
  <c r="E258" i="1"/>
  <c r="G258" i="1" s="1"/>
  <c r="I258" i="1"/>
  <c r="E246" i="1"/>
  <c r="F246" i="1"/>
  <c r="H246" i="1"/>
  <c r="I246" i="1"/>
  <c r="H234" i="1"/>
  <c r="I234" i="1"/>
  <c r="E234" i="1"/>
  <c r="F234" i="1"/>
  <c r="I222" i="1"/>
  <c r="E222" i="1"/>
  <c r="F222" i="1"/>
  <c r="H222" i="1"/>
  <c r="H210" i="1"/>
  <c r="I210" i="1"/>
  <c r="G198" i="1"/>
  <c r="L150" i="1"/>
  <c r="N150" i="1" s="1"/>
  <c r="L138" i="1"/>
  <c r="N138" i="1" s="1"/>
  <c r="G126" i="1"/>
  <c r="L126" i="1"/>
  <c r="N126" i="1" s="1"/>
  <c r="G114" i="1"/>
  <c r="L114" i="1"/>
  <c r="N114" i="1" s="1"/>
  <c r="L102" i="1"/>
  <c r="N102" i="1" s="1"/>
  <c r="L90" i="1"/>
  <c r="N90" i="1" s="1"/>
  <c r="L78" i="1"/>
  <c r="N78" i="1" s="1"/>
  <c r="L66" i="1"/>
  <c r="N66" i="1" s="1"/>
  <c r="L54" i="1"/>
  <c r="N54" i="1" s="1"/>
  <c r="L42" i="1"/>
  <c r="N42" i="1" s="1"/>
  <c r="L30" i="1"/>
  <c r="N30" i="1" s="1"/>
  <c r="G18" i="1"/>
  <c r="L18" i="1"/>
  <c r="N18" i="1" s="1"/>
  <c r="L6" i="1"/>
  <c r="N6" i="1" s="1"/>
  <c r="E55" i="1"/>
  <c r="G55" i="1" s="1"/>
  <c r="E41" i="1"/>
  <c r="F153" i="1"/>
  <c r="F138" i="1"/>
  <c r="G138" i="1" s="1"/>
  <c r="F124" i="1"/>
  <c r="F94" i="1"/>
  <c r="F77" i="1"/>
  <c r="G77" i="1" s="1"/>
  <c r="F57" i="1"/>
  <c r="G57" i="1" s="1"/>
  <c r="F17" i="1"/>
  <c r="L128" i="1"/>
  <c r="N128" i="1" s="1"/>
  <c r="L70" i="1"/>
  <c r="N70" i="1" s="1"/>
  <c r="L43" i="1"/>
  <c r="N43" i="1" s="1"/>
  <c r="F957" i="1"/>
  <c r="H908" i="1"/>
  <c r="F137" i="1"/>
  <c r="E1000" i="1"/>
  <c r="F1000" i="1"/>
  <c r="G1000" i="1"/>
  <c r="H1000" i="1"/>
  <c r="I1000" i="1"/>
  <c r="E988" i="1"/>
  <c r="F988" i="1"/>
  <c r="G988" i="1"/>
  <c r="H988" i="1"/>
  <c r="L988" i="1"/>
  <c r="N988" i="1" s="1"/>
  <c r="F976" i="1"/>
  <c r="H976" i="1"/>
  <c r="E976" i="1"/>
  <c r="G976" i="1"/>
  <c r="I976" i="1"/>
  <c r="L976" i="1"/>
  <c r="N976" i="1" s="1"/>
  <c r="F964" i="1"/>
  <c r="H964" i="1"/>
  <c r="E964" i="1"/>
  <c r="G964" i="1"/>
  <c r="I964" i="1"/>
  <c r="I952" i="1"/>
  <c r="L952" i="1"/>
  <c r="N952" i="1" s="1"/>
  <c r="F952" i="1"/>
  <c r="G952" i="1"/>
  <c r="H952" i="1"/>
  <c r="G940" i="1"/>
  <c r="H940" i="1"/>
  <c r="I940" i="1"/>
  <c r="L940" i="1"/>
  <c r="N940" i="1" s="1"/>
  <c r="E940" i="1"/>
  <c r="F940" i="1"/>
  <c r="E928" i="1"/>
  <c r="F928" i="1"/>
  <c r="G928" i="1"/>
  <c r="H928" i="1"/>
  <c r="L928" i="1"/>
  <c r="N928" i="1" s="1"/>
  <c r="H916" i="1"/>
  <c r="I916" i="1"/>
  <c r="L916" i="1"/>
  <c r="N916" i="1" s="1"/>
  <c r="E916" i="1"/>
  <c r="G916" i="1"/>
  <c r="F904" i="1"/>
  <c r="E904" i="1"/>
  <c r="G904" i="1"/>
  <c r="H904" i="1"/>
  <c r="I904" i="1"/>
  <c r="L904" i="1"/>
  <c r="N904" i="1" s="1"/>
  <c r="F892" i="1"/>
  <c r="G892" i="1"/>
  <c r="H892" i="1"/>
  <c r="I892" i="1"/>
  <c r="L892" i="1"/>
  <c r="N892" i="1" s="1"/>
  <c r="E892" i="1"/>
  <c r="H880" i="1"/>
  <c r="I880" i="1"/>
  <c r="L880" i="1"/>
  <c r="N880" i="1" s="1"/>
  <c r="E880" i="1"/>
  <c r="G880" i="1"/>
  <c r="G868" i="1"/>
  <c r="H868" i="1"/>
  <c r="I868" i="1"/>
  <c r="L868" i="1"/>
  <c r="E868" i="1"/>
  <c r="F868" i="1"/>
  <c r="E856" i="1"/>
  <c r="F856" i="1"/>
  <c r="G856" i="1"/>
  <c r="H856" i="1"/>
  <c r="L856" i="1"/>
  <c r="N856" i="1" s="1"/>
  <c r="E844" i="1"/>
  <c r="F844" i="1"/>
  <c r="G844" i="1"/>
  <c r="H844" i="1"/>
  <c r="I844" i="1"/>
  <c r="L844" i="1"/>
  <c r="N844" i="1" s="1"/>
  <c r="H832" i="1"/>
  <c r="I832" i="1"/>
  <c r="L832" i="1"/>
  <c r="N832" i="1" s="1"/>
  <c r="E832" i="1"/>
  <c r="F832" i="1"/>
  <c r="G832" i="1"/>
  <c r="E820" i="1"/>
  <c r="F820" i="1"/>
  <c r="G820" i="1"/>
  <c r="H820" i="1"/>
  <c r="I820" i="1"/>
  <c r="L820" i="1"/>
  <c r="E808" i="1"/>
  <c r="F808" i="1"/>
  <c r="G808" i="1"/>
  <c r="H808" i="1"/>
  <c r="I808" i="1"/>
  <c r="L808" i="1"/>
  <c r="N808" i="1" s="1"/>
  <c r="G796" i="1"/>
  <c r="H796" i="1"/>
  <c r="I796" i="1"/>
  <c r="L796" i="1"/>
  <c r="N796" i="1" s="1"/>
  <c r="F796" i="1"/>
  <c r="H784" i="1"/>
  <c r="I784" i="1"/>
  <c r="L784" i="1"/>
  <c r="N784" i="1" s="1"/>
  <c r="E784" i="1"/>
  <c r="F784" i="1"/>
  <c r="I772" i="1"/>
  <c r="L772" i="1"/>
  <c r="N772" i="1" s="1"/>
  <c r="E772" i="1"/>
  <c r="F772" i="1"/>
  <c r="H772" i="1"/>
  <c r="E760" i="1"/>
  <c r="F760" i="1"/>
  <c r="G760" i="1"/>
  <c r="H760" i="1"/>
  <c r="I760" i="1"/>
  <c r="E748" i="1"/>
  <c r="F748" i="1"/>
  <c r="G748" i="1"/>
  <c r="H748" i="1"/>
  <c r="I748" i="1"/>
  <c r="L748" i="1"/>
  <c r="N748" i="1" s="1"/>
  <c r="E736" i="1"/>
  <c r="F736" i="1"/>
  <c r="G736" i="1"/>
  <c r="H736" i="1"/>
  <c r="I736" i="1"/>
  <c r="L736" i="1"/>
  <c r="N736" i="1" s="1"/>
  <c r="H724" i="1"/>
  <c r="I724" i="1"/>
  <c r="L724" i="1"/>
  <c r="N724" i="1" s="1"/>
  <c r="E724" i="1"/>
  <c r="F724" i="1"/>
  <c r="G724" i="1"/>
  <c r="E712" i="1"/>
  <c r="F712" i="1"/>
  <c r="H712" i="1"/>
  <c r="I712" i="1"/>
  <c r="G712" i="1"/>
  <c r="L712" i="1"/>
  <c r="N712" i="1" s="1"/>
  <c r="E700" i="1"/>
  <c r="F700" i="1"/>
  <c r="G700" i="1"/>
  <c r="H700" i="1"/>
  <c r="I700" i="1"/>
  <c r="L700" i="1"/>
  <c r="F688" i="1"/>
  <c r="G688" i="1"/>
  <c r="H688" i="1"/>
  <c r="I688" i="1"/>
  <c r="L688" i="1"/>
  <c r="N688" i="1" s="1"/>
  <c r="E688" i="1"/>
  <c r="E676" i="1"/>
  <c r="F676" i="1"/>
  <c r="H676" i="1"/>
  <c r="I676" i="1"/>
  <c r="G676" i="1"/>
  <c r="L676" i="1"/>
  <c r="N676" i="1" s="1"/>
  <c r="E664" i="1"/>
  <c r="F664" i="1"/>
  <c r="G664" i="1"/>
  <c r="H664" i="1"/>
  <c r="I664" i="1"/>
  <c r="L664" i="1"/>
  <c r="N664" i="1" s="1"/>
  <c r="E652" i="1"/>
  <c r="F652" i="1"/>
  <c r="H652" i="1"/>
  <c r="I652" i="1"/>
  <c r="L652" i="1"/>
  <c r="N652" i="1" s="1"/>
  <c r="F640" i="1"/>
  <c r="G640" i="1"/>
  <c r="E640" i="1"/>
  <c r="H640" i="1"/>
  <c r="I640" i="1"/>
  <c r="L640" i="1"/>
  <c r="N640" i="1" s="1"/>
  <c r="I628" i="1"/>
  <c r="L628" i="1"/>
  <c r="N628" i="1" s="1"/>
  <c r="F628" i="1"/>
  <c r="G628" i="1"/>
  <c r="E628" i="1"/>
  <c r="H628" i="1"/>
  <c r="E616" i="1"/>
  <c r="H616" i="1"/>
  <c r="G616" i="1"/>
  <c r="I616" i="1"/>
  <c r="F616" i="1"/>
  <c r="L616" i="1"/>
  <c r="N616" i="1" s="1"/>
  <c r="H604" i="1"/>
  <c r="I604" i="1"/>
  <c r="L604" i="1"/>
  <c r="N604" i="1" s="1"/>
  <c r="E604" i="1"/>
  <c r="F604" i="1"/>
  <c r="G604" i="1"/>
  <c r="E592" i="1"/>
  <c r="F592" i="1"/>
  <c r="G592" i="1"/>
  <c r="I592" i="1"/>
  <c r="H592" i="1"/>
  <c r="L592" i="1"/>
  <c r="N592" i="1" s="1"/>
  <c r="L580" i="1"/>
  <c r="N580" i="1" s="1"/>
  <c r="F580" i="1"/>
  <c r="G580" i="1"/>
  <c r="E580" i="1"/>
  <c r="H580" i="1"/>
  <c r="I580" i="1"/>
  <c r="E568" i="1"/>
  <c r="F568" i="1"/>
  <c r="G568" i="1"/>
  <c r="H568" i="1"/>
  <c r="L568" i="1"/>
  <c r="N568" i="1" s="1"/>
  <c r="I568" i="1"/>
  <c r="E556" i="1"/>
  <c r="G556" i="1"/>
  <c r="H556" i="1"/>
  <c r="F556" i="1"/>
  <c r="I556" i="1"/>
  <c r="L556" i="1"/>
  <c r="N556" i="1" s="1"/>
  <c r="E544" i="1"/>
  <c r="L544" i="1"/>
  <c r="N544" i="1" s="1"/>
  <c r="F544" i="1"/>
  <c r="H544" i="1"/>
  <c r="I544" i="1"/>
  <c r="G544" i="1"/>
  <c r="I532" i="1"/>
  <c r="E532" i="1"/>
  <c r="F532" i="1"/>
  <c r="G532" i="1"/>
  <c r="L532" i="1"/>
  <c r="N532" i="1" s="1"/>
  <c r="H532" i="1"/>
  <c r="F520" i="1"/>
  <c r="H520" i="1"/>
  <c r="E520" i="1"/>
  <c r="G520" i="1"/>
  <c r="I520" i="1"/>
  <c r="L520" i="1"/>
  <c r="N520" i="1" s="1"/>
  <c r="I508" i="1"/>
  <c r="E508" i="1"/>
  <c r="F508" i="1"/>
  <c r="G508" i="1"/>
  <c r="H508" i="1"/>
  <c r="L508" i="1"/>
  <c r="N508" i="1" s="1"/>
  <c r="E496" i="1"/>
  <c r="F496" i="1"/>
  <c r="H496" i="1"/>
  <c r="I496" i="1"/>
  <c r="F484" i="1"/>
  <c r="H484" i="1"/>
  <c r="I484" i="1"/>
  <c r="E484" i="1"/>
  <c r="G484" i="1" s="1"/>
  <c r="L484" i="1" s="1"/>
  <c r="N484" i="1" s="1"/>
  <c r="E472" i="1"/>
  <c r="F472" i="1"/>
  <c r="G472" i="1" s="1"/>
  <c r="L472" i="1" s="1"/>
  <c r="N472" i="1" s="1"/>
  <c r="H472" i="1"/>
  <c r="I472" i="1"/>
  <c r="F460" i="1"/>
  <c r="H460" i="1"/>
  <c r="I460" i="1"/>
  <c r="E460" i="1"/>
  <c r="E448" i="1"/>
  <c r="F448" i="1"/>
  <c r="H448" i="1"/>
  <c r="I448" i="1"/>
  <c r="F436" i="1"/>
  <c r="H436" i="1"/>
  <c r="E436" i="1"/>
  <c r="I436" i="1"/>
  <c r="F424" i="1"/>
  <c r="I424" i="1"/>
  <c r="E424" i="1"/>
  <c r="H424" i="1"/>
  <c r="F412" i="1"/>
  <c r="I412" i="1"/>
  <c r="E412" i="1"/>
  <c r="G412" i="1" s="1"/>
  <c r="L412" i="1" s="1"/>
  <c r="N412" i="1" s="1"/>
  <c r="H412" i="1"/>
  <c r="F400" i="1"/>
  <c r="I400" i="1"/>
  <c r="E400" i="1"/>
  <c r="H400" i="1"/>
  <c r="H388" i="1"/>
  <c r="I388" i="1"/>
  <c r="E376" i="1"/>
  <c r="F376" i="1"/>
  <c r="G376" i="1"/>
  <c r="L376" i="1" s="1"/>
  <c r="N376" i="1" s="1"/>
  <c r="H376" i="1"/>
  <c r="I376" i="1"/>
  <c r="F364" i="1"/>
  <c r="H364" i="1"/>
  <c r="I364" i="1"/>
  <c r="H352" i="1"/>
  <c r="I352" i="1"/>
  <c r="E352" i="1"/>
  <c r="F352" i="1"/>
  <c r="H340" i="1"/>
  <c r="E340" i="1"/>
  <c r="F340" i="1"/>
  <c r="I340" i="1"/>
  <c r="E328" i="1"/>
  <c r="F328" i="1"/>
  <c r="H328" i="1"/>
  <c r="I328" i="1"/>
  <c r="E316" i="1"/>
  <c r="F316" i="1"/>
  <c r="H316" i="1"/>
  <c r="I316" i="1"/>
  <c r="I304" i="1"/>
  <c r="E304" i="1"/>
  <c r="F304" i="1"/>
  <c r="H304" i="1"/>
  <c r="E292" i="1"/>
  <c r="F292" i="1"/>
  <c r="H292" i="1"/>
  <c r="I292" i="1"/>
  <c r="I280" i="1"/>
  <c r="E280" i="1"/>
  <c r="F280" i="1"/>
  <c r="H280" i="1"/>
  <c r="H268" i="1"/>
  <c r="I268" i="1"/>
  <c r="E268" i="1"/>
  <c r="F268" i="1"/>
  <c r="H256" i="1"/>
  <c r="I256" i="1"/>
  <c r="E256" i="1"/>
  <c r="F256" i="1"/>
  <c r="H244" i="1"/>
  <c r="I244" i="1"/>
  <c r="E244" i="1"/>
  <c r="G244" i="1" s="1"/>
  <c r="F244" i="1"/>
  <c r="E232" i="1"/>
  <c r="F232" i="1"/>
  <c r="H232" i="1"/>
  <c r="I232" i="1"/>
  <c r="F220" i="1"/>
  <c r="E220" i="1"/>
  <c r="G220" i="1" s="1"/>
  <c r="H220" i="1"/>
  <c r="I220" i="1"/>
  <c r="E208" i="1"/>
  <c r="F208" i="1"/>
  <c r="H208" i="1"/>
  <c r="I208" i="1"/>
  <c r="E88" i="1"/>
  <c r="L88" i="1"/>
  <c r="N88" i="1" s="1"/>
  <c r="E76" i="1"/>
  <c r="G76" i="1" s="1"/>
  <c r="L76" i="1"/>
  <c r="N76" i="1" s="1"/>
  <c r="E64" i="1"/>
  <c r="G64" i="1" s="1"/>
  <c r="L64" i="1"/>
  <c r="N64" i="1" s="1"/>
  <c r="E52" i="1"/>
  <c r="L52" i="1"/>
  <c r="N52" i="1" s="1"/>
  <c r="E40" i="1"/>
  <c r="G40" i="1" s="1"/>
  <c r="L40" i="1"/>
  <c r="N40" i="1" s="1"/>
  <c r="E28" i="1"/>
  <c r="L28" i="1"/>
  <c r="N28" i="1" s="1"/>
  <c r="E16" i="1"/>
  <c r="G16" i="1" s="1"/>
  <c r="L16" i="1"/>
  <c r="N16" i="1" s="1"/>
  <c r="E4" i="1"/>
  <c r="G4" i="1" s="1"/>
  <c r="L4" i="1"/>
  <c r="N4" i="1" s="1"/>
  <c r="G4" i="4" s="1"/>
  <c r="E81" i="1"/>
  <c r="G81" i="1" s="1"/>
  <c r="E67" i="1"/>
  <c r="E53" i="1"/>
  <c r="E9" i="1"/>
  <c r="F165" i="1"/>
  <c r="F150" i="1"/>
  <c r="G150" i="1" s="1"/>
  <c r="F136" i="1"/>
  <c r="F92" i="1"/>
  <c r="F54" i="1"/>
  <c r="G54" i="1" s="1"/>
  <c r="F33" i="1"/>
  <c r="G33" i="1" s="1"/>
  <c r="G97" i="1"/>
  <c r="G73" i="1"/>
  <c r="L152" i="1"/>
  <c r="N152" i="1" s="1"/>
  <c r="L94" i="1"/>
  <c r="N94" i="1" s="1"/>
  <c r="L67" i="1"/>
  <c r="N67" i="1" s="1"/>
  <c r="L8" i="1"/>
  <c r="N8" i="1" s="1"/>
  <c r="L933" i="1"/>
  <c r="N933" i="1" s="1"/>
  <c r="L760" i="1"/>
  <c r="N760" i="1" s="1"/>
  <c r="C27" i="1"/>
  <c r="E27" i="1" s="1"/>
  <c r="L27" i="1"/>
  <c r="N27" i="1" s="1"/>
  <c r="C15" i="1"/>
  <c r="E15" i="1" s="1"/>
  <c r="L15" i="1"/>
  <c r="N15" i="1" s="1"/>
  <c r="E202" i="1"/>
  <c r="G202" i="1" s="1"/>
  <c r="E190" i="1"/>
  <c r="E178" i="1"/>
  <c r="E166" i="1"/>
  <c r="G166" i="1" s="1"/>
  <c r="E154" i="1"/>
  <c r="E142" i="1"/>
  <c r="E130" i="1"/>
  <c r="E118" i="1"/>
  <c r="E106" i="1"/>
  <c r="E94" i="1"/>
  <c r="G94" i="1" s="1"/>
  <c r="E80" i="1"/>
  <c r="E66" i="1"/>
  <c r="G66" i="1" s="1"/>
  <c r="E22" i="1"/>
  <c r="G22" i="1" s="1"/>
  <c r="E8" i="1"/>
  <c r="F178" i="1"/>
  <c r="F164" i="1"/>
  <c r="F149" i="1"/>
  <c r="G149" i="1" s="1"/>
  <c r="F121" i="1"/>
  <c r="G121" i="1" s="1"/>
  <c r="F106" i="1"/>
  <c r="F90" i="1"/>
  <c r="G90" i="1" s="1"/>
  <c r="F53" i="1"/>
  <c r="F32" i="1"/>
  <c r="G32" i="1" s="1"/>
  <c r="F10" i="1"/>
  <c r="G10" i="1" s="1"/>
  <c r="L151" i="1"/>
  <c r="N151" i="1" s="1"/>
  <c r="L92" i="1"/>
  <c r="N92" i="1" s="1"/>
  <c r="L34" i="1"/>
  <c r="N34" i="1" s="1"/>
  <c r="L7" i="1"/>
  <c r="N7" i="1" s="1"/>
  <c r="E952" i="1"/>
  <c r="F998" i="1"/>
  <c r="G998" i="1"/>
  <c r="H998" i="1"/>
  <c r="I998" i="1"/>
  <c r="E998" i="1"/>
  <c r="L998" i="1"/>
  <c r="E986" i="1"/>
  <c r="F986" i="1"/>
  <c r="G986" i="1"/>
  <c r="H986" i="1"/>
  <c r="I986" i="1"/>
  <c r="L986" i="1"/>
  <c r="N986" i="1" s="1"/>
  <c r="E974" i="1"/>
  <c r="G974" i="1"/>
  <c r="I974" i="1"/>
  <c r="F974" i="1"/>
  <c r="H974" i="1"/>
  <c r="L974" i="1"/>
  <c r="N974" i="1" s="1"/>
  <c r="E962" i="1"/>
  <c r="F962" i="1"/>
  <c r="G962" i="1"/>
  <c r="I962" i="1"/>
  <c r="L962" i="1"/>
  <c r="N962" i="1" s="1"/>
  <c r="L950" i="1"/>
  <c r="N950" i="1" s="1"/>
  <c r="E950" i="1"/>
  <c r="G950" i="1"/>
  <c r="H950" i="1"/>
  <c r="I950" i="1"/>
  <c r="H938" i="1"/>
  <c r="I938" i="1"/>
  <c r="L938" i="1"/>
  <c r="E938" i="1"/>
  <c r="F938" i="1"/>
  <c r="G938" i="1"/>
  <c r="E926" i="1"/>
  <c r="F926" i="1"/>
  <c r="G926" i="1"/>
  <c r="H926" i="1"/>
  <c r="L926" i="1"/>
  <c r="N926" i="1" s="1"/>
  <c r="I926" i="1"/>
  <c r="I914" i="1"/>
  <c r="H914" i="1"/>
  <c r="L914" i="1"/>
  <c r="N914" i="1" s="1"/>
  <c r="E914" i="1"/>
  <c r="F914" i="1"/>
  <c r="G914" i="1"/>
  <c r="E902" i="1"/>
  <c r="G902" i="1"/>
  <c r="L902" i="1"/>
  <c r="N902" i="1" s="1"/>
  <c r="F902" i="1"/>
  <c r="H902" i="1"/>
  <c r="I902" i="1"/>
  <c r="E890" i="1"/>
  <c r="F890" i="1"/>
  <c r="G890" i="1"/>
  <c r="H890" i="1"/>
  <c r="L890" i="1"/>
  <c r="N890" i="1" s="1"/>
  <c r="F878" i="1"/>
  <c r="E878" i="1"/>
  <c r="G878" i="1"/>
  <c r="H878" i="1"/>
  <c r="L878" i="1"/>
  <c r="N878" i="1" s="1"/>
  <c r="I878" i="1"/>
  <c r="H866" i="1"/>
  <c r="I866" i="1"/>
  <c r="L866" i="1"/>
  <c r="N866" i="1" s="1"/>
  <c r="E866" i="1"/>
  <c r="F866" i="1"/>
  <c r="G866" i="1"/>
  <c r="E854" i="1"/>
  <c r="F854" i="1"/>
  <c r="G854" i="1"/>
  <c r="H854" i="1"/>
  <c r="I854" i="1"/>
  <c r="L854" i="1"/>
  <c r="N854" i="1" s="1"/>
  <c r="E842" i="1"/>
  <c r="F842" i="1"/>
  <c r="G842" i="1"/>
  <c r="H842" i="1"/>
  <c r="I842" i="1"/>
  <c r="L842" i="1"/>
  <c r="N842" i="1" s="1"/>
  <c r="H830" i="1"/>
  <c r="I830" i="1"/>
  <c r="L830" i="1"/>
  <c r="N830" i="1" s="1"/>
  <c r="E830" i="1"/>
  <c r="F830" i="1"/>
  <c r="E818" i="1"/>
  <c r="F818" i="1"/>
  <c r="G818" i="1"/>
  <c r="H818" i="1"/>
  <c r="I818" i="1"/>
  <c r="L818" i="1"/>
  <c r="N818" i="1" s="1"/>
  <c r="F806" i="1"/>
  <c r="G806" i="1"/>
  <c r="H806" i="1"/>
  <c r="I806" i="1"/>
  <c r="L806" i="1"/>
  <c r="E806" i="1"/>
  <c r="G794" i="1"/>
  <c r="H794" i="1"/>
  <c r="I794" i="1"/>
  <c r="L794" i="1"/>
  <c r="E794" i="1"/>
  <c r="F794" i="1"/>
  <c r="H782" i="1"/>
  <c r="I782" i="1"/>
  <c r="L782" i="1"/>
  <c r="N782" i="1" s="1"/>
  <c r="E782" i="1"/>
  <c r="F782" i="1"/>
  <c r="G782" i="1"/>
  <c r="I770" i="1"/>
  <c r="L770" i="1"/>
  <c r="N770" i="1" s="1"/>
  <c r="F770" i="1"/>
  <c r="G770" i="1"/>
  <c r="H770" i="1"/>
  <c r="E770" i="1"/>
  <c r="E758" i="1"/>
  <c r="F758" i="1"/>
  <c r="H758" i="1"/>
  <c r="I758" i="1"/>
  <c r="L758" i="1"/>
  <c r="N758" i="1" s="1"/>
  <c r="G758" i="1"/>
  <c r="E746" i="1"/>
  <c r="F746" i="1"/>
  <c r="G746" i="1"/>
  <c r="H746" i="1"/>
  <c r="I746" i="1"/>
  <c r="L746" i="1"/>
  <c r="E734" i="1"/>
  <c r="F734" i="1"/>
  <c r="G734" i="1"/>
  <c r="H734" i="1"/>
  <c r="I734" i="1"/>
  <c r="L734" i="1"/>
  <c r="N734" i="1" s="1"/>
  <c r="H722" i="1"/>
  <c r="I722" i="1"/>
  <c r="L722" i="1"/>
  <c r="N722" i="1" s="1"/>
  <c r="E722" i="1"/>
  <c r="F722" i="1"/>
  <c r="G722" i="1"/>
  <c r="E710" i="1"/>
  <c r="F710" i="1"/>
  <c r="G710" i="1"/>
  <c r="I710" i="1"/>
  <c r="L710" i="1"/>
  <c r="N710" i="1" s="1"/>
  <c r="H710" i="1"/>
  <c r="E698" i="1"/>
  <c r="F698" i="1"/>
  <c r="G698" i="1"/>
  <c r="H698" i="1"/>
  <c r="I698" i="1"/>
  <c r="L698" i="1"/>
  <c r="N698" i="1" s="1"/>
  <c r="F686" i="1"/>
  <c r="G686" i="1"/>
  <c r="H686" i="1"/>
  <c r="I686" i="1"/>
  <c r="L686" i="1"/>
  <c r="E686" i="1"/>
  <c r="E674" i="1"/>
  <c r="F674" i="1"/>
  <c r="H674" i="1"/>
  <c r="I674" i="1"/>
  <c r="G674" i="1"/>
  <c r="L674" i="1"/>
  <c r="N674" i="1" s="1"/>
  <c r="E662" i="1"/>
  <c r="F662" i="1"/>
  <c r="G662" i="1"/>
  <c r="H662" i="1"/>
  <c r="I662" i="1"/>
  <c r="L662" i="1"/>
  <c r="N662" i="1" s="1"/>
  <c r="L650" i="1"/>
  <c r="N650" i="1" s="1"/>
  <c r="E650" i="1"/>
  <c r="G650" i="1"/>
  <c r="H650" i="1"/>
  <c r="F650" i="1"/>
  <c r="I650" i="1"/>
  <c r="G638" i="1"/>
  <c r="H638" i="1"/>
  <c r="E638" i="1"/>
  <c r="F638" i="1"/>
  <c r="I638" i="1"/>
  <c r="L638" i="1"/>
  <c r="N638" i="1" s="1"/>
  <c r="C626" i="1"/>
  <c r="G626" i="1"/>
  <c r="H626" i="1"/>
  <c r="I626" i="1"/>
  <c r="L626" i="1"/>
  <c r="N626" i="1" s="1"/>
  <c r="E626" i="1"/>
  <c r="F626" i="1"/>
  <c r="E614" i="1"/>
  <c r="F614" i="1"/>
  <c r="I614" i="1"/>
  <c r="G614" i="1"/>
  <c r="H614" i="1"/>
  <c r="L614" i="1"/>
  <c r="N614" i="1" s="1"/>
  <c r="H602" i="1"/>
  <c r="I602" i="1"/>
  <c r="L602" i="1"/>
  <c r="N602" i="1" s="1"/>
  <c r="E602" i="1"/>
  <c r="F602" i="1"/>
  <c r="G602" i="1"/>
  <c r="E590" i="1"/>
  <c r="F590" i="1"/>
  <c r="G590" i="1"/>
  <c r="H590" i="1"/>
  <c r="L590" i="1"/>
  <c r="N590" i="1" s="1"/>
  <c r="I590" i="1"/>
  <c r="E578" i="1"/>
  <c r="G578" i="1"/>
  <c r="H578" i="1"/>
  <c r="F578" i="1"/>
  <c r="I578" i="1"/>
  <c r="L578" i="1"/>
  <c r="N578" i="1" s="1"/>
  <c r="E566" i="1"/>
  <c r="F566" i="1"/>
  <c r="G566" i="1"/>
  <c r="H566" i="1"/>
  <c r="L566" i="1"/>
  <c r="N566" i="1" s="1"/>
  <c r="I566" i="1"/>
  <c r="C554" i="1"/>
  <c r="F554" i="1"/>
  <c r="H554" i="1"/>
  <c r="I554" i="1"/>
  <c r="E554" i="1"/>
  <c r="L554" i="1"/>
  <c r="N554" i="1" s="1"/>
  <c r="G554" i="1"/>
  <c r="C542" i="1"/>
  <c r="F542" i="1"/>
  <c r="G542" i="1"/>
  <c r="H542" i="1"/>
  <c r="I542" i="1"/>
  <c r="L542" i="1"/>
  <c r="N542" i="1" s="1"/>
  <c r="E542" i="1"/>
  <c r="I530" i="1"/>
  <c r="F530" i="1"/>
  <c r="H530" i="1"/>
  <c r="L530" i="1"/>
  <c r="N530" i="1" s="1"/>
  <c r="E530" i="1"/>
  <c r="G530" i="1"/>
  <c r="E518" i="1"/>
  <c r="F518" i="1"/>
  <c r="G518" i="1"/>
  <c r="I518" i="1"/>
  <c r="H518" i="1"/>
  <c r="L518" i="1"/>
  <c r="N518" i="1" s="1"/>
  <c r="L506" i="1"/>
  <c r="N506" i="1" s="1"/>
  <c r="E506" i="1"/>
  <c r="F506" i="1"/>
  <c r="G506" i="1"/>
  <c r="H506" i="1"/>
  <c r="I506" i="1"/>
  <c r="E494" i="1"/>
  <c r="F494" i="1"/>
  <c r="H494" i="1"/>
  <c r="I494" i="1"/>
  <c r="C482" i="1"/>
  <c r="E482" i="1" s="1"/>
  <c r="H482" i="1"/>
  <c r="I482" i="1"/>
  <c r="C470" i="1"/>
  <c r="E470" i="1" s="1"/>
  <c r="I470" i="1"/>
  <c r="H470" i="1"/>
  <c r="C458" i="1"/>
  <c r="F458" i="1" s="1"/>
  <c r="H458" i="1"/>
  <c r="I458" i="1"/>
  <c r="I446" i="1"/>
  <c r="E446" i="1"/>
  <c r="F446" i="1"/>
  <c r="G446" i="1" s="1"/>
  <c r="L446" i="1" s="1"/>
  <c r="N446" i="1" s="1"/>
  <c r="H446" i="1"/>
  <c r="E434" i="1"/>
  <c r="F434" i="1"/>
  <c r="H434" i="1"/>
  <c r="I434" i="1"/>
  <c r="I422" i="1"/>
  <c r="E422" i="1"/>
  <c r="F422" i="1"/>
  <c r="G422" i="1" s="1"/>
  <c r="L422" i="1" s="1"/>
  <c r="N422" i="1" s="1"/>
  <c r="H422" i="1"/>
  <c r="C410" i="1"/>
  <c r="E410" i="1" s="1"/>
  <c r="H410" i="1"/>
  <c r="I410" i="1"/>
  <c r="C398" i="1"/>
  <c r="E398" i="1" s="1"/>
  <c r="H398" i="1"/>
  <c r="I398" i="1"/>
  <c r="C386" i="1"/>
  <c r="E386" i="1" s="1"/>
  <c r="H386" i="1"/>
  <c r="I386" i="1"/>
  <c r="E374" i="1"/>
  <c r="F374" i="1"/>
  <c r="I374" i="1"/>
  <c r="H374" i="1"/>
  <c r="H362" i="1"/>
  <c r="E362" i="1"/>
  <c r="F362" i="1"/>
  <c r="G362" i="1" s="1"/>
  <c r="L362" i="1" s="1"/>
  <c r="N362" i="1" s="1"/>
  <c r="I362" i="1"/>
  <c r="F350" i="1"/>
  <c r="E350" i="1"/>
  <c r="H350" i="1"/>
  <c r="I350" i="1"/>
  <c r="C338" i="1"/>
  <c r="F338" i="1" s="1"/>
  <c r="I338" i="1"/>
  <c r="H338" i="1"/>
  <c r="C326" i="1"/>
  <c r="E326" i="1" s="1"/>
  <c r="I326" i="1"/>
  <c r="H326" i="1"/>
  <c r="C314" i="1"/>
  <c r="E314" i="1" s="1"/>
  <c r="H314" i="1"/>
  <c r="I314" i="1"/>
  <c r="I302" i="1"/>
  <c r="F302" i="1"/>
  <c r="E302" i="1"/>
  <c r="G302" i="1" s="1"/>
  <c r="L302" i="1" s="1"/>
  <c r="N302" i="1" s="1"/>
  <c r="H302" i="1"/>
  <c r="I290" i="1"/>
  <c r="F290" i="1"/>
  <c r="E290" i="1"/>
  <c r="G290" i="1" s="1"/>
  <c r="L290" i="1" s="1"/>
  <c r="N290" i="1" s="1"/>
  <c r="H290" i="1"/>
  <c r="I278" i="1"/>
  <c r="E278" i="1"/>
  <c r="F278" i="1"/>
  <c r="G278" i="1" s="1"/>
  <c r="H278" i="1"/>
  <c r="C266" i="1"/>
  <c r="H266" i="1"/>
  <c r="I266" i="1"/>
  <c r="C254" i="1"/>
  <c r="E254" i="1" s="1"/>
  <c r="H254" i="1"/>
  <c r="I254" i="1"/>
  <c r="C242" i="1"/>
  <c r="E242" i="1" s="1"/>
  <c r="H242" i="1"/>
  <c r="I242" i="1"/>
  <c r="C230" i="1"/>
  <c r="E230" i="1" s="1"/>
  <c r="I230" i="1"/>
  <c r="F230" i="1"/>
  <c r="H230" i="1"/>
  <c r="F218" i="1"/>
  <c r="H218" i="1"/>
  <c r="I218" i="1"/>
  <c r="E218" i="1"/>
  <c r="D206" i="1"/>
  <c r="F206" i="1" s="1"/>
  <c r="E206" i="1"/>
  <c r="H206" i="1"/>
  <c r="I206" i="1"/>
  <c r="G158" i="1"/>
  <c r="L146" i="1"/>
  <c r="N146" i="1" s="1"/>
  <c r="L134" i="1"/>
  <c r="N134" i="1" s="1"/>
  <c r="G122" i="1"/>
  <c r="L122" i="1"/>
  <c r="N122" i="1" s="1"/>
  <c r="G110" i="1"/>
  <c r="L110" i="1"/>
  <c r="N110" i="1" s="1"/>
  <c r="L98" i="1"/>
  <c r="N98" i="1" s="1"/>
  <c r="F98" i="1"/>
  <c r="G98" i="1" s="1"/>
  <c r="L86" i="1"/>
  <c r="N86" i="1" s="1"/>
  <c r="F86" i="1"/>
  <c r="G86" i="1" s="1"/>
  <c r="L74" i="1"/>
  <c r="N74" i="1" s="1"/>
  <c r="F74" i="1"/>
  <c r="L62" i="1"/>
  <c r="N62" i="1" s="1"/>
  <c r="F62" i="1"/>
  <c r="G62" i="1" s="1"/>
  <c r="L50" i="1"/>
  <c r="N50" i="1" s="1"/>
  <c r="F50" i="1"/>
  <c r="L38" i="1"/>
  <c r="N38" i="1" s="1"/>
  <c r="F38" i="1"/>
  <c r="G38" i="1" s="1"/>
  <c r="L26" i="1"/>
  <c r="N26" i="1" s="1"/>
  <c r="F26" i="1"/>
  <c r="G26" i="1" s="1"/>
  <c r="L14" i="1"/>
  <c r="N14" i="1" s="1"/>
  <c r="E201" i="1"/>
  <c r="G201" i="1" s="1"/>
  <c r="E189" i="1"/>
  <c r="G189" i="1" s="1"/>
  <c r="E177" i="1"/>
  <c r="G177" i="1" s="1"/>
  <c r="E165" i="1"/>
  <c r="E153" i="1"/>
  <c r="E141" i="1"/>
  <c r="E129" i="1"/>
  <c r="G129" i="1" s="1"/>
  <c r="E117" i="1"/>
  <c r="G117" i="1" s="1"/>
  <c r="E105" i="1"/>
  <c r="E79" i="1"/>
  <c r="E65" i="1"/>
  <c r="G65" i="1" s="1"/>
  <c r="E50" i="1"/>
  <c r="E21" i="1"/>
  <c r="G21" i="1" s="1"/>
  <c r="E7" i="1"/>
  <c r="G7" i="1" s="1"/>
  <c r="F177" i="1"/>
  <c r="F162" i="1"/>
  <c r="G162" i="1" s="1"/>
  <c r="F148" i="1"/>
  <c r="G148" i="1" s="1"/>
  <c r="F134" i="1"/>
  <c r="G134" i="1" s="1"/>
  <c r="F105" i="1"/>
  <c r="F89" i="1"/>
  <c r="F70" i="1"/>
  <c r="F52" i="1"/>
  <c r="F30" i="1"/>
  <c r="G30" i="1" s="1"/>
  <c r="F9" i="1"/>
  <c r="G19" i="1"/>
  <c r="L118" i="1"/>
  <c r="N118" i="1" s="1"/>
  <c r="L91" i="1"/>
  <c r="N91" i="1" s="1"/>
  <c r="L32" i="1"/>
  <c r="N32" i="1" s="1"/>
  <c r="H969" i="1"/>
  <c r="F950" i="1"/>
  <c r="I928" i="1"/>
  <c r="G896" i="1"/>
  <c r="E997" i="1"/>
  <c r="F997" i="1"/>
  <c r="G997" i="1"/>
  <c r="H997" i="1"/>
  <c r="I997" i="1"/>
  <c r="F985" i="1"/>
  <c r="E985" i="1"/>
  <c r="G985" i="1"/>
  <c r="I985" i="1"/>
  <c r="L985" i="1"/>
  <c r="N985" i="1" s="1"/>
  <c r="I973" i="1"/>
  <c r="L973" i="1"/>
  <c r="N973" i="1" s="1"/>
  <c r="F973" i="1"/>
  <c r="E973" i="1"/>
  <c r="G961" i="1"/>
  <c r="H961" i="1"/>
  <c r="I961" i="1"/>
  <c r="L961" i="1"/>
  <c r="N961" i="1" s="1"/>
  <c r="E961" i="1"/>
  <c r="F961" i="1"/>
  <c r="E949" i="1"/>
  <c r="F949" i="1"/>
  <c r="G949" i="1"/>
  <c r="H949" i="1"/>
  <c r="L949" i="1"/>
  <c r="N949" i="1" s="1"/>
  <c r="E937" i="1"/>
  <c r="F937" i="1"/>
  <c r="H937" i="1"/>
  <c r="I937" i="1"/>
  <c r="L937" i="1"/>
  <c r="N937" i="1" s="1"/>
  <c r="G937" i="1"/>
  <c r="F925" i="1"/>
  <c r="E925" i="1"/>
  <c r="G925" i="1"/>
  <c r="H925" i="1"/>
  <c r="I925" i="1"/>
  <c r="L925" i="1"/>
  <c r="N925" i="1" s="1"/>
  <c r="E913" i="1"/>
  <c r="F913" i="1"/>
  <c r="H913" i="1"/>
  <c r="I913" i="1"/>
  <c r="L913" i="1"/>
  <c r="N913" i="1" s="1"/>
  <c r="E901" i="1"/>
  <c r="G901" i="1"/>
  <c r="H901" i="1"/>
  <c r="I901" i="1"/>
  <c r="L901" i="1"/>
  <c r="N901" i="1" s="1"/>
  <c r="F901" i="1"/>
  <c r="I889" i="1"/>
  <c r="L889" i="1"/>
  <c r="N889" i="1" s="1"/>
  <c r="E889" i="1"/>
  <c r="G889" i="1"/>
  <c r="H889" i="1"/>
  <c r="F889" i="1"/>
  <c r="G877" i="1"/>
  <c r="H877" i="1"/>
  <c r="I877" i="1"/>
  <c r="L877" i="1"/>
  <c r="N877" i="1" s="1"/>
  <c r="E877" i="1"/>
  <c r="F877" i="1"/>
  <c r="E865" i="1"/>
  <c r="F865" i="1"/>
  <c r="G865" i="1"/>
  <c r="H865" i="1"/>
  <c r="I865" i="1"/>
  <c r="L865" i="1"/>
  <c r="N865" i="1" s="1"/>
  <c r="H853" i="1"/>
  <c r="I853" i="1"/>
  <c r="L853" i="1"/>
  <c r="N853" i="1" s="1"/>
  <c r="E853" i="1"/>
  <c r="F853" i="1"/>
  <c r="E841" i="1"/>
  <c r="F841" i="1"/>
  <c r="G841" i="1"/>
  <c r="H841" i="1"/>
  <c r="L841" i="1"/>
  <c r="N841" i="1" s="1"/>
  <c r="E829" i="1"/>
  <c r="F829" i="1"/>
  <c r="G829" i="1"/>
  <c r="H829" i="1"/>
  <c r="I829" i="1"/>
  <c r="L829" i="1"/>
  <c r="N829" i="1" s="1"/>
  <c r="H817" i="1"/>
  <c r="I817" i="1"/>
  <c r="L817" i="1"/>
  <c r="N817" i="1" s="1"/>
  <c r="E817" i="1"/>
  <c r="F817" i="1"/>
  <c r="G817" i="1"/>
  <c r="E805" i="1"/>
  <c r="F805" i="1"/>
  <c r="G805" i="1"/>
  <c r="I805" i="1"/>
  <c r="L805" i="1"/>
  <c r="H805" i="1"/>
  <c r="E793" i="1"/>
  <c r="F793" i="1"/>
  <c r="G793" i="1"/>
  <c r="H793" i="1"/>
  <c r="L793" i="1"/>
  <c r="N793" i="1" s="1"/>
  <c r="I793" i="1"/>
  <c r="E781" i="1"/>
  <c r="F781" i="1"/>
  <c r="G781" i="1"/>
  <c r="H781" i="1"/>
  <c r="I781" i="1"/>
  <c r="L781" i="1"/>
  <c r="E769" i="1"/>
  <c r="F769" i="1"/>
  <c r="G769" i="1"/>
  <c r="H769" i="1"/>
  <c r="I769" i="1"/>
  <c r="L769" i="1"/>
  <c r="N769" i="1" s="1"/>
  <c r="E757" i="1"/>
  <c r="F757" i="1"/>
  <c r="G757" i="1"/>
  <c r="H757" i="1"/>
  <c r="I757" i="1"/>
  <c r="L757" i="1"/>
  <c r="N757" i="1" s="1"/>
  <c r="I745" i="1"/>
  <c r="L745" i="1"/>
  <c r="N745" i="1" s="1"/>
  <c r="E745" i="1"/>
  <c r="F745" i="1"/>
  <c r="G745" i="1"/>
  <c r="H745" i="1"/>
  <c r="E733" i="1"/>
  <c r="F733" i="1"/>
  <c r="H733" i="1"/>
  <c r="I733" i="1"/>
  <c r="G733" i="1"/>
  <c r="L733" i="1"/>
  <c r="N733" i="1" s="1"/>
  <c r="E721" i="1"/>
  <c r="F721" i="1"/>
  <c r="G721" i="1"/>
  <c r="H721" i="1"/>
  <c r="I721" i="1"/>
  <c r="L721" i="1"/>
  <c r="N721" i="1" s="1"/>
  <c r="F709" i="1"/>
  <c r="G709" i="1"/>
  <c r="H709" i="1"/>
  <c r="I709" i="1"/>
  <c r="L709" i="1"/>
  <c r="N709" i="1" s="1"/>
  <c r="E709" i="1"/>
  <c r="H697" i="1"/>
  <c r="I697" i="1"/>
  <c r="L697" i="1"/>
  <c r="N697" i="1" s="1"/>
  <c r="E697" i="1"/>
  <c r="F697" i="1"/>
  <c r="G697" i="1"/>
  <c r="E685" i="1"/>
  <c r="F685" i="1"/>
  <c r="G685" i="1"/>
  <c r="H685" i="1"/>
  <c r="L685" i="1"/>
  <c r="N685" i="1" s="1"/>
  <c r="I685" i="1"/>
  <c r="E673" i="1"/>
  <c r="F673" i="1"/>
  <c r="G673" i="1"/>
  <c r="H673" i="1"/>
  <c r="I673" i="1"/>
  <c r="L673" i="1"/>
  <c r="N673" i="1" s="1"/>
  <c r="E661" i="1"/>
  <c r="F661" i="1"/>
  <c r="G661" i="1"/>
  <c r="I661" i="1"/>
  <c r="L661" i="1"/>
  <c r="N661" i="1" s="1"/>
  <c r="H661" i="1"/>
  <c r="H649" i="1"/>
  <c r="I649" i="1"/>
  <c r="E649" i="1"/>
  <c r="F649" i="1"/>
  <c r="G649" i="1"/>
  <c r="L649" i="1"/>
  <c r="N649" i="1" s="1"/>
  <c r="H637" i="1"/>
  <c r="I637" i="1"/>
  <c r="L637" i="1"/>
  <c r="N637" i="1" s="1"/>
  <c r="E637" i="1"/>
  <c r="F637" i="1"/>
  <c r="G637" i="1"/>
  <c r="G625" i="1"/>
  <c r="H625" i="1"/>
  <c r="E625" i="1"/>
  <c r="F625" i="1"/>
  <c r="I625" i="1"/>
  <c r="L625" i="1"/>
  <c r="N625" i="1" s="1"/>
  <c r="I613" i="1"/>
  <c r="L613" i="1"/>
  <c r="N613" i="1" s="1"/>
  <c r="E613" i="1"/>
  <c r="F613" i="1"/>
  <c r="H613" i="1"/>
  <c r="G613" i="1"/>
  <c r="E601" i="1"/>
  <c r="F601" i="1"/>
  <c r="G601" i="1"/>
  <c r="I601" i="1"/>
  <c r="H601" i="1"/>
  <c r="L601" i="1"/>
  <c r="N601" i="1" s="1"/>
  <c r="E589" i="1"/>
  <c r="G589" i="1"/>
  <c r="H589" i="1"/>
  <c r="F589" i="1"/>
  <c r="I589" i="1"/>
  <c r="L589" i="1"/>
  <c r="N589" i="1" s="1"/>
  <c r="E577" i="1"/>
  <c r="F577" i="1"/>
  <c r="G577" i="1"/>
  <c r="H577" i="1"/>
  <c r="I577" i="1"/>
  <c r="L577" i="1"/>
  <c r="N577" i="1" s="1"/>
  <c r="E565" i="1"/>
  <c r="G565" i="1"/>
  <c r="H565" i="1"/>
  <c r="I565" i="1"/>
  <c r="L565" i="1"/>
  <c r="N565" i="1" s="1"/>
  <c r="F565" i="1"/>
  <c r="G553" i="1"/>
  <c r="H553" i="1"/>
  <c r="I553" i="1"/>
  <c r="L553" i="1"/>
  <c r="N553" i="1" s="1"/>
  <c r="E553" i="1"/>
  <c r="F553" i="1"/>
  <c r="C541" i="1"/>
  <c r="E541" i="1"/>
  <c r="F541" i="1"/>
  <c r="G541" i="1"/>
  <c r="H541" i="1"/>
  <c r="L541" i="1"/>
  <c r="I541" i="1"/>
  <c r="C529" i="1"/>
  <c r="F529" i="1"/>
  <c r="E529" i="1"/>
  <c r="G529" i="1"/>
  <c r="H529" i="1"/>
  <c r="I529" i="1"/>
  <c r="L529" i="1"/>
  <c r="N529" i="1" s="1"/>
  <c r="L517" i="1"/>
  <c r="N517" i="1" s="1"/>
  <c r="G517" i="1"/>
  <c r="I517" i="1"/>
  <c r="E517" i="1"/>
  <c r="F517" i="1"/>
  <c r="H517" i="1"/>
  <c r="F505" i="1"/>
  <c r="G505" i="1"/>
  <c r="H505" i="1"/>
  <c r="I505" i="1"/>
  <c r="L505" i="1"/>
  <c r="N505" i="1" s="1"/>
  <c r="E505" i="1"/>
  <c r="E493" i="1"/>
  <c r="F493" i="1"/>
  <c r="H493" i="1"/>
  <c r="I493" i="1"/>
  <c r="I481" i="1"/>
  <c r="E481" i="1"/>
  <c r="H481" i="1"/>
  <c r="F481" i="1"/>
  <c r="C469" i="1"/>
  <c r="E469" i="1" s="1"/>
  <c r="H469" i="1"/>
  <c r="I469" i="1"/>
  <c r="C457" i="1"/>
  <c r="E457" i="1" s="1"/>
  <c r="I457" i="1"/>
  <c r="H457" i="1"/>
  <c r="E445" i="1"/>
  <c r="F445" i="1"/>
  <c r="H445" i="1"/>
  <c r="I445" i="1"/>
  <c r="E433" i="1"/>
  <c r="F433" i="1"/>
  <c r="H433" i="1"/>
  <c r="I433" i="1"/>
  <c r="H421" i="1"/>
  <c r="E421" i="1"/>
  <c r="I421" i="1"/>
  <c r="F421" i="1"/>
  <c r="H409" i="1"/>
  <c r="F409" i="1"/>
  <c r="I409" i="1"/>
  <c r="E409" i="1"/>
  <c r="C397" i="1"/>
  <c r="H397" i="1"/>
  <c r="E397" i="1"/>
  <c r="I397" i="1"/>
  <c r="C385" i="1"/>
  <c r="I385" i="1"/>
  <c r="E385" i="1"/>
  <c r="H385" i="1"/>
  <c r="C373" i="1"/>
  <c r="E373" i="1" s="1"/>
  <c r="H373" i="1"/>
  <c r="I373" i="1"/>
  <c r="F361" i="1"/>
  <c r="H361" i="1"/>
  <c r="I361" i="1"/>
  <c r="E361" i="1"/>
  <c r="E349" i="1"/>
  <c r="F349" i="1"/>
  <c r="H349" i="1"/>
  <c r="I349" i="1"/>
  <c r="E337" i="1"/>
  <c r="F337" i="1"/>
  <c r="I337" i="1"/>
  <c r="H337" i="1"/>
  <c r="C325" i="1"/>
  <c r="H325" i="1"/>
  <c r="I325" i="1"/>
  <c r="C313" i="1"/>
  <c r="E313" i="1" s="1"/>
  <c r="H313" i="1"/>
  <c r="I313" i="1"/>
  <c r="C301" i="1"/>
  <c r="E301" i="1" s="1"/>
  <c r="H301" i="1"/>
  <c r="F301" i="1"/>
  <c r="I301" i="1"/>
  <c r="E289" i="1"/>
  <c r="H289" i="1"/>
  <c r="F289" i="1"/>
  <c r="I289" i="1"/>
  <c r="H277" i="1"/>
  <c r="I277" i="1"/>
  <c r="F265" i="1"/>
  <c r="I265" i="1"/>
  <c r="E265" i="1"/>
  <c r="H265" i="1"/>
  <c r="C253" i="1"/>
  <c r="E253" i="1" s="1"/>
  <c r="H253" i="1"/>
  <c r="I253" i="1"/>
  <c r="C241" i="1"/>
  <c r="E241" i="1" s="1"/>
  <c r="I241" i="1"/>
  <c r="H241" i="1"/>
  <c r="C229" i="1"/>
  <c r="E229" i="1" s="1"/>
  <c r="H229" i="1"/>
  <c r="I229" i="1"/>
  <c r="E217" i="1"/>
  <c r="F217" i="1"/>
  <c r="I217" i="1"/>
  <c r="H217" i="1"/>
  <c r="H205" i="1"/>
  <c r="I205" i="1"/>
  <c r="E205" i="1"/>
  <c r="F205" i="1"/>
  <c r="L61" i="1"/>
  <c r="N61" i="1" s="1"/>
  <c r="F61" i="1"/>
  <c r="G61" i="1" s="1"/>
  <c r="L49" i="1"/>
  <c r="N49" i="1" s="1"/>
  <c r="F49" i="1"/>
  <c r="L37" i="1"/>
  <c r="N37" i="1" s="1"/>
  <c r="F37" i="1"/>
  <c r="G37" i="1" s="1"/>
  <c r="L25" i="1"/>
  <c r="N25" i="1" s="1"/>
  <c r="F25" i="1"/>
  <c r="G25" i="1" s="1"/>
  <c r="L13" i="1"/>
  <c r="N13" i="1" s="1"/>
  <c r="F13" i="1"/>
  <c r="E200" i="1"/>
  <c r="G200" i="1" s="1"/>
  <c r="E188" i="1"/>
  <c r="G188" i="1" s="1"/>
  <c r="E176" i="1"/>
  <c r="E164" i="1"/>
  <c r="E152" i="1"/>
  <c r="G152" i="1" s="1"/>
  <c r="E140" i="1"/>
  <c r="E128" i="1"/>
  <c r="G128" i="1" s="1"/>
  <c r="E116" i="1"/>
  <c r="G116" i="1" s="1"/>
  <c r="E104" i="1"/>
  <c r="E92" i="1"/>
  <c r="E78" i="1"/>
  <c r="G78" i="1" s="1"/>
  <c r="E49" i="1"/>
  <c r="E20" i="1"/>
  <c r="E6" i="1"/>
  <c r="G6" i="1" s="1"/>
  <c r="F190" i="1"/>
  <c r="F176" i="1"/>
  <c r="F161" i="1"/>
  <c r="G161" i="1" s="1"/>
  <c r="F133" i="1"/>
  <c r="G133" i="1" s="1"/>
  <c r="F118" i="1"/>
  <c r="F104" i="1"/>
  <c r="F88" i="1"/>
  <c r="F69" i="1"/>
  <c r="G69" i="1" s="1"/>
  <c r="F29" i="1"/>
  <c r="F8" i="1"/>
  <c r="G137" i="1"/>
  <c r="G89" i="1"/>
  <c r="G17" i="1"/>
  <c r="L116" i="1"/>
  <c r="N116" i="1" s="1"/>
  <c r="L58" i="1"/>
  <c r="N58" i="1" s="1"/>
  <c r="L31" i="1"/>
  <c r="N31" i="1" s="1"/>
  <c r="F969" i="1"/>
  <c r="I949" i="1"/>
  <c r="I895" i="1"/>
  <c r="G830" i="1"/>
  <c r="N682" i="1"/>
  <c r="N622" i="1"/>
  <c r="N586" i="1"/>
  <c r="N514" i="1"/>
  <c r="N813" i="1"/>
  <c r="N669" i="1"/>
  <c r="N998" i="1"/>
  <c r="N938" i="1"/>
  <c r="N541" i="1"/>
  <c r="N984" i="1"/>
  <c r="N972" i="1"/>
  <c r="N960" i="1"/>
  <c r="N948" i="1"/>
  <c r="N936" i="1"/>
  <c r="N924" i="1"/>
  <c r="N912" i="1"/>
  <c r="N900" i="1"/>
  <c r="N888" i="1"/>
  <c r="N876" i="1"/>
  <c r="N792" i="1"/>
  <c r="N780" i="1"/>
  <c r="N744" i="1"/>
  <c r="N708" i="1"/>
  <c r="N684" i="1"/>
  <c r="N660" i="1"/>
  <c r="N648" i="1"/>
  <c r="C3" i="1"/>
  <c r="E3" i="1" s="1"/>
  <c r="D3" i="1"/>
  <c r="B5" i="4"/>
  <c r="N864" i="1"/>
  <c r="N686" i="1"/>
  <c r="N516" i="1"/>
  <c r="N828" i="1"/>
  <c r="N806" i="1"/>
  <c r="N804" i="1"/>
  <c r="N731" i="1"/>
  <c r="N695" i="1"/>
  <c r="N839" i="1"/>
  <c r="N742" i="1"/>
  <c r="N706" i="1"/>
  <c r="N671" i="1"/>
  <c r="N393" i="1"/>
  <c r="N600" i="1"/>
  <c r="N815" i="1"/>
  <c r="N755" i="1"/>
  <c r="N862" i="1"/>
  <c r="N778" i="1"/>
  <c r="N773" i="1"/>
  <c r="N727" i="1"/>
  <c r="N691" i="1"/>
  <c r="G429" i="1"/>
  <c r="L429" i="1" s="1"/>
  <c r="N429" i="1" s="1"/>
  <c r="N801" i="1"/>
  <c r="N791" i="1"/>
  <c r="N781" i="1"/>
  <c r="N730" i="1"/>
  <c r="N694" i="1"/>
  <c r="N820" i="1"/>
  <c r="N766" i="1"/>
  <c r="N761" i="1"/>
  <c r="N743" i="1"/>
  <c r="N868" i="1"/>
  <c r="N799" i="1"/>
  <c r="N794" i="1"/>
  <c r="N826" i="1"/>
  <c r="N802" i="1"/>
  <c r="N871" i="1"/>
  <c r="N797" i="1"/>
  <c r="N779" i="1"/>
  <c r="N751" i="1"/>
  <c r="N838" i="1"/>
  <c r="N805" i="1"/>
  <c r="N787" i="1"/>
  <c r="N764" i="1"/>
  <c r="N746" i="1"/>
  <c r="N800" i="1"/>
  <c r="N754" i="1"/>
  <c r="N718" i="1"/>
  <c r="N700" i="1"/>
  <c r="N847" i="1"/>
  <c r="N785" i="1"/>
  <c r="N767" i="1"/>
  <c r="N703" i="1"/>
  <c r="N850" i="1"/>
  <c r="N814" i="1"/>
  <c r="N633" i="1"/>
  <c r="N597" i="1"/>
  <c r="G426" i="1"/>
  <c r="L426" i="1" s="1"/>
  <c r="N426" i="1" s="1"/>
  <c r="N588" i="1"/>
  <c r="N609" i="1"/>
  <c r="D314" i="1"/>
  <c r="F314" i="1" s="1"/>
  <c r="D242" i="1"/>
  <c r="F242" i="1" s="1"/>
  <c r="D229" i="1"/>
  <c r="D542" i="1"/>
  <c r="D529" i="1"/>
  <c r="D470" i="1"/>
  <c r="D457" i="1"/>
  <c r="D398" i="1"/>
  <c r="D385" i="1"/>
  <c r="D372" i="1"/>
  <c r="F372" i="1" s="1"/>
  <c r="D326" i="1"/>
  <c r="D313" i="1"/>
  <c r="D300" i="1"/>
  <c r="F300" i="1" s="1"/>
  <c r="D254" i="1"/>
  <c r="D241" i="1"/>
  <c r="D228" i="1"/>
  <c r="D215" i="1"/>
  <c r="F215" i="1" s="1"/>
  <c r="D554" i="1"/>
  <c r="D482" i="1"/>
  <c r="D469" i="1"/>
  <c r="D410" i="1"/>
  <c r="D397" i="1"/>
  <c r="D384" i="1"/>
  <c r="D338" i="1"/>
  <c r="D325" i="1"/>
  <c r="D312" i="1"/>
  <c r="F312" i="1" s="1"/>
  <c r="D299" i="1"/>
  <c r="F299" i="1" s="1"/>
  <c r="D266" i="1"/>
  <c r="D253" i="1"/>
  <c r="D240" i="1"/>
  <c r="F240" i="1" s="1"/>
  <c r="D227" i="1"/>
  <c r="F227" i="1" s="1"/>
  <c r="D195" i="1"/>
  <c r="D183" i="1"/>
  <c r="D171" i="1"/>
  <c r="D159" i="1"/>
  <c r="D147" i="1"/>
  <c r="D135" i="1"/>
  <c r="D123" i="1"/>
  <c r="D111" i="1"/>
  <c r="D99" i="1"/>
  <c r="D87" i="1"/>
  <c r="D75" i="1"/>
  <c r="D63" i="1"/>
  <c r="D51" i="1"/>
  <c r="D27" i="1"/>
  <c r="D15" i="1"/>
  <c r="F15" i="1" s="1"/>
  <c r="D999" i="1"/>
  <c r="D987" i="1"/>
  <c r="D975" i="1"/>
  <c r="D963" i="1"/>
  <c r="D939" i="1"/>
  <c r="D927" i="1"/>
  <c r="D915" i="1"/>
  <c r="D903" i="1"/>
  <c r="D891" i="1"/>
  <c r="D867" i="1"/>
  <c r="D855" i="1"/>
  <c r="D843" i="1"/>
  <c r="D831" i="1"/>
  <c r="D819" i="1"/>
  <c r="D795" i="1"/>
  <c r="D783" i="1"/>
  <c r="D771" i="1"/>
  <c r="D759" i="1"/>
  <c r="D747" i="1"/>
  <c r="D735" i="1"/>
  <c r="D711" i="1"/>
  <c r="D699" i="1"/>
  <c r="D687" i="1"/>
  <c r="D675" i="1"/>
  <c r="D663" i="1"/>
  <c r="D651" i="1"/>
  <c r="D639" i="1"/>
  <c r="D615" i="1"/>
  <c r="D603" i="1"/>
  <c r="D579" i="1"/>
  <c r="D567" i="1"/>
  <c r="D555" i="1"/>
  <c r="D543" i="1"/>
  <c r="D531" i="1"/>
  <c r="D519" i="1"/>
  <c r="D507" i="1"/>
  <c r="D495" i="1"/>
  <c r="D483" i="1"/>
  <c r="D471" i="1"/>
  <c r="D459" i="1"/>
  <c r="D447" i="1"/>
  <c r="D435" i="1"/>
  <c r="D411" i="1"/>
  <c r="D387" i="1"/>
  <c r="D375" i="1"/>
  <c r="D363" i="1"/>
  <c r="D351" i="1"/>
  <c r="D339" i="1"/>
  <c r="D327" i="1"/>
  <c r="D315" i="1"/>
  <c r="D303" i="1"/>
  <c r="D291" i="1"/>
  <c r="D279" i="1"/>
  <c r="D267" i="1"/>
  <c r="D255" i="1"/>
  <c r="D243" i="1"/>
  <c r="D231" i="1"/>
  <c r="D219" i="1"/>
  <c r="D207" i="1"/>
  <c r="P5" i="2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P140" i="2" s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P154" i="2" s="1"/>
  <c r="P155" i="2" s="1"/>
  <c r="P156" i="2" s="1"/>
  <c r="P157" i="2" s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P169" i="2" s="1"/>
  <c r="P170" i="2" s="1"/>
  <c r="P171" i="2" s="1"/>
  <c r="P172" i="2" s="1"/>
  <c r="P173" i="2" s="1"/>
  <c r="P174" i="2" s="1"/>
  <c r="P175" i="2" s="1"/>
  <c r="P176" i="2" s="1"/>
  <c r="P177" i="2" s="1"/>
  <c r="P178" i="2" s="1"/>
  <c r="P179" i="2" s="1"/>
  <c r="P180" i="2" s="1"/>
  <c r="P181" i="2" s="1"/>
  <c r="P182" i="2" s="1"/>
  <c r="P183" i="2" s="1"/>
  <c r="P184" i="2" s="1"/>
  <c r="P185" i="2" s="1"/>
  <c r="P186" i="2" s="1"/>
  <c r="P187" i="2" s="1"/>
  <c r="P188" i="2" s="1"/>
  <c r="P189" i="2" s="1"/>
  <c r="P190" i="2" s="1"/>
  <c r="P191" i="2" s="1"/>
  <c r="P192" i="2" s="1"/>
  <c r="P193" i="2" s="1"/>
  <c r="P194" i="2" s="1"/>
  <c r="P195" i="2" s="1"/>
  <c r="P196" i="2" s="1"/>
  <c r="P197" i="2" s="1"/>
  <c r="P198" i="2" s="1"/>
  <c r="P199" i="2" s="1"/>
  <c r="P200" i="2" s="1"/>
  <c r="P201" i="2" s="1"/>
  <c r="P202" i="2" s="1"/>
  <c r="P203" i="2" s="1"/>
  <c r="P204" i="2" s="1"/>
  <c r="P205" i="2" s="1"/>
  <c r="P206" i="2" s="1"/>
  <c r="P207" i="2" s="1"/>
  <c r="P208" i="2" s="1"/>
  <c r="P209" i="2" s="1"/>
  <c r="P210" i="2" s="1"/>
  <c r="P211" i="2" s="1"/>
  <c r="P212" i="2" s="1"/>
  <c r="P213" i="2" s="1"/>
  <c r="P214" i="2" s="1"/>
  <c r="P215" i="2" s="1"/>
  <c r="P216" i="2" s="1"/>
  <c r="P217" i="2" s="1"/>
  <c r="P218" i="2" s="1"/>
  <c r="P219" i="2" s="1"/>
  <c r="P220" i="2" s="1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P243" i="2" s="1"/>
  <c r="P244" i="2" s="1"/>
  <c r="P245" i="2" s="1"/>
  <c r="P246" i="2" s="1"/>
  <c r="P247" i="2" s="1"/>
  <c r="P248" i="2" s="1"/>
  <c r="P249" i="2" s="1"/>
  <c r="P250" i="2" s="1"/>
  <c r="P251" i="2" s="1"/>
  <c r="P252" i="2" s="1"/>
  <c r="P253" i="2" s="1"/>
  <c r="P254" i="2" s="1"/>
  <c r="P255" i="2" s="1"/>
  <c r="P256" i="2" s="1"/>
  <c r="P257" i="2" s="1"/>
  <c r="P258" i="2" s="1"/>
  <c r="P259" i="2" s="1"/>
  <c r="P260" i="2" s="1"/>
  <c r="P261" i="2" s="1"/>
  <c r="P262" i="2" s="1"/>
  <c r="P263" i="2" s="1"/>
  <c r="P264" i="2" s="1"/>
  <c r="P265" i="2" s="1"/>
  <c r="P266" i="2" s="1"/>
  <c r="P267" i="2" s="1"/>
  <c r="P268" i="2" s="1"/>
  <c r="P269" i="2" s="1"/>
  <c r="P270" i="2" s="1"/>
  <c r="P271" i="2" s="1"/>
  <c r="P272" i="2" s="1"/>
  <c r="P273" i="2" s="1"/>
  <c r="P274" i="2" s="1"/>
  <c r="P275" i="2" s="1"/>
  <c r="P276" i="2" s="1"/>
  <c r="P277" i="2" s="1"/>
  <c r="P278" i="2" s="1"/>
  <c r="P279" i="2" s="1"/>
  <c r="P280" i="2" s="1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P300" i="2" s="1"/>
  <c r="P301" i="2" s="1"/>
  <c r="P302" i="2" s="1"/>
  <c r="P303" i="2" s="1"/>
  <c r="P304" i="2" s="1"/>
  <c r="P305" i="2" s="1"/>
  <c r="P306" i="2" s="1"/>
  <c r="P307" i="2" s="1"/>
  <c r="P308" i="2" s="1"/>
  <c r="P309" i="2" s="1"/>
  <c r="P310" i="2" s="1"/>
  <c r="P311" i="2" s="1"/>
  <c r="P312" i="2" s="1"/>
  <c r="P313" i="2" s="1"/>
  <c r="P314" i="2" s="1"/>
  <c r="P315" i="2" s="1"/>
  <c r="P316" i="2" s="1"/>
  <c r="P317" i="2" s="1"/>
  <c r="P318" i="2" s="1"/>
  <c r="P319" i="2" s="1"/>
  <c r="P320" i="2" s="1"/>
  <c r="P321" i="2" s="1"/>
  <c r="P322" i="2" s="1"/>
  <c r="P323" i="2" s="1"/>
  <c r="P324" i="2" s="1"/>
  <c r="P325" i="2" s="1"/>
  <c r="P326" i="2" s="1"/>
  <c r="P327" i="2" s="1"/>
  <c r="P328" i="2" s="1"/>
  <c r="P329" i="2" s="1"/>
  <c r="P330" i="2" s="1"/>
  <c r="P331" i="2" s="1"/>
  <c r="P332" i="2" s="1"/>
  <c r="P333" i="2" s="1"/>
  <c r="P334" i="2" s="1"/>
  <c r="P335" i="2" s="1"/>
  <c r="P336" i="2" s="1"/>
  <c r="P337" i="2" s="1"/>
  <c r="P338" i="2" s="1"/>
  <c r="P339" i="2" s="1"/>
  <c r="P340" i="2" s="1"/>
  <c r="P341" i="2" s="1"/>
  <c r="P342" i="2" s="1"/>
  <c r="P343" i="2" s="1"/>
  <c r="P344" i="2" s="1"/>
  <c r="P345" i="2" s="1"/>
  <c r="P346" i="2" s="1"/>
  <c r="P347" i="2" s="1"/>
  <c r="P348" i="2" s="1"/>
  <c r="P349" i="2" s="1"/>
  <c r="P350" i="2" s="1"/>
  <c r="P351" i="2" s="1"/>
  <c r="P352" i="2" s="1"/>
  <c r="P353" i="2" s="1"/>
  <c r="P354" i="2" s="1"/>
  <c r="P355" i="2" s="1"/>
  <c r="P356" i="2" s="1"/>
  <c r="P357" i="2" s="1"/>
  <c r="P358" i="2" s="1"/>
  <c r="P359" i="2" s="1"/>
  <c r="P360" i="2" s="1"/>
  <c r="P361" i="2" s="1"/>
  <c r="P362" i="2" s="1"/>
  <c r="P363" i="2" s="1"/>
  <c r="P364" i="2" s="1"/>
  <c r="P365" i="2" s="1"/>
  <c r="P366" i="2" s="1"/>
  <c r="P367" i="2" s="1"/>
  <c r="P368" i="2" s="1"/>
  <c r="P369" i="2" s="1"/>
  <c r="P370" i="2" s="1"/>
  <c r="P371" i="2" s="1"/>
  <c r="P372" i="2" s="1"/>
  <c r="P373" i="2" s="1"/>
  <c r="P374" i="2" s="1"/>
  <c r="P375" i="2" s="1"/>
  <c r="P376" i="2" s="1"/>
  <c r="P377" i="2" s="1"/>
  <c r="P378" i="2" s="1"/>
  <c r="P379" i="2" s="1"/>
  <c r="P380" i="2" s="1"/>
  <c r="P381" i="2" s="1"/>
  <c r="P382" i="2" s="1"/>
  <c r="P383" i="2" s="1"/>
  <c r="P384" i="2" s="1"/>
  <c r="P385" i="2" s="1"/>
  <c r="P386" i="2" s="1"/>
  <c r="P387" i="2" s="1"/>
  <c r="P388" i="2" s="1"/>
  <c r="P389" i="2" s="1"/>
  <c r="P390" i="2" s="1"/>
  <c r="P391" i="2" s="1"/>
  <c r="P392" i="2" s="1"/>
  <c r="P393" i="2" s="1"/>
  <c r="P394" i="2" s="1"/>
  <c r="P395" i="2" s="1"/>
  <c r="P396" i="2" s="1"/>
  <c r="P397" i="2" s="1"/>
  <c r="P398" i="2" s="1"/>
  <c r="P399" i="2" s="1"/>
  <c r="P400" i="2" s="1"/>
  <c r="P401" i="2" s="1"/>
  <c r="P402" i="2" s="1"/>
  <c r="P403" i="2" s="1"/>
  <c r="P404" i="2" s="1"/>
  <c r="P405" i="2" s="1"/>
  <c r="P406" i="2" s="1"/>
  <c r="P407" i="2" s="1"/>
  <c r="P408" i="2" s="1"/>
  <c r="P409" i="2" s="1"/>
  <c r="P410" i="2" s="1"/>
  <c r="P411" i="2" s="1"/>
  <c r="P412" i="2" s="1"/>
  <c r="P413" i="2" s="1"/>
  <c r="P414" i="2" s="1"/>
  <c r="P415" i="2" s="1"/>
  <c r="P416" i="2" s="1"/>
  <c r="P417" i="2" s="1"/>
  <c r="P418" i="2" s="1"/>
  <c r="P419" i="2" s="1"/>
  <c r="P420" i="2" s="1"/>
  <c r="P421" i="2" s="1"/>
  <c r="P422" i="2" s="1"/>
  <c r="P423" i="2" s="1"/>
  <c r="P424" i="2" s="1"/>
  <c r="P425" i="2" s="1"/>
  <c r="P426" i="2" s="1"/>
  <c r="P427" i="2" s="1"/>
  <c r="P428" i="2" s="1"/>
  <c r="P429" i="2" s="1"/>
  <c r="P430" i="2" s="1"/>
  <c r="P431" i="2" s="1"/>
  <c r="P432" i="2" s="1"/>
  <c r="P433" i="2" s="1"/>
  <c r="P434" i="2" s="1"/>
  <c r="P435" i="2" s="1"/>
  <c r="P436" i="2" s="1"/>
  <c r="P437" i="2" s="1"/>
  <c r="P438" i="2" s="1"/>
  <c r="P439" i="2" s="1"/>
  <c r="P440" i="2" s="1"/>
  <c r="P441" i="2" s="1"/>
  <c r="P442" i="2" s="1"/>
  <c r="P443" i="2" s="1"/>
  <c r="P444" i="2" s="1"/>
  <c r="P445" i="2" s="1"/>
  <c r="P446" i="2" s="1"/>
  <c r="P447" i="2" s="1"/>
  <c r="P448" i="2" s="1"/>
  <c r="P449" i="2" s="1"/>
  <c r="P450" i="2" s="1"/>
  <c r="P451" i="2" s="1"/>
  <c r="P452" i="2" s="1"/>
  <c r="P453" i="2" s="1"/>
  <c r="P454" i="2" s="1"/>
  <c r="P455" i="2" s="1"/>
  <c r="P456" i="2" s="1"/>
  <c r="P457" i="2" s="1"/>
  <c r="P458" i="2" s="1"/>
  <c r="P459" i="2" s="1"/>
  <c r="P460" i="2" s="1"/>
  <c r="P461" i="2" s="1"/>
  <c r="P462" i="2" s="1"/>
  <c r="P463" i="2" s="1"/>
  <c r="P464" i="2" s="1"/>
  <c r="P465" i="2" s="1"/>
  <c r="P466" i="2" s="1"/>
  <c r="P467" i="2" s="1"/>
  <c r="P468" i="2" s="1"/>
  <c r="P469" i="2" s="1"/>
  <c r="P470" i="2" s="1"/>
  <c r="P471" i="2" s="1"/>
  <c r="P472" i="2" s="1"/>
  <c r="P473" i="2" s="1"/>
  <c r="P474" i="2" s="1"/>
  <c r="P475" i="2" s="1"/>
  <c r="P476" i="2" s="1"/>
  <c r="P477" i="2" s="1"/>
  <c r="P478" i="2" s="1"/>
  <c r="P479" i="2" s="1"/>
  <c r="P480" i="2" s="1"/>
  <c r="P481" i="2" s="1"/>
  <c r="P482" i="2" s="1"/>
  <c r="P483" i="2" s="1"/>
  <c r="P484" i="2" s="1"/>
  <c r="P485" i="2" s="1"/>
  <c r="P486" i="2" s="1"/>
  <c r="P487" i="2" s="1"/>
  <c r="P488" i="2" s="1"/>
  <c r="P489" i="2" s="1"/>
  <c r="P490" i="2" s="1"/>
  <c r="P491" i="2" s="1"/>
  <c r="P492" i="2" s="1"/>
  <c r="P493" i="2" s="1"/>
  <c r="P494" i="2" s="1"/>
  <c r="P495" i="2" s="1"/>
  <c r="P496" i="2" s="1"/>
  <c r="P497" i="2" s="1"/>
  <c r="P498" i="2" s="1"/>
  <c r="P499" i="2" s="1"/>
  <c r="P500" i="2" s="1"/>
  <c r="P501" i="2" s="1"/>
  <c r="P502" i="2" s="1"/>
  <c r="P503" i="2" s="1"/>
  <c r="P504" i="2" s="1"/>
  <c r="P505" i="2" s="1"/>
  <c r="P506" i="2" s="1"/>
  <c r="P507" i="2" s="1"/>
  <c r="P508" i="2" s="1"/>
  <c r="P509" i="2" s="1"/>
  <c r="P510" i="2" s="1"/>
  <c r="P511" i="2" s="1"/>
  <c r="P512" i="2" s="1"/>
  <c r="P513" i="2" s="1"/>
  <c r="P514" i="2" s="1"/>
  <c r="P515" i="2" s="1"/>
  <c r="P516" i="2" s="1"/>
  <c r="P517" i="2" s="1"/>
  <c r="P518" i="2" s="1"/>
  <c r="P519" i="2" s="1"/>
  <c r="P520" i="2" s="1"/>
  <c r="P521" i="2" s="1"/>
  <c r="P522" i="2" s="1"/>
  <c r="P523" i="2" s="1"/>
  <c r="P524" i="2" s="1"/>
  <c r="P525" i="2" s="1"/>
  <c r="P526" i="2" s="1"/>
  <c r="P527" i="2" s="1"/>
  <c r="P528" i="2" s="1"/>
  <c r="P529" i="2" s="1"/>
  <c r="P530" i="2" s="1"/>
  <c r="P531" i="2" s="1"/>
  <c r="P532" i="2" s="1"/>
  <c r="P533" i="2" s="1"/>
  <c r="P534" i="2" s="1"/>
  <c r="P535" i="2" s="1"/>
  <c r="P536" i="2" s="1"/>
  <c r="P537" i="2" s="1"/>
  <c r="P538" i="2" s="1"/>
  <c r="P539" i="2" s="1"/>
  <c r="P540" i="2" s="1"/>
  <c r="P541" i="2" s="1"/>
  <c r="P542" i="2" s="1"/>
  <c r="P543" i="2" s="1"/>
  <c r="P544" i="2" s="1"/>
  <c r="P545" i="2" s="1"/>
  <c r="P546" i="2" s="1"/>
  <c r="P547" i="2" s="1"/>
  <c r="P548" i="2" s="1"/>
  <c r="P549" i="2" s="1"/>
  <c r="P550" i="2" s="1"/>
  <c r="P551" i="2" s="1"/>
  <c r="P552" i="2" s="1"/>
  <c r="P553" i="2" s="1"/>
  <c r="P554" i="2" s="1"/>
  <c r="P555" i="2" s="1"/>
  <c r="P556" i="2" s="1"/>
  <c r="P557" i="2" s="1"/>
  <c r="P558" i="2" s="1"/>
  <c r="P559" i="2" s="1"/>
  <c r="P560" i="2" s="1"/>
  <c r="P561" i="2" s="1"/>
  <c r="P562" i="2" s="1"/>
  <c r="P563" i="2" s="1"/>
  <c r="P564" i="2" s="1"/>
  <c r="P565" i="2" s="1"/>
  <c r="P566" i="2" s="1"/>
  <c r="P567" i="2" s="1"/>
  <c r="P568" i="2" s="1"/>
  <c r="P569" i="2" s="1"/>
  <c r="P570" i="2" s="1"/>
  <c r="P571" i="2" s="1"/>
  <c r="P572" i="2" s="1"/>
  <c r="P573" i="2" s="1"/>
  <c r="P574" i="2" s="1"/>
  <c r="P575" i="2" s="1"/>
  <c r="P576" i="2" s="1"/>
  <c r="P577" i="2" s="1"/>
  <c r="P578" i="2" s="1"/>
  <c r="P579" i="2" s="1"/>
  <c r="P580" i="2" s="1"/>
  <c r="P581" i="2" s="1"/>
  <c r="P582" i="2" s="1"/>
  <c r="P583" i="2" s="1"/>
  <c r="P584" i="2" s="1"/>
  <c r="P585" i="2" s="1"/>
  <c r="P586" i="2" s="1"/>
  <c r="P587" i="2" s="1"/>
  <c r="P588" i="2" s="1"/>
  <c r="P589" i="2" s="1"/>
  <c r="P590" i="2" s="1"/>
  <c r="P591" i="2" s="1"/>
  <c r="P592" i="2" s="1"/>
  <c r="P593" i="2" s="1"/>
  <c r="P594" i="2" s="1"/>
  <c r="P595" i="2" s="1"/>
  <c r="P596" i="2" s="1"/>
  <c r="P597" i="2" s="1"/>
  <c r="P598" i="2" s="1"/>
  <c r="P599" i="2" s="1"/>
  <c r="P600" i="2" s="1"/>
  <c r="P601" i="2" s="1"/>
  <c r="P602" i="2" s="1"/>
  <c r="P603" i="2" s="1"/>
  <c r="P604" i="2" s="1"/>
  <c r="P605" i="2" s="1"/>
  <c r="P606" i="2" s="1"/>
  <c r="P607" i="2" s="1"/>
  <c r="P608" i="2" s="1"/>
  <c r="P609" i="2" s="1"/>
  <c r="P610" i="2" s="1"/>
  <c r="P611" i="2" s="1"/>
  <c r="P612" i="2" s="1"/>
  <c r="P613" i="2" s="1"/>
  <c r="P614" i="2" s="1"/>
  <c r="P615" i="2" s="1"/>
  <c r="P616" i="2" s="1"/>
  <c r="P617" i="2" s="1"/>
  <c r="P618" i="2" s="1"/>
  <c r="P619" i="2" s="1"/>
  <c r="P620" i="2" s="1"/>
  <c r="P621" i="2" s="1"/>
  <c r="P622" i="2" s="1"/>
  <c r="P623" i="2" s="1"/>
  <c r="P624" i="2" s="1"/>
  <c r="P625" i="2" s="1"/>
  <c r="P626" i="2" s="1"/>
  <c r="P627" i="2" s="1"/>
  <c r="P628" i="2" s="1"/>
  <c r="P629" i="2" s="1"/>
  <c r="P630" i="2" s="1"/>
  <c r="P631" i="2" s="1"/>
  <c r="P632" i="2" s="1"/>
  <c r="P633" i="2" s="1"/>
  <c r="P634" i="2" s="1"/>
  <c r="P635" i="2" s="1"/>
  <c r="P636" i="2" s="1"/>
  <c r="P637" i="2" s="1"/>
  <c r="P638" i="2" s="1"/>
  <c r="P639" i="2" s="1"/>
  <c r="P640" i="2" s="1"/>
  <c r="P641" i="2" s="1"/>
  <c r="P642" i="2" s="1"/>
  <c r="P643" i="2" s="1"/>
  <c r="P644" i="2" s="1"/>
  <c r="P645" i="2" s="1"/>
  <c r="P646" i="2" s="1"/>
  <c r="P647" i="2" s="1"/>
  <c r="P648" i="2" s="1"/>
  <c r="P649" i="2" s="1"/>
  <c r="P650" i="2" s="1"/>
  <c r="P651" i="2" s="1"/>
  <c r="P652" i="2" s="1"/>
  <c r="P653" i="2" s="1"/>
  <c r="P654" i="2" s="1"/>
  <c r="P655" i="2" s="1"/>
  <c r="P656" i="2" s="1"/>
  <c r="P657" i="2" s="1"/>
  <c r="P658" i="2" s="1"/>
  <c r="P659" i="2" s="1"/>
  <c r="P660" i="2" s="1"/>
  <c r="P661" i="2" s="1"/>
  <c r="P662" i="2" s="1"/>
  <c r="P663" i="2" s="1"/>
  <c r="P664" i="2" s="1"/>
  <c r="P665" i="2" s="1"/>
  <c r="P666" i="2" s="1"/>
  <c r="P667" i="2" s="1"/>
  <c r="P668" i="2" s="1"/>
  <c r="P669" i="2" s="1"/>
  <c r="P670" i="2" s="1"/>
  <c r="P671" i="2" s="1"/>
  <c r="P672" i="2" s="1"/>
  <c r="P673" i="2" s="1"/>
  <c r="P674" i="2" s="1"/>
  <c r="P675" i="2" s="1"/>
  <c r="P676" i="2" s="1"/>
  <c r="P677" i="2" s="1"/>
  <c r="P678" i="2" s="1"/>
  <c r="P679" i="2" s="1"/>
  <c r="P680" i="2" s="1"/>
  <c r="P681" i="2" s="1"/>
  <c r="P682" i="2" s="1"/>
  <c r="P683" i="2" s="1"/>
  <c r="P684" i="2" s="1"/>
  <c r="P685" i="2" s="1"/>
  <c r="P686" i="2" s="1"/>
  <c r="P687" i="2" s="1"/>
  <c r="P688" i="2" s="1"/>
  <c r="P689" i="2" s="1"/>
  <c r="P690" i="2" s="1"/>
  <c r="P691" i="2" s="1"/>
  <c r="P692" i="2" s="1"/>
  <c r="P693" i="2" s="1"/>
  <c r="P694" i="2" s="1"/>
  <c r="P695" i="2" s="1"/>
  <c r="P696" i="2" s="1"/>
  <c r="P697" i="2" s="1"/>
  <c r="P698" i="2" s="1"/>
  <c r="P699" i="2" s="1"/>
  <c r="P700" i="2" s="1"/>
  <c r="P701" i="2" s="1"/>
  <c r="P702" i="2" s="1"/>
  <c r="P703" i="2" s="1"/>
  <c r="P704" i="2" s="1"/>
  <c r="P705" i="2" s="1"/>
  <c r="P706" i="2" s="1"/>
  <c r="P707" i="2" s="1"/>
  <c r="P708" i="2" s="1"/>
  <c r="P709" i="2" s="1"/>
  <c r="P710" i="2" s="1"/>
  <c r="P711" i="2" s="1"/>
  <c r="P712" i="2" s="1"/>
  <c r="P713" i="2" s="1"/>
  <c r="P714" i="2" s="1"/>
  <c r="P715" i="2" s="1"/>
  <c r="P716" i="2" s="1"/>
  <c r="P717" i="2" s="1"/>
  <c r="P718" i="2" s="1"/>
  <c r="P719" i="2" s="1"/>
  <c r="P720" i="2" s="1"/>
  <c r="P721" i="2" s="1"/>
  <c r="P722" i="2" s="1"/>
  <c r="P723" i="2" s="1"/>
  <c r="P724" i="2" s="1"/>
  <c r="P725" i="2" s="1"/>
  <c r="P726" i="2" s="1"/>
  <c r="P727" i="2" s="1"/>
  <c r="P728" i="2" s="1"/>
  <c r="P729" i="2" s="1"/>
  <c r="P730" i="2" s="1"/>
  <c r="P731" i="2" s="1"/>
  <c r="P732" i="2" s="1"/>
  <c r="P733" i="2" s="1"/>
  <c r="P734" i="2" s="1"/>
  <c r="P735" i="2" s="1"/>
  <c r="P736" i="2" s="1"/>
  <c r="P737" i="2" s="1"/>
  <c r="P738" i="2" s="1"/>
  <c r="P739" i="2" s="1"/>
  <c r="P740" i="2" s="1"/>
  <c r="P741" i="2" s="1"/>
  <c r="P742" i="2" s="1"/>
  <c r="P743" i="2" s="1"/>
  <c r="P744" i="2" s="1"/>
  <c r="P745" i="2" s="1"/>
  <c r="P746" i="2" s="1"/>
  <c r="P747" i="2" s="1"/>
  <c r="P748" i="2" s="1"/>
  <c r="P749" i="2" s="1"/>
  <c r="P750" i="2" s="1"/>
  <c r="P751" i="2" s="1"/>
  <c r="P752" i="2" s="1"/>
  <c r="P753" i="2" s="1"/>
  <c r="P754" i="2" s="1"/>
  <c r="P755" i="2" s="1"/>
  <c r="P756" i="2" s="1"/>
  <c r="P757" i="2" s="1"/>
  <c r="P758" i="2" s="1"/>
  <c r="P759" i="2" s="1"/>
  <c r="P760" i="2" s="1"/>
  <c r="P761" i="2" s="1"/>
  <c r="P762" i="2" s="1"/>
  <c r="P763" i="2" s="1"/>
  <c r="P764" i="2" s="1"/>
  <c r="P765" i="2" s="1"/>
  <c r="P766" i="2" s="1"/>
  <c r="P767" i="2" s="1"/>
  <c r="P768" i="2" s="1"/>
  <c r="P769" i="2" s="1"/>
  <c r="P770" i="2" s="1"/>
  <c r="P771" i="2" s="1"/>
  <c r="P772" i="2" s="1"/>
  <c r="P773" i="2" s="1"/>
  <c r="P774" i="2" s="1"/>
  <c r="P775" i="2" s="1"/>
  <c r="P776" i="2" s="1"/>
  <c r="P777" i="2" s="1"/>
  <c r="P778" i="2" s="1"/>
  <c r="P779" i="2" s="1"/>
  <c r="P780" i="2" s="1"/>
  <c r="P781" i="2" s="1"/>
  <c r="P782" i="2" s="1"/>
  <c r="P783" i="2" s="1"/>
  <c r="P784" i="2" s="1"/>
  <c r="P785" i="2" s="1"/>
  <c r="P786" i="2" s="1"/>
  <c r="P787" i="2" s="1"/>
  <c r="P788" i="2" s="1"/>
  <c r="P789" i="2" s="1"/>
  <c r="P790" i="2" s="1"/>
  <c r="P791" i="2" s="1"/>
  <c r="P792" i="2" s="1"/>
  <c r="P793" i="2" s="1"/>
  <c r="P794" i="2" s="1"/>
  <c r="P795" i="2" s="1"/>
  <c r="P796" i="2" s="1"/>
  <c r="P797" i="2" s="1"/>
  <c r="P798" i="2" s="1"/>
  <c r="P799" i="2" s="1"/>
  <c r="P800" i="2" s="1"/>
  <c r="P801" i="2" s="1"/>
  <c r="P802" i="2" s="1"/>
  <c r="P803" i="2" s="1"/>
  <c r="P804" i="2" s="1"/>
  <c r="P805" i="2" s="1"/>
  <c r="P806" i="2" s="1"/>
  <c r="P807" i="2" s="1"/>
  <c r="P808" i="2" s="1"/>
  <c r="P809" i="2" s="1"/>
  <c r="P810" i="2" s="1"/>
  <c r="P811" i="2" s="1"/>
  <c r="P812" i="2" s="1"/>
  <c r="P813" i="2" s="1"/>
  <c r="P814" i="2" s="1"/>
  <c r="P815" i="2" s="1"/>
  <c r="P816" i="2" s="1"/>
  <c r="P817" i="2" s="1"/>
  <c r="P818" i="2" s="1"/>
  <c r="P819" i="2" s="1"/>
  <c r="P820" i="2" s="1"/>
  <c r="P821" i="2" s="1"/>
  <c r="P822" i="2" s="1"/>
  <c r="P823" i="2" s="1"/>
  <c r="P824" i="2" s="1"/>
  <c r="P825" i="2" s="1"/>
  <c r="P826" i="2" s="1"/>
  <c r="P827" i="2" s="1"/>
  <c r="P828" i="2" s="1"/>
  <c r="P829" i="2" s="1"/>
  <c r="P830" i="2" s="1"/>
  <c r="P831" i="2" s="1"/>
  <c r="P832" i="2" s="1"/>
  <c r="P833" i="2" s="1"/>
  <c r="P834" i="2" s="1"/>
  <c r="P835" i="2" s="1"/>
  <c r="P836" i="2" s="1"/>
  <c r="P837" i="2" s="1"/>
  <c r="P838" i="2" s="1"/>
  <c r="P839" i="2" s="1"/>
  <c r="P840" i="2" s="1"/>
  <c r="P841" i="2" s="1"/>
  <c r="P842" i="2" s="1"/>
  <c r="P843" i="2" s="1"/>
  <c r="P844" i="2" s="1"/>
  <c r="P845" i="2" s="1"/>
  <c r="P846" i="2" s="1"/>
  <c r="P847" i="2" s="1"/>
  <c r="P848" i="2" s="1"/>
  <c r="P849" i="2" s="1"/>
  <c r="P850" i="2" s="1"/>
  <c r="P851" i="2" s="1"/>
  <c r="P852" i="2" s="1"/>
  <c r="P853" i="2" s="1"/>
  <c r="P854" i="2" s="1"/>
  <c r="P855" i="2" s="1"/>
  <c r="P856" i="2" s="1"/>
  <c r="P857" i="2" s="1"/>
  <c r="P858" i="2" s="1"/>
  <c r="P859" i="2" s="1"/>
  <c r="P860" i="2" s="1"/>
  <c r="P861" i="2" s="1"/>
  <c r="P862" i="2" s="1"/>
  <c r="P863" i="2" s="1"/>
  <c r="P864" i="2" s="1"/>
  <c r="P865" i="2" s="1"/>
  <c r="P866" i="2" s="1"/>
  <c r="P867" i="2" s="1"/>
  <c r="P868" i="2" s="1"/>
  <c r="P869" i="2" s="1"/>
  <c r="P870" i="2" s="1"/>
  <c r="P871" i="2" s="1"/>
  <c r="P872" i="2" s="1"/>
  <c r="P873" i="2" s="1"/>
  <c r="P874" i="2" s="1"/>
  <c r="P875" i="2" s="1"/>
  <c r="P876" i="2" s="1"/>
  <c r="P877" i="2" s="1"/>
  <c r="P878" i="2" s="1"/>
  <c r="P879" i="2" s="1"/>
  <c r="P880" i="2" s="1"/>
  <c r="P881" i="2" s="1"/>
  <c r="P882" i="2" s="1"/>
  <c r="P883" i="2" s="1"/>
  <c r="P884" i="2" s="1"/>
  <c r="P885" i="2" s="1"/>
  <c r="P886" i="2" s="1"/>
  <c r="P887" i="2" s="1"/>
  <c r="P888" i="2" s="1"/>
  <c r="P889" i="2" s="1"/>
  <c r="P890" i="2" s="1"/>
  <c r="P891" i="2" s="1"/>
  <c r="P892" i="2" s="1"/>
  <c r="P893" i="2" s="1"/>
  <c r="P894" i="2" s="1"/>
  <c r="P895" i="2" s="1"/>
  <c r="P896" i="2" s="1"/>
  <c r="P897" i="2" s="1"/>
  <c r="P898" i="2" s="1"/>
  <c r="P899" i="2" s="1"/>
  <c r="P900" i="2" s="1"/>
  <c r="P901" i="2" s="1"/>
  <c r="P902" i="2" s="1"/>
  <c r="P903" i="2" s="1"/>
  <c r="P904" i="2" s="1"/>
  <c r="P905" i="2" s="1"/>
  <c r="P906" i="2" s="1"/>
  <c r="P907" i="2" s="1"/>
  <c r="P908" i="2" s="1"/>
  <c r="P909" i="2" s="1"/>
  <c r="P910" i="2" s="1"/>
  <c r="P911" i="2" s="1"/>
  <c r="P912" i="2" s="1"/>
  <c r="P913" i="2" s="1"/>
  <c r="P914" i="2" s="1"/>
  <c r="P915" i="2" s="1"/>
  <c r="P916" i="2" s="1"/>
  <c r="P917" i="2" s="1"/>
  <c r="P918" i="2" s="1"/>
  <c r="P919" i="2" s="1"/>
  <c r="P920" i="2" s="1"/>
  <c r="P921" i="2" s="1"/>
  <c r="P922" i="2" s="1"/>
  <c r="P923" i="2" s="1"/>
  <c r="P924" i="2" s="1"/>
  <c r="P925" i="2" s="1"/>
  <c r="P926" i="2" s="1"/>
  <c r="P927" i="2" s="1"/>
  <c r="P928" i="2" s="1"/>
  <c r="P929" i="2" s="1"/>
  <c r="P930" i="2" s="1"/>
  <c r="P931" i="2" s="1"/>
  <c r="P932" i="2" s="1"/>
  <c r="P933" i="2" s="1"/>
  <c r="P934" i="2" s="1"/>
  <c r="P935" i="2" s="1"/>
  <c r="P936" i="2" s="1"/>
  <c r="P937" i="2" s="1"/>
  <c r="P938" i="2" s="1"/>
  <c r="P939" i="2" s="1"/>
  <c r="P940" i="2" s="1"/>
  <c r="P941" i="2" s="1"/>
  <c r="P942" i="2" s="1"/>
  <c r="P943" i="2" s="1"/>
  <c r="P944" i="2" s="1"/>
  <c r="P945" i="2" s="1"/>
  <c r="P946" i="2" s="1"/>
  <c r="P947" i="2" s="1"/>
  <c r="P948" i="2" s="1"/>
  <c r="P949" i="2" s="1"/>
  <c r="P950" i="2" s="1"/>
  <c r="P951" i="2" s="1"/>
  <c r="P952" i="2" s="1"/>
  <c r="P953" i="2" s="1"/>
  <c r="P954" i="2" s="1"/>
  <c r="P955" i="2" s="1"/>
  <c r="P956" i="2" s="1"/>
  <c r="P957" i="2" s="1"/>
  <c r="P958" i="2" s="1"/>
  <c r="P959" i="2" s="1"/>
  <c r="P960" i="2" s="1"/>
  <c r="P961" i="2" s="1"/>
  <c r="P962" i="2" s="1"/>
  <c r="P963" i="2" s="1"/>
  <c r="P964" i="2" s="1"/>
  <c r="P965" i="2" s="1"/>
  <c r="P966" i="2" s="1"/>
  <c r="P967" i="2" s="1"/>
  <c r="P968" i="2" s="1"/>
  <c r="P969" i="2" s="1"/>
  <c r="P970" i="2" s="1"/>
  <c r="P971" i="2" s="1"/>
  <c r="P972" i="2" s="1"/>
  <c r="P973" i="2" s="1"/>
  <c r="P974" i="2" s="1"/>
  <c r="P975" i="2" s="1"/>
  <c r="P976" i="2" s="1"/>
  <c r="P977" i="2" s="1"/>
  <c r="P978" i="2" s="1"/>
  <c r="P979" i="2" s="1"/>
  <c r="P980" i="2" s="1"/>
  <c r="P981" i="2" s="1"/>
  <c r="P982" i="2" s="1"/>
  <c r="P983" i="2" s="1"/>
  <c r="P984" i="2" s="1"/>
  <c r="P985" i="2" s="1"/>
  <c r="P986" i="2" s="1"/>
  <c r="P987" i="2" s="1"/>
  <c r="P988" i="2" s="1"/>
  <c r="P989" i="2" s="1"/>
  <c r="P990" i="2" s="1"/>
  <c r="P991" i="2" s="1"/>
  <c r="P992" i="2" s="1"/>
  <c r="P993" i="2" s="1"/>
  <c r="P994" i="2" s="1"/>
  <c r="P995" i="2" s="1"/>
  <c r="P996" i="2" s="1"/>
  <c r="P997" i="2" s="1"/>
  <c r="P998" i="2" s="1"/>
  <c r="P999" i="2" s="1"/>
  <c r="P1000" i="2" s="1"/>
  <c r="P1001" i="2" s="1"/>
  <c r="P1002" i="2" s="1"/>
  <c r="P1003" i="2" s="1"/>
  <c r="Q4" i="2"/>
  <c r="B305" i="2"/>
  <c r="E304" i="2"/>
  <c r="G169" i="1" l="1"/>
  <c r="E211" i="1"/>
  <c r="G156" i="1"/>
  <c r="F413" i="1"/>
  <c r="G71" i="1"/>
  <c r="G421" i="1"/>
  <c r="L421" i="1" s="1"/>
  <c r="N421" i="1" s="1"/>
  <c r="G91" i="1"/>
  <c r="G260" i="1"/>
  <c r="L260" i="1" s="1"/>
  <c r="N260" i="1" s="1"/>
  <c r="G218" i="1"/>
  <c r="G340" i="1"/>
  <c r="L340" i="1" s="1"/>
  <c r="N340" i="1" s="1"/>
  <c r="G366" i="1"/>
  <c r="L366" i="1" s="1"/>
  <c r="N366" i="1" s="1"/>
  <c r="G474" i="1"/>
  <c r="L474" i="1" s="1"/>
  <c r="N474" i="1" s="1"/>
  <c r="F103" i="1"/>
  <c r="G499" i="1"/>
  <c r="L499" i="1" s="1"/>
  <c r="N499" i="1" s="1"/>
  <c r="G440" i="1"/>
  <c r="L440" i="1" s="1"/>
  <c r="N440" i="1" s="1"/>
  <c r="G237" i="1"/>
  <c r="G309" i="1"/>
  <c r="L309" i="1" s="1"/>
  <c r="N309" i="1" s="1"/>
  <c r="G345" i="1"/>
  <c r="L345" i="1" s="1"/>
  <c r="N345" i="1" s="1"/>
  <c r="G322" i="1"/>
  <c r="L322" i="1" s="1"/>
  <c r="N322" i="1" s="1"/>
  <c r="G394" i="1"/>
  <c r="L394" i="1" s="1"/>
  <c r="N394" i="1" s="1"/>
  <c r="G430" i="1"/>
  <c r="L430" i="1" s="1"/>
  <c r="N430" i="1" s="1"/>
  <c r="G443" i="1"/>
  <c r="L443" i="1" s="1"/>
  <c r="N443" i="1" s="1"/>
  <c r="G179" i="1"/>
  <c r="G102" i="1"/>
  <c r="G113" i="1"/>
  <c r="F93" i="1"/>
  <c r="G93" i="1" s="1"/>
  <c r="G20" i="1"/>
  <c r="E277" i="1"/>
  <c r="G277" i="1" s="1"/>
  <c r="L277" i="1" s="1"/>
  <c r="N277" i="1" s="1"/>
  <c r="G50" i="1"/>
  <c r="G434" i="1"/>
  <c r="L434" i="1" s="1"/>
  <c r="N434" i="1" s="1"/>
  <c r="G106" i="1"/>
  <c r="G380" i="1"/>
  <c r="L380" i="1" s="1"/>
  <c r="N380" i="1" s="1"/>
  <c r="G452" i="1"/>
  <c r="L452" i="1" s="1"/>
  <c r="N452" i="1" s="1"/>
  <c r="G100" i="1"/>
  <c r="G125" i="1"/>
  <c r="G478" i="1"/>
  <c r="L478" i="1" s="1"/>
  <c r="N478" i="1" s="1"/>
  <c r="F209" i="1"/>
  <c r="F353" i="1"/>
  <c r="G131" i="1"/>
  <c r="F443" i="1"/>
  <c r="G74" i="1"/>
  <c r="F469" i="1"/>
  <c r="E34" i="1"/>
  <c r="G205" i="1"/>
  <c r="L205" i="1" s="1"/>
  <c r="N205" i="1" s="1"/>
  <c r="F14" i="1"/>
  <c r="E388" i="1"/>
  <c r="G388" i="1" s="1"/>
  <c r="L388" i="1" s="1"/>
  <c r="N388" i="1" s="1"/>
  <c r="L212" i="1"/>
  <c r="N212" i="1" s="1"/>
  <c r="G406" i="1"/>
  <c r="L406" i="1" s="1"/>
  <c r="N406" i="1" s="1"/>
  <c r="F457" i="1"/>
  <c r="G481" i="1"/>
  <c r="L481" i="1" s="1"/>
  <c r="N481" i="1" s="1"/>
  <c r="G79" i="1"/>
  <c r="G248" i="1"/>
  <c r="F239" i="1"/>
  <c r="F194" i="1"/>
  <c r="G141" i="1"/>
  <c r="E210" i="1"/>
  <c r="G210" i="1" s="1"/>
  <c r="E212" i="1"/>
  <c r="G212" i="1" s="1"/>
  <c r="G238" i="1"/>
  <c r="L238" i="1" s="1"/>
  <c r="N238" i="1" s="1"/>
  <c r="G493" i="1"/>
  <c r="L493" i="1" s="1"/>
  <c r="N493" i="1" s="1"/>
  <c r="G374" i="1"/>
  <c r="L374" i="1" s="1"/>
  <c r="N374" i="1" s="1"/>
  <c r="G234" i="1"/>
  <c r="G306" i="1"/>
  <c r="L306" i="1" s="1"/>
  <c r="N306" i="1" s="1"/>
  <c r="G53" i="1"/>
  <c r="G496" i="1"/>
  <c r="L496" i="1" s="1"/>
  <c r="N496" i="1" s="1"/>
  <c r="G462" i="1"/>
  <c r="L462" i="1" s="1"/>
  <c r="N462" i="1" s="1"/>
  <c r="G343" i="1"/>
  <c r="L343" i="1" s="1"/>
  <c r="N343" i="1" s="1"/>
  <c r="G120" i="1"/>
  <c r="G194" i="1"/>
  <c r="G67" i="1"/>
  <c r="G41" i="1"/>
  <c r="G307" i="1"/>
  <c r="L307" i="1" s="1"/>
  <c r="N307" i="1" s="1"/>
  <c r="G108" i="1"/>
  <c r="F168" i="1"/>
  <c r="F266" i="1"/>
  <c r="G498" i="1"/>
  <c r="L498" i="1" s="1"/>
  <c r="N498" i="1" s="1"/>
  <c r="F373" i="1"/>
  <c r="G409" i="1"/>
  <c r="L409" i="1" s="1"/>
  <c r="N409" i="1" s="1"/>
  <c r="E266" i="1"/>
  <c r="G256" i="1"/>
  <c r="L256" i="1" s="1"/>
  <c r="N256" i="1" s="1"/>
  <c r="G271" i="1"/>
  <c r="L271" i="1" s="1"/>
  <c r="N271" i="1" s="1"/>
  <c r="G31" i="1"/>
  <c r="G59" i="1"/>
  <c r="G47" i="1"/>
  <c r="G35" i="1"/>
  <c r="G250" i="1"/>
  <c r="G101" i="1"/>
  <c r="G466" i="1"/>
  <c r="L466" i="1" s="1"/>
  <c r="N466" i="1" s="1"/>
  <c r="E420" i="1"/>
  <c r="G84" i="1"/>
  <c r="G112" i="1"/>
  <c r="G298" i="1"/>
  <c r="L298" i="1" s="1"/>
  <c r="N298" i="1" s="1"/>
  <c r="G72" i="1"/>
  <c r="F347" i="1"/>
  <c r="G402" i="1"/>
  <c r="L402" i="1" s="1"/>
  <c r="N402" i="1" s="1"/>
  <c r="G320" i="1"/>
  <c r="L320" i="1" s="1"/>
  <c r="N320" i="1" s="1"/>
  <c r="G124" i="1"/>
  <c r="G334" i="1"/>
  <c r="L334" i="1" s="1"/>
  <c r="N334" i="1" s="1"/>
  <c r="F419" i="1"/>
  <c r="F485" i="1"/>
  <c r="F317" i="1"/>
  <c r="F305" i="1"/>
  <c r="G191" i="1"/>
  <c r="F324" i="1"/>
  <c r="F146" i="1"/>
  <c r="G146" i="1" s="1"/>
  <c r="G34" i="1"/>
  <c r="G232" i="1"/>
  <c r="G103" i="1"/>
  <c r="E359" i="1"/>
  <c r="G49" i="1"/>
  <c r="G13" i="1"/>
  <c r="F313" i="1"/>
  <c r="F288" i="1"/>
  <c r="G288" i="1" s="1"/>
  <c r="L288" i="1" s="1"/>
  <c r="N288" i="1" s="1"/>
  <c r="F360" i="1"/>
  <c r="F109" i="1"/>
  <c r="G172" i="1"/>
  <c r="G490" i="1"/>
  <c r="L490" i="1" s="1"/>
  <c r="N490" i="1" s="1"/>
  <c r="G96" i="1"/>
  <c r="G14" i="1"/>
  <c r="G118" i="1"/>
  <c r="G460" i="1"/>
  <c r="L460" i="1" s="1"/>
  <c r="N460" i="1" s="1"/>
  <c r="F253" i="1"/>
  <c r="G130" i="1"/>
  <c r="G316" i="1"/>
  <c r="L316" i="1" s="1"/>
  <c r="N316" i="1" s="1"/>
  <c r="G272" i="1"/>
  <c r="G417" i="1"/>
  <c r="L417" i="1" s="1"/>
  <c r="N417" i="1" s="1"/>
  <c r="G477" i="1"/>
  <c r="L477" i="1" s="1"/>
  <c r="N477" i="1" s="1"/>
  <c r="G274" i="1"/>
  <c r="L274" i="1" s="1"/>
  <c r="N274" i="1" s="1"/>
  <c r="G454" i="1"/>
  <c r="L454" i="1" s="1"/>
  <c r="N454" i="1" s="1"/>
  <c r="F263" i="1"/>
  <c r="F377" i="1"/>
  <c r="G328" i="1"/>
  <c r="L328" i="1" s="1"/>
  <c r="N328" i="1" s="1"/>
  <c r="G451" i="1"/>
  <c r="L451" i="1" s="1"/>
  <c r="N451" i="1" s="1"/>
  <c r="F325" i="1"/>
  <c r="G142" i="1"/>
  <c r="L220" i="1"/>
  <c r="N220" i="1" s="1"/>
  <c r="G378" i="1"/>
  <c r="L378" i="1" s="1"/>
  <c r="N378" i="1" s="1"/>
  <c r="L236" i="1"/>
  <c r="N236" i="1" s="1"/>
  <c r="G310" i="1"/>
  <c r="L310" i="1" s="1"/>
  <c r="N310" i="1" s="1"/>
  <c r="F456" i="1"/>
  <c r="G456" i="1" s="1"/>
  <c r="L456" i="1" s="1"/>
  <c r="N456" i="1" s="1"/>
  <c r="G266" i="1"/>
  <c r="L266" i="1" s="1"/>
  <c r="N266" i="1" s="1"/>
  <c r="F385" i="1"/>
  <c r="G385" i="1" s="1"/>
  <c r="L385" i="1" s="1"/>
  <c r="N385" i="1" s="1"/>
  <c r="F27" i="1"/>
  <c r="G268" i="1"/>
  <c r="L268" i="1" s="1"/>
  <c r="N268" i="1" s="1"/>
  <c r="G58" i="1"/>
  <c r="G211" i="1"/>
  <c r="L211" i="1" s="1"/>
  <c r="N211" i="1" s="1"/>
  <c r="E287" i="1"/>
  <c r="G287" i="1" s="1"/>
  <c r="L287" i="1" s="1"/>
  <c r="N287" i="1" s="1"/>
  <c r="G419" i="1"/>
  <c r="L419" i="1" s="1"/>
  <c r="N419" i="1" s="1"/>
  <c r="G359" i="1"/>
  <c r="L359" i="1" s="1"/>
  <c r="N359" i="1" s="1"/>
  <c r="F204" i="1"/>
  <c r="G204" i="1" s="1"/>
  <c r="L204" i="1" s="1"/>
  <c r="N204" i="1" s="1"/>
  <c r="F155" i="1"/>
  <c r="G155" i="1" s="1"/>
  <c r="G247" i="1"/>
  <c r="L247" i="1" s="1"/>
  <c r="N247" i="1" s="1"/>
  <c r="F384" i="1"/>
  <c r="G384" i="1" s="1"/>
  <c r="L384" i="1" s="1"/>
  <c r="N384" i="1" s="1"/>
  <c r="F252" i="1"/>
  <c r="G252" i="1" s="1"/>
  <c r="L252" i="1" s="1"/>
  <c r="N252" i="1" s="1"/>
  <c r="F293" i="1"/>
  <c r="G293" i="1" s="1"/>
  <c r="L293" i="1" s="1"/>
  <c r="N293" i="1" s="1"/>
  <c r="G437" i="1"/>
  <c r="L437" i="1" s="1"/>
  <c r="N437" i="1" s="1"/>
  <c r="F281" i="1"/>
  <c r="G281" i="1" s="1"/>
  <c r="L281" i="1" s="1"/>
  <c r="N281" i="1" s="1"/>
  <c r="F468" i="1"/>
  <c r="G468" i="1" s="1"/>
  <c r="L468" i="1" s="1"/>
  <c r="N468" i="1" s="1"/>
  <c r="G253" i="1"/>
  <c r="L253" i="1" s="1"/>
  <c r="N253" i="1" s="1"/>
  <c r="G230" i="1"/>
  <c r="L230" i="1" s="1"/>
  <c r="N230" i="1" s="1"/>
  <c r="G154" i="1"/>
  <c r="G9" i="1"/>
  <c r="G448" i="1"/>
  <c r="L448" i="1" s="1"/>
  <c r="N448" i="1" s="1"/>
  <c r="G70" i="1"/>
  <c r="L272" i="1"/>
  <c r="N272" i="1" s="1"/>
  <c r="G428" i="1"/>
  <c r="L428" i="1" s="1"/>
  <c r="N428" i="1" s="1"/>
  <c r="G489" i="1"/>
  <c r="L489" i="1" s="1"/>
  <c r="N489" i="1" s="1"/>
  <c r="E203" i="1"/>
  <c r="G203" i="1" s="1"/>
  <c r="L203" i="1" s="1"/>
  <c r="N203" i="1" s="1"/>
  <c r="E413" i="1"/>
  <c r="G413" i="1" s="1"/>
  <c r="L413" i="1" s="1"/>
  <c r="N413" i="1" s="1"/>
  <c r="G217" i="1"/>
  <c r="L217" i="1" s="1"/>
  <c r="N217" i="1" s="1"/>
  <c r="G289" i="1"/>
  <c r="L289" i="1" s="1"/>
  <c r="N289" i="1" s="1"/>
  <c r="G105" i="1"/>
  <c r="L278" i="1"/>
  <c r="N278" i="1" s="1"/>
  <c r="G350" i="1"/>
  <c r="L350" i="1" s="1"/>
  <c r="N350" i="1" s="1"/>
  <c r="E458" i="1"/>
  <c r="G458" i="1" s="1"/>
  <c r="L458" i="1" s="1"/>
  <c r="N458" i="1" s="1"/>
  <c r="G494" i="1"/>
  <c r="L494" i="1" s="1"/>
  <c r="N494" i="1" s="1"/>
  <c r="G52" i="1"/>
  <c r="G280" i="1"/>
  <c r="L280" i="1" s="1"/>
  <c r="N280" i="1" s="1"/>
  <c r="G222" i="1"/>
  <c r="L223" i="1"/>
  <c r="N223" i="1" s="1"/>
  <c r="L248" i="1"/>
  <c r="N248" i="1" s="1"/>
  <c r="L213" i="1"/>
  <c r="N213" i="1" s="1"/>
  <c r="L250" i="1"/>
  <c r="N250" i="1" s="1"/>
  <c r="G341" i="1"/>
  <c r="L341" i="1" s="1"/>
  <c r="N341" i="1" s="1"/>
  <c r="E425" i="1"/>
  <c r="G425" i="1" s="1"/>
  <c r="L425" i="1" s="1"/>
  <c r="N425" i="1" s="1"/>
  <c r="F257" i="1"/>
  <c r="G192" i="1"/>
  <c r="G469" i="1"/>
  <c r="L469" i="1" s="1"/>
  <c r="N469" i="1" s="1"/>
  <c r="G178" i="1"/>
  <c r="G390" i="1"/>
  <c r="L390" i="1" s="1"/>
  <c r="N390" i="1" s="1"/>
  <c r="F444" i="1"/>
  <c r="G444" i="1" s="1"/>
  <c r="L444" i="1" s="1"/>
  <c r="N444" i="1" s="1"/>
  <c r="E407" i="1"/>
  <c r="G407" i="1" s="1"/>
  <c r="L407" i="1" s="1"/>
  <c r="N407" i="1" s="1"/>
  <c r="E347" i="1"/>
  <c r="G60" i="1"/>
  <c r="F221" i="1"/>
  <c r="G294" i="1"/>
  <c r="L294" i="1" s="1"/>
  <c r="N294" i="1" s="1"/>
  <c r="G357" i="1"/>
  <c r="L357" i="1" s="1"/>
  <c r="N357" i="1" s="1"/>
  <c r="G109" i="1"/>
  <c r="G360" i="1"/>
  <c r="L360" i="1" s="1"/>
  <c r="N360" i="1" s="1"/>
  <c r="F336" i="1"/>
  <c r="G336" i="1" s="1"/>
  <c r="L336" i="1" s="1"/>
  <c r="N336" i="1" s="1"/>
  <c r="F145" i="1"/>
  <c r="G145" i="1" s="1"/>
  <c r="G104" i="1"/>
  <c r="L244" i="1"/>
  <c r="N244" i="1" s="1"/>
  <c r="G487" i="1"/>
  <c r="L487" i="1" s="1"/>
  <c r="N487" i="1" s="1"/>
  <c r="G392" i="1"/>
  <c r="L392" i="1" s="1"/>
  <c r="N392" i="1" s="1"/>
  <c r="J4" i="4"/>
  <c r="H4" i="4"/>
  <c r="G140" i="1"/>
  <c r="G8" i="1"/>
  <c r="G190" i="1"/>
  <c r="G164" i="1"/>
  <c r="F229" i="1"/>
  <c r="G229" i="1" s="1"/>
  <c r="L229" i="1" s="1"/>
  <c r="N229" i="1" s="1"/>
  <c r="G224" i="1"/>
  <c r="G284" i="1"/>
  <c r="L284" i="1" s="1"/>
  <c r="N284" i="1" s="1"/>
  <c r="G184" i="1"/>
  <c r="G261" i="1"/>
  <c r="L226" i="1"/>
  <c r="N226" i="1" s="1"/>
  <c r="G262" i="1"/>
  <c r="L262" i="1" s="1"/>
  <c r="N262" i="1" s="1"/>
  <c r="G485" i="1"/>
  <c r="L485" i="1" s="1"/>
  <c r="N485" i="1" s="1"/>
  <c r="G119" i="1"/>
  <c r="F276" i="1"/>
  <c r="G276" i="1" s="1"/>
  <c r="L276" i="1" s="1"/>
  <c r="N276" i="1" s="1"/>
  <c r="G239" i="1"/>
  <c r="L239" i="1" s="1"/>
  <c r="N239" i="1" s="1"/>
  <c r="E305" i="1"/>
  <c r="G305" i="1" s="1"/>
  <c r="L305" i="1" s="1"/>
  <c r="N305" i="1" s="1"/>
  <c r="F371" i="1"/>
  <c r="G371" i="1" s="1"/>
  <c r="L371" i="1" s="1"/>
  <c r="N371" i="1" s="1"/>
  <c r="E257" i="1"/>
  <c r="E167" i="1"/>
  <c r="G167" i="1" s="1"/>
  <c r="F365" i="1"/>
  <c r="G365" i="1" s="1"/>
  <c r="L365" i="1" s="1"/>
  <c r="N365" i="1" s="1"/>
  <c r="G349" i="1"/>
  <c r="L349" i="1" s="1"/>
  <c r="N349" i="1" s="1"/>
  <c r="G28" i="1"/>
  <c r="G486" i="1"/>
  <c r="L486" i="1" s="1"/>
  <c r="N486" i="1" s="1"/>
  <c r="L259" i="1"/>
  <c r="N259" i="1" s="1"/>
  <c r="F397" i="1"/>
  <c r="G397" i="1" s="1"/>
  <c r="L397" i="1" s="1"/>
  <c r="N397" i="1" s="1"/>
  <c r="G176" i="1"/>
  <c r="G265" i="1"/>
  <c r="L265" i="1" s="1"/>
  <c r="N265" i="1" s="1"/>
  <c r="G153" i="1"/>
  <c r="F398" i="1"/>
  <c r="G398" i="1" s="1"/>
  <c r="L398" i="1" s="1"/>
  <c r="N398" i="1" s="1"/>
  <c r="G292" i="1"/>
  <c r="L292" i="1" s="1"/>
  <c r="N292" i="1" s="1"/>
  <c r="G400" i="1"/>
  <c r="L400" i="1" s="1"/>
  <c r="N400" i="1" s="1"/>
  <c r="G438" i="1"/>
  <c r="L438" i="1" s="1"/>
  <c r="N438" i="1" s="1"/>
  <c r="G235" i="1"/>
  <c r="L235" i="1" s="1"/>
  <c r="N235" i="1" s="1"/>
  <c r="G29" i="1"/>
  <c r="G225" i="1"/>
  <c r="L225" i="1" s="1"/>
  <c r="N225" i="1" s="1"/>
  <c r="G297" i="1"/>
  <c r="L297" i="1" s="1"/>
  <c r="N297" i="1" s="1"/>
  <c r="G143" i="1"/>
  <c r="G420" i="1"/>
  <c r="L420" i="1" s="1"/>
  <c r="N420" i="1" s="1"/>
  <c r="G503" i="1"/>
  <c r="L503" i="1" s="1"/>
  <c r="N503" i="1" s="1"/>
  <c r="E216" i="1"/>
  <c r="G216" i="1" s="1"/>
  <c r="L216" i="1" s="1"/>
  <c r="N216" i="1" s="1"/>
  <c r="F491" i="1"/>
  <c r="G491" i="1" s="1"/>
  <c r="L491" i="1" s="1"/>
  <c r="N491" i="1" s="1"/>
  <c r="F335" i="1"/>
  <c r="E221" i="1"/>
  <c r="G304" i="1"/>
  <c r="L304" i="1" s="1"/>
  <c r="N304" i="1" s="1"/>
  <c r="F482" i="1"/>
  <c r="G482" i="1" s="1"/>
  <c r="L482" i="1" s="1"/>
  <c r="N482" i="1" s="1"/>
  <c r="G92" i="1"/>
  <c r="G208" i="1"/>
  <c r="L208" i="1" s="1"/>
  <c r="N208" i="1" s="1"/>
  <c r="G283" i="1"/>
  <c r="L283" i="1" s="1"/>
  <c r="N283" i="1" s="1"/>
  <c r="G301" i="1"/>
  <c r="L301" i="1" s="1"/>
  <c r="N301" i="1" s="1"/>
  <c r="G433" i="1"/>
  <c r="L433" i="1" s="1"/>
  <c r="N433" i="1" s="1"/>
  <c r="G165" i="1"/>
  <c r="G80" i="1"/>
  <c r="G415" i="1"/>
  <c r="L415" i="1" s="1"/>
  <c r="N415" i="1" s="1"/>
  <c r="G369" i="1"/>
  <c r="L369" i="1" s="1"/>
  <c r="N369" i="1" s="1"/>
  <c r="G383" i="1"/>
  <c r="L383" i="1" s="1"/>
  <c r="N383" i="1" s="1"/>
  <c r="E245" i="1"/>
  <c r="G245" i="1" s="1"/>
  <c r="L245" i="1" s="1"/>
  <c r="N245" i="1" s="1"/>
  <c r="G240" i="1"/>
  <c r="L240" i="1" s="1"/>
  <c r="N240" i="1" s="1"/>
  <c r="L218" i="1"/>
  <c r="N218" i="1" s="1"/>
  <c r="G15" i="1"/>
  <c r="L232" i="1"/>
  <c r="N232" i="1" s="1"/>
  <c r="G299" i="1"/>
  <c r="L299" i="1" s="1"/>
  <c r="N299" i="1" s="1"/>
  <c r="G335" i="1"/>
  <c r="L335" i="1" s="1"/>
  <c r="N335" i="1" s="1"/>
  <c r="G313" i="1"/>
  <c r="L313" i="1" s="1"/>
  <c r="N313" i="1" s="1"/>
  <c r="G457" i="1"/>
  <c r="L457" i="1" s="1"/>
  <c r="N457" i="1" s="1"/>
  <c r="G214" i="1"/>
  <c r="G168" i="1"/>
  <c r="G312" i="1"/>
  <c r="L312" i="1" s="1"/>
  <c r="N312" i="1" s="1"/>
  <c r="L214" i="1"/>
  <c r="N214" i="1" s="1"/>
  <c r="G396" i="1"/>
  <c r="L396" i="1" s="1"/>
  <c r="N396" i="1" s="1"/>
  <c r="G12" i="1"/>
  <c r="L224" i="1"/>
  <c r="N224" i="1" s="1"/>
  <c r="G206" i="1"/>
  <c r="L206" i="1" s="1"/>
  <c r="N206" i="1" s="1"/>
  <c r="G242" i="1"/>
  <c r="L242" i="1" s="1"/>
  <c r="N242" i="1" s="1"/>
  <c r="G314" i="1"/>
  <c r="L314" i="1" s="1"/>
  <c r="N314" i="1" s="1"/>
  <c r="G227" i="1"/>
  <c r="L227" i="1" s="1"/>
  <c r="N227" i="1" s="1"/>
  <c r="G215" i="1"/>
  <c r="L215" i="1" s="1"/>
  <c r="N215" i="1" s="1"/>
  <c r="F254" i="1"/>
  <c r="G254" i="1" s="1"/>
  <c r="L254" i="1" s="1"/>
  <c r="N254" i="1" s="1"/>
  <c r="G450" i="1"/>
  <c r="L450" i="1" s="1"/>
  <c r="N450" i="1" s="1"/>
  <c r="E431" i="1"/>
  <c r="G431" i="1" s="1"/>
  <c r="L431" i="1" s="1"/>
  <c r="N431" i="1" s="1"/>
  <c r="G497" i="1"/>
  <c r="L497" i="1" s="1"/>
  <c r="N497" i="1" s="1"/>
  <c r="E263" i="1"/>
  <c r="E317" i="1"/>
  <c r="E269" i="1"/>
  <c r="G269" i="1" s="1"/>
  <c r="L269" i="1" s="1"/>
  <c r="N269" i="1" s="1"/>
  <c r="F492" i="1"/>
  <c r="G492" i="1" s="1"/>
  <c r="L492" i="1" s="1"/>
  <c r="N492" i="1" s="1"/>
  <c r="F480" i="1"/>
  <c r="G480" i="1" s="1"/>
  <c r="L480" i="1" s="1"/>
  <c r="N480" i="1" s="1"/>
  <c r="C723" i="1"/>
  <c r="E723" i="1"/>
  <c r="F723" i="1"/>
  <c r="G723" i="1"/>
  <c r="H723" i="1"/>
  <c r="I723" i="1"/>
  <c r="L723" i="1"/>
  <c r="N723" i="1" s="1"/>
  <c r="C951" i="1"/>
  <c r="E951" i="1"/>
  <c r="F951" i="1"/>
  <c r="G951" i="1"/>
  <c r="I951" i="1"/>
  <c r="L951" i="1"/>
  <c r="N951" i="1" s="1"/>
  <c r="H951" i="1"/>
  <c r="C855" i="1"/>
  <c r="H855" i="1"/>
  <c r="I855" i="1"/>
  <c r="L855" i="1"/>
  <c r="N855" i="1" s="1"/>
  <c r="E855" i="1"/>
  <c r="F855" i="1"/>
  <c r="G855" i="1"/>
  <c r="E338" i="1"/>
  <c r="G338" i="1" s="1"/>
  <c r="L338" i="1" s="1"/>
  <c r="N338" i="1" s="1"/>
  <c r="G424" i="1"/>
  <c r="L424" i="1" s="1"/>
  <c r="N424" i="1" s="1"/>
  <c r="G354" i="1"/>
  <c r="L354" i="1" s="1"/>
  <c r="N354" i="1" s="1"/>
  <c r="G355" i="1"/>
  <c r="L355" i="1" s="1"/>
  <c r="N355" i="1" s="1"/>
  <c r="G476" i="1"/>
  <c r="L476" i="1" s="1"/>
  <c r="N476" i="1" s="1"/>
  <c r="F432" i="1"/>
  <c r="G432" i="1" s="1"/>
  <c r="L432" i="1" s="1"/>
  <c r="N432" i="1" s="1"/>
  <c r="E264" i="1"/>
  <c r="G264" i="1" s="1"/>
  <c r="L264" i="1" s="1"/>
  <c r="N264" i="1" s="1"/>
  <c r="F401" i="1"/>
  <c r="G401" i="1" s="1"/>
  <c r="L401" i="1" s="1"/>
  <c r="N401" i="1" s="1"/>
  <c r="F323" i="1"/>
  <c r="G323" i="1" s="1"/>
  <c r="L323" i="1" s="1"/>
  <c r="N323" i="1" s="1"/>
  <c r="E389" i="1"/>
  <c r="G389" i="1" s="1"/>
  <c r="L389" i="1" s="1"/>
  <c r="N389" i="1" s="1"/>
  <c r="E324" i="1"/>
  <c r="E455" i="1"/>
  <c r="G455" i="1" s="1"/>
  <c r="L455" i="1" s="1"/>
  <c r="N455" i="1" s="1"/>
  <c r="C111" i="1"/>
  <c r="F111" i="1" s="1"/>
  <c r="L111" i="1"/>
  <c r="N111" i="1" s="1"/>
  <c r="C183" i="1"/>
  <c r="E183" i="1" s="1"/>
  <c r="H363" i="1"/>
  <c r="I363" i="1"/>
  <c r="C363" i="1"/>
  <c r="E363" i="1" s="1"/>
  <c r="C531" i="1"/>
  <c r="E531" i="1"/>
  <c r="L531" i="1"/>
  <c r="N531" i="1" s="1"/>
  <c r="H531" i="1"/>
  <c r="I531" i="1"/>
  <c r="F531" i="1"/>
  <c r="G531" i="1"/>
  <c r="C243" i="1"/>
  <c r="E243" i="1" s="1"/>
  <c r="H243" i="1"/>
  <c r="I243" i="1"/>
  <c r="C423" i="1"/>
  <c r="F423" i="1" s="1"/>
  <c r="H423" i="1"/>
  <c r="I423" i="1"/>
  <c r="F627" i="1"/>
  <c r="G627" i="1"/>
  <c r="E627" i="1"/>
  <c r="H627" i="1"/>
  <c r="I627" i="1"/>
  <c r="L627" i="1"/>
  <c r="N627" i="1" s="1"/>
  <c r="C627" i="1"/>
  <c r="C819" i="1"/>
  <c r="G819" i="1"/>
  <c r="H819" i="1"/>
  <c r="I819" i="1"/>
  <c r="L819" i="1"/>
  <c r="N819" i="1" s="1"/>
  <c r="F819" i="1"/>
  <c r="E819" i="1"/>
  <c r="H219" i="1"/>
  <c r="I219" i="1"/>
  <c r="C219" i="1"/>
  <c r="E219" i="1" s="1"/>
  <c r="C447" i="1"/>
  <c r="E447" i="1" s="1"/>
  <c r="I447" i="1"/>
  <c r="H447" i="1"/>
  <c r="I639" i="1"/>
  <c r="L639" i="1"/>
  <c r="N639" i="1" s="1"/>
  <c r="F639" i="1"/>
  <c r="G639" i="1"/>
  <c r="E639" i="1"/>
  <c r="H639" i="1"/>
  <c r="C639" i="1"/>
  <c r="C123" i="1"/>
  <c r="F123" i="1" s="1"/>
  <c r="L123" i="1"/>
  <c r="N123" i="1" s="1"/>
  <c r="F241" i="1"/>
  <c r="G241" i="1" s="1"/>
  <c r="L241" i="1" s="1"/>
  <c r="N241" i="1" s="1"/>
  <c r="G361" i="1"/>
  <c r="L361" i="1" s="1"/>
  <c r="N361" i="1" s="1"/>
  <c r="F386" i="1"/>
  <c r="G386" i="1" s="1"/>
  <c r="L386" i="1" s="1"/>
  <c r="N386" i="1" s="1"/>
  <c r="F410" i="1"/>
  <c r="G410" i="1" s="1"/>
  <c r="L410" i="1" s="1"/>
  <c r="N410" i="1" s="1"/>
  <c r="G27" i="1"/>
  <c r="G364" i="1"/>
  <c r="L364" i="1" s="1"/>
  <c r="N364" i="1" s="1"/>
  <c r="G367" i="1"/>
  <c r="L367" i="1" s="1"/>
  <c r="N367" i="1" s="1"/>
  <c r="G427" i="1"/>
  <c r="L427" i="1" s="1"/>
  <c r="N427" i="1" s="1"/>
  <c r="F311" i="1"/>
  <c r="G311" i="1" s="1"/>
  <c r="L311" i="1" s="1"/>
  <c r="N311" i="1" s="1"/>
  <c r="C39" i="1"/>
  <c r="F39" i="1" s="1"/>
  <c r="L39" i="1"/>
  <c r="N39" i="1" s="1"/>
  <c r="C399" i="1"/>
  <c r="F399" i="1" s="1"/>
  <c r="H399" i="1"/>
  <c r="I399" i="1"/>
  <c r="C591" i="1"/>
  <c r="I591" i="1"/>
  <c r="L591" i="1"/>
  <c r="N591" i="1" s="1"/>
  <c r="E591" i="1"/>
  <c r="F591" i="1"/>
  <c r="G591" i="1"/>
  <c r="H591" i="1"/>
  <c r="C807" i="1"/>
  <c r="E807" i="1"/>
  <c r="F807" i="1"/>
  <c r="G807" i="1"/>
  <c r="H807" i="1"/>
  <c r="I807" i="1"/>
  <c r="L807" i="1"/>
  <c r="N807" i="1" s="1"/>
  <c r="C843" i="1"/>
  <c r="E843" i="1"/>
  <c r="F843" i="1"/>
  <c r="G843" i="1"/>
  <c r="H843" i="1"/>
  <c r="I843" i="1"/>
  <c r="L843" i="1"/>
  <c r="N843" i="1" s="1"/>
  <c r="G337" i="1"/>
  <c r="L337" i="1" s="1"/>
  <c r="N337" i="1" s="1"/>
  <c r="G373" i="1"/>
  <c r="L373" i="1" s="1"/>
  <c r="N373" i="1" s="1"/>
  <c r="F470" i="1"/>
  <c r="G470" i="1" s="1"/>
  <c r="L470" i="1" s="1"/>
  <c r="N470" i="1" s="1"/>
  <c r="G273" i="1"/>
  <c r="L273" i="1" s="1"/>
  <c r="N273" i="1" s="1"/>
  <c r="G405" i="1"/>
  <c r="L405" i="1" s="1"/>
  <c r="N405" i="1" s="1"/>
  <c r="G370" i="1"/>
  <c r="L370" i="1" s="1"/>
  <c r="N370" i="1" s="1"/>
  <c r="E353" i="1"/>
  <c r="G353" i="1" s="1"/>
  <c r="L353" i="1" s="1"/>
  <c r="N353" i="1" s="1"/>
  <c r="F329" i="1"/>
  <c r="G329" i="1" s="1"/>
  <c r="L329" i="1" s="1"/>
  <c r="N329" i="1" s="1"/>
  <c r="E395" i="1"/>
  <c r="G395" i="1" s="1"/>
  <c r="L395" i="1" s="1"/>
  <c r="N395" i="1" s="1"/>
  <c r="E180" i="1"/>
  <c r="G180" i="1" s="1"/>
  <c r="C771" i="1"/>
  <c r="E771" i="1"/>
  <c r="F771" i="1"/>
  <c r="G771" i="1"/>
  <c r="H771" i="1"/>
  <c r="I771" i="1"/>
  <c r="L771" i="1"/>
  <c r="N771" i="1" s="1"/>
  <c r="C699" i="1"/>
  <c r="H699" i="1"/>
  <c r="I699" i="1"/>
  <c r="L699" i="1"/>
  <c r="N699" i="1" s="1"/>
  <c r="E699" i="1"/>
  <c r="F699" i="1"/>
  <c r="G699" i="1"/>
  <c r="E927" i="1"/>
  <c r="F927" i="1"/>
  <c r="G927" i="1"/>
  <c r="H927" i="1"/>
  <c r="I927" i="1"/>
  <c r="L927" i="1"/>
  <c r="N927" i="1" s="1"/>
  <c r="C927" i="1"/>
  <c r="G88" i="1"/>
  <c r="L210" i="1"/>
  <c r="N210" i="1" s="1"/>
  <c r="L234" i="1"/>
  <c r="N234" i="1" s="1"/>
  <c r="L249" i="1"/>
  <c r="N249" i="1" s="1"/>
  <c r="E377" i="1"/>
  <c r="G377" i="1" s="1"/>
  <c r="L377" i="1" s="1"/>
  <c r="N377" i="1" s="1"/>
  <c r="L75" i="1"/>
  <c r="N75" i="1" s="1"/>
  <c r="C75" i="1"/>
  <c r="E75" i="1" s="1"/>
  <c r="C255" i="1"/>
  <c r="F255" i="1" s="1"/>
  <c r="H255" i="1"/>
  <c r="I255" i="1"/>
  <c r="C387" i="1"/>
  <c r="E387" i="1" s="1"/>
  <c r="I387" i="1"/>
  <c r="H387" i="1"/>
  <c r="C579" i="1"/>
  <c r="E579" i="1"/>
  <c r="F579" i="1"/>
  <c r="G579" i="1"/>
  <c r="H579" i="1"/>
  <c r="L579" i="1"/>
  <c r="N579" i="1" s="1"/>
  <c r="I579" i="1"/>
  <c r="C135" i="1"/>
  <c r="F135" i="1" s="1"/>
  <c r="L135" i="1"/>
  <c r="N135" i="1" s="1"/>
  <c r="C267" i="1"/>
  <c r="E267" i="1" s="1"/>
  <c r="F267" i="1"/>
  <c r="H267" i="1"/>
  <c r="I267" i="1"/>
  <c r="C471" i="1"/>
  <c r="F471" i="1" s="1"/>
  <c r="H471" i="1"/>
  <c r="I471" i="1"/>
  <c r="C687" i="1"/>
  <c r="E687" i="1"/>
  <c r="F687" i="1"/>
  <c r="G687" i="1"/>
  <c r="I687" i="1"/>
  <c r="L687" i="1"/>
  <c r="N687" i="1" s="1"/>
  <c r="H687" i="1"/>
  <c r="C891" i="1"/>
  <c r="H891" i="1"/>
  <c r="I891" i="1"/>
  <c r="E891" i="1"/>
  <c r="F891" i="1"/>
  <c r="G891" i="1"/>
  <c r="L891" i="1"/>
  <c r="N891" i="1" s="1"/>
  <c r="C303" i="1"/>
  <c r="F303" i="1" s="1"/>
  <c r="I303" i="1"/>
  <c r="H303" i="1"/>
  <c r="E303" i="1"/>
  <c r="G303" i="1" s="1"/>
  <c r="L303" i="1" s="1"/>
  <c r="N303" i="1" s="1"/>
  <c r="E507" i="1"/>
  <c r="F507" i="1"/>
  <c r="G507" i="1"/>
  <c r="H507" i="1"/>
  <c r="I507" i="1"/>
  <c r="L507" i="1"/>
  <c r="N507" i="1" s="1"/>
  <c r="C507" i="1"/>
  <c r="F326" i="1"/>
  <c r="G326" i="1" s="1"/>
  <c r="L326" i="1" s="1"/>
  <c r="N326" i="1" s="1"/>
  <c r="G270" i="1"/>
  <c r="L270" i="1" s="1"/>
  <c r="N270" i="1" s="1"/>
  <c r="G403" i="1"/>
  <c r="L403" i="1" s="1"/>
  <c r="N403" i="1" s="1"/>
  <c r="G488" i="1"/>
  <c r="L488" i="1" s="1"/>
  <c r="N488" i="1" s="1"/>
  <c r="G382" i="1"/>
  <c r="L382" i="1" s="1"/>
  <c r="N382" i="1" s="1"/>
  <c r="E275" i="1"/>
  <c r="G275" i="1" s="1"/>
  <c r="L275" i="1" s="1"/>
  <c r="N275" i="1" s="1"/>
  <c r="F36" i="1"/>
  <c r="G36" i="1" s="1"/>
  <c r="C231" i="1"/>
  <c r="F231" i="1" s="1"/>
  <c r="H231" i="1"/>
  <c r="I231" i="1"/>
  <c r="C459" i="1"/>
  <c r="F459" i="1" s="1"/>
  <c r="H459" i="1"/>
  <c r="I459" i="1"/>
  <c r="H651" i="1"/>
  <c r="E651" i="1"/>
  <c r="F651" i="1"/>
  <c r="G651" i="1"/>
  <c r="I651" i="1"/>
  <c r="L651" i="1"/>
  <c r="N651" i="1" s="1"/>
  <c r="C651" i="1"/>
  <c r="C867" i="1"/>
  <c r="E867" i="1"/>
  <c r="F867" i="1"/>
  <c r="G867" i="1"/>
  <c r="H867" i="1"/>
  <c r="L867" i="1"/>
  <c r="N867" i="1" s="1"/>
  <c r="I867" i="1"/>
  <c r="L87" i="1"/>
  <c r="N87" i="1" s="1"/>
  <c r="C87" i="1"/>
  <c r="E87" i="1" s="1"/>
  <c r="C963" i="1"/>
  <c r="F963" i="1"/>
  <c r="G963" i="1"/>
  <c r="H963" i="1"/>
  <c r="I963" i="1"/>
  <c r="E963" i="1"/>
  <c r="L963" i="1"/>
  <c r="N963" i="1" s="1"/>
  <c r="C831" i="1"/>
  <c r="E831" i="1"/>
  <c r="F831" i="1"/>
  <c r="G831" i="1"/>
  <c r="H831" i="1"/>
  <c r="I831" i="1"/>
  <c r="L831" i="1"/>
  <c r="N831" i="1" s="1"/>
  <c r="C747" i="1"/>
  <c r="I747" i="1"/>
  <c r="L747" i="1"/>
  <c r="N747" i="1" s="1"/>
  <c r="F747" i="1"/>
  <c r="G747" i="1"/>
  <c r="H747" i="1"/>
  <c r="E747" i="1"/>
  <c r="C975" i="1"/>
  <c r="H975" i="1"/>
  <c r="I975" i="1"/>
  <c r="L975" i="1"/>
  <c r="N975" i="1" s="1"/>
  <c r="F975" i="1"/>
  <c r="G975" i="1"/>
  <c r="E975" i="1"/>
  <c r="G461" i="1"/>
  <c r="L461" i="1" s="1"/>
  <c r="N461" i="1" s="1"/>
  <c r="E325" i="1"/>
  <c r="G325" i="1" s="1"/>
  <c r="L325" i="1" s="1"/>
  <c r="N325" i="1" s="1"/>
  <c r="G352" i="1"/>
  <c r="L352" i="1" s="1"/>
  <c r="N352" i="1" s="1"/>
  <c r="G436" i="1"/>
  <c r="L436" i="1" s="1"/>
  <c r="N436" i="1" s="1"/>
  <c r="L222" i="1"/>
  <c r="N222" i="1" s="1"/>
  <c r="G246" i="1"/>
  <c r="L246" i="1" s="1"/>
  <c r="N246" i="1" s="1"/>
  <c r="G282" i="1"/>
  <c r="L282" i="1" s="1"/>
  <c r="N282" i="1" s="1"/>
  <c r="G500" i="1"/>
  <c r="L500" i="1" s="1"/>
  <c r="N500" i="1" s="1"/>
  <c r="G136" i="1"/>
  <c r="G381" i="1"/>
  <c r="L381" i="1" s="1"/>
  <c r="N381" i="1" s="1"/>
  <c r="E209" i="1"/>
  <c r="G209" i="1" s="1"/>
  <c r="L209" i="1" s="1"/>
  <c r="N209" i="1" s="1"/>
  <c r="G473" i="1"/>
  <c r="L473" i="1" s="1"/>
  <c r="N473" i="1" s="1"/>
  <c r="G348" i="1"/>
  <c r="L348" i="1" s="1"/>
  <c r="N348" i="1" s="1"/>
  <c r="G479" i="1"/>
  <c r="L479" i="1" s="1"/>
  <c r="N479" i="1" s="1"/>
  <c r="G467" i="1"/>
  <c r="L467" i="1" s="1"/>
  <c r="N467" i="1" s="1"/>
  <c r="F233" i="1"/>
  <c r="G233" i="1" s="1"/>
  <c r="L233" i="1" s="1"/>
  <c r="N233" i="1" s="1"/>
  <c r="C879" i="1"/>
  <c r="F879" i="1"/>
  <c r="G879" i="1"/>
  <c r="H879" i="1"/>
  <c r="I879" i="1"/>
  <c r="E879" i="1"/>
  <c r="L879" i="1"/>
  <c r="N879" i="1" s="1"/>
  <c r="C147" i="1"/>
  <c r="E147" i="1" s="1"/>
  <c r="L147" i="1"/>
  <c r="N147" i="1" s="1"/>
  <c r="C279" i="1"/>
  <c r="F279" i="1" s="1"/>
  <c r="I279" i="1"/>
  <c r="H279" i="1"/>
  <c r="C435" i="1"/>
  <c r="F435" i="1" s="1"/>
  <c r="H435" i="1"/>
  <c r="I435" i="1"/>
  <c r="C615" i="1"/>
  <c r="I615" i="1"/>
  <c r="L615" i="1"/>
  <c r="N615" i="1" s="1"/>
  <c r="E615" i="1"/>
  <c r="F615" i="1"/>
  <c r="G615" i="1"/>
  <c r="H615" i="1"/>
  <c r="C171" i="1"/>
  <c r="F171" i="1" s="1"/>
  <c r="C315" i="1"/>
  <c r="E315" i="1" s="1"/>
  <c r="H315" i="1"/>
  <c r="I315" i="1"/>
  <c r="C519" i="1"/>
  <c r="H519" i="1"/>
  <c r="L519" i="1"/>
  <c r="N519" i="1" s="1"/>
  <c r="E519" i="1"/>
  <c r="G519" i="1"/>
  <c r="F519" i="1"/>
  <c r="I519" i="1"/>
  <c r="C735" i="1"/>
  <c r="E735" i="1"/>
  <c r="F735" i="1"/>
  <c r="H735" i="1"/>
  <c r="I735" i="1"/>
  <c r="G735" i="1"/>
  <c r="L735" i="1"/>
  <c r="N735" i="1" s="1"/>
  <c r="E939" i="1"/>
  <c r="G939" i="1"/>
  <c r="H939" i="1"/>
  <c r="I939" i="1"/>
  <c r="F939" i="1"/>
  <c r="L939" i="1"/>
  <c r="N939" i="1" s="1"/>
  <c r="C939" i="1"/>
  <c r="H351" i="1"/>
  <c r="I351" i="1"/>
  <c r="C351" i="1"/>
  <c r="E351" i="1" s="1"/>
  <c r="C555" i="1"/>
  <c r="E555" i="1"/>
  <c r="F555" i="1"/>
  <c r="G555" i="1"/>
  <c r="H555" i="1"/>
  <c r="I555" i="1"/>
  <c r="L555" i="1"/>
  <c r="N555" i="1" s="1"/>
  <c r="G181" i="1"/>
  <c r="C291" i="1"/>
  <c r="F291" i="1" s="1"/>
  <c r="H291" i="1"/>
  <c r="I291" i="1"/>
  <c r="H495" i="1"/>
  <c r="I495" i="1"/>
  <c r="C495" i="1"/>
  <c r="E495" i="1" s="1"/>
  <c r="C711" i="1"/>
  <c r="F711" i="1"/>
  <c r="G711" i="1"/>
  <c r="H711" i="1"/>
  <c r="I711" i="1"/>
  <c r="L711" i="1"/>
  <c r="N711" i="1" s="1"/>
  <c r="E711" i="1"/>
  <c r="C915" i="1"/>
  <c r="E915" i="1"/>
  <c r="F915" i="1"/>
  <c r="H915" i="1"/>
  <c r="I915" i="1"/>
  <c r="L915" i="1"/>
  <c r="N915" i="1" s="1"/>
  <c r="G915" i="1"/>
  <c r="L63" i="1"/>
  <c r="N63" i="1" s="1"/>
  <c r="C63" i="1"/>
  <c r="F63" i="1" s="1"/>
  <c r="L261" i="1"/>
  <c r="N261" i="1" s="1"/>
  <c r="G300" i="1"/>
  <c r="L300" i="1" s="1"/>
  <c r="N300" i="1" s="1"/>
  <c r="G372" i="1"/>
  <c r="L372" i="1" s="1"/>
  <c r="N372" i="1" s="1"/>
  <c r="C903" i="1"/>
  <c r="L903" i="1"/>
  <c r="N903" i="1" s="1"/>
  <c r="E903" i="1"/>
  <c r="F903" i="1"/>
  <c r="G903" i="1"/>
  <c r="I903" i="1"/>
  <c r="H903" i="1"/>
  <c r="E795" i="1"/>
  <c r="F795" i="1"/>
  <c r="G795" i="1"/>
  <c r="H795" i="1"/>
  <c r="I795" i="1"/>
  <c r="L795" i="1"/>
  <c r="N795" i="1" s="1"/>
  <c r="C795" i="1"/>
  <c r="G445" i="1"/>
  <c r="L445" i="1" s="1"/>
  <c r="N445" i="1" s="1"/>
  <c r="G379" i="1"/>
  <c r="L379" i="1" s="1"/>
  <c r="N379" i="1" s="1"/>
  <c r="G358" i="1"/>
  <c r="L358" i="1" s="1"/>
  <c r="N358" i="1" s="1"/>
  <c r="E251" i="1"/>
  <c r="G251" i="1" s="1"/>
  <c r="L251" i="1" s="1"/>
  <c r="N251" i="1" s="1"/>
  <c r="F228" i="1"/>
  <c r="G228" i="1" s="1"/>
  <c r="L228" i="1" s="1"/>
  <c r="N228" i="1" s="1"/>
  <c r="C159" i="1"/>
  <c r="F159" i="1" s="1"/>
  <c r="C327" i="1"/>
  <c r="E327" i="1"/>
  <c r="F327" i="1"/>
  <c r="H327" i="1"/>
  <c r="I327" i="1"/>
  <c r="H483" i="1"/>
  <c r="I483" i="1"/>
  <c r="C483" i="1"/>
  <c r="E483" i="1" s="1"/>
  <c r="C675" i="1"/>
  <c r="E675" i="1"/>
  <c r="F675" i="1"/>
  <c r="G675" i="1"/>
  <c r="H675" i="1"/>
  <c r="I675" i="1"/>
  <c r="L675" i="1"/>
  <c r="N675" i="1" s="1"/>
  <c r="C195" i="1"/>
  <c r="F195" i="1" s="1"/>
  <c r="C375" i="1"/>
  <c r="E375" i="1" s="1"/>
  <c r="H375" i="1"/>
  <c r="F375" i="1"/>
  <c r="I375" i="1"/>
  <c r="C567" i="1"/>
  <c r="L567" i="1"/>
  <c r="N567" i="1" s="1"/>
  <c r="F567" i="1"/>
  <c r="G567" i="1"/>
  <c r="E567" i="1"/>
  <c r="H567" i="1"/>
  <c r="I567" i="1"/>
  <c r="E783" i="1"/>
  <c r="F783" i="1"/>
  <c r="G783" i="1"/>
  <c r="H783" i="1"/>
  <c r="I783" i="1"/>
  <c r="L783" i="1"/>
  <c r="N783" i="1" s="1"/>
  <c r="C783" i="1"/>
  <c r="C999" i="1"/>
  <c r="E999" i="1"/>
  <c r="G999" i="1"/>
  <c r="H999" i="1"/>
  <c r="I999" i="1"/>
  <c r="L999" i="1"/>
  <c r="N999" i="1" s="1"/>
  <c r="F999" i="1"/>
  <c r="L51" i="1"/>
  <c r="N51" i="1" s="1"/>
  <c r="C51" i="1"/>
  <c r="F51" i="1" s="1"/>
  <c r="C411" i="1"/>
  <c r="E411" i="1" s="1"/>
  <c r="H411" i="1"/>
  <c r="I411" i="1"/>
  <c r="C603" i="1"/>
  <c r="E603" i="1"/>
  <c r="H603" i="1"/>
  <c r="L603" i="1"/>
  <c r="N603" i="1" s="1"/>
  <c r="F603" i="1"/>
  <c r="I603" i="1"/>
  <c r="G603" i="1"/>
  <c r="H207" i="1"/>
  <c r="I207" i="1"/>
  <c r="C207" i="1"/>
  <c r="E207" i="1" s="1"/>
  <c r="L258" i="1"/>
  <c r="N258" i="1" s="1"/>
  <c r="G414" i="1"/>
  <c r="L414" i="1" s="1"/>
  <c r="N414" i="1" s="1"/>
  <c r="L237" i="1"/>
  <c r="N237" i="1" s="1"/>
  <c r="G333" i="1"/>
  <c r="L333" i="1" s="1"/>
  <c r="N333" i="1" s="1"/>
  <c r="G408" i="1"/>
  <c r="L408" i="1" s="1"/>
  <c r="N408" i="1" s="1"/>
  <c r="C99" i="1"/>
  <c r="E99" i="1" s="1"/>
  <c r="L99" i="1"/>
  <c r="N99" i="1" s="1"/>
  <c r="H339" i="1"/>
  <c r="I339" i="1"/>
  <c r="C339" i="1"/>
  <c r="F339" i="1" s="1"/>
  <c r="C543" i="1"/>
  <c r="E543" i="1"/>
  <c r="F543" i="1"/>
  <c r="G543" i="1"/>
  <c r="H543" i="1"/>
  <c r="I543" i="1"/>
  <c r="L543" i="1"/>
  <c r="N543" i="1" s="1"/>
  <c r="C759" i="1"/>
  <c r="E759" i="1"/>
  <c r="F759" i="1"/>
  <c r="G759" i="1"/>
  <c r="H759" i="1"/>
  <c r="I759" i="1"/>
  <c r="L759" i="1"/>
  <c r="N759" i="1" s="1"/>
  <c r="C987" i="1"/>
  <c r="L987" i="1"/>
  <c r="N987" i="1" s="1"/>
  <c r="E987" i="1"/>
  <c r="I987" i="1"/>
  <c r="F987" i="1"/>
  <c r="G987" i="1"/>
  <c r="H987" i="1"/>
  <c r="C663" i="1"/>
  <c r="E663" i="1"/>
  <c r="F663" i="1"/>
  <c r="H663" i="1"/>
  <c r="I663" i="1"/>
  <c r="G663" i="1"/>
  <c r="L663" i="1"/>
  <c r="N663" i="1" s="1"/>
  <c r="B6" i="4"/>
  <c r="G5" i="4"/>
  <c r="H5" i="4" s="1"/>
  <c r="Q5" i="2"/>
  <c r="B306" i="2"/>
  <c r="E305" i="2"/>
  <c r="E459" i="1" l="1"/>
  <c r="F75" i="1"/>
  <c r="E111" i="1"/>
  <c r="G111" i="1" s="1"/>
  <c r="G324" i="1"/>
  <c r="L324" i="1" s="1"/>
  <c r="N324" i="1" s="1"/>
  <c r="G317" i="1"/>
  <c r="L317" i="1" s="1"/>
  <c r="N317" i="1" s="1"/>
  <c r="E159" i="1"/>
  <c r="G159" i="1" s="1"/>
  <c r="E423" i="1"/>
  <c r="G423" i="1" s="1"/>
  <c r="L423" i="1" s="1"/>
  <c r="N423" i="1" s="1"/>
  <c r="F207" i="1"/>
  <c r="E51" i="1"/>
  <c r="G51" i="1" s="1"/>
  <c r="G267" i="1"/>
  <c r="L267" i="1" s="1"/>
  <c r="N267" i="1" s="1"/>
  <c r="G263" i="1"/>
  <c r="L263" i="1" s="1"/>
  <c r="N263" i="1" s="1"/>
  <c r="E279" i="1"/>
  <c r="G279" i="1" s="1"/>
  <c r="L279" i="1" s="1"/>
  <c r="N279" i="1" s="1"/>
  <c r="E255" i="1"/>
  <c r="G255" i="1" s="1"/>
  <c r="L255" i="1" s="1"/>
  <c r="N255" i="1" s="1"/>
  <c r="G347" i="1"/>
  <c r="L347" i="1" s="1"/>
  <c r="N347" i="1" s="1"/>
  <c r="E471" i="1"/>
  <c r="G471" i="1" s="1"/>
  <c r="L471" i="1" s="1"/>
  <c r="N471" i="1" s="1"/>
  <c r="G75" i="1"/>
  <c r="G221" i="1"/>
  <c r="L221" i="1" s="1"/>
  <c r="N221" i="1" s="1"/>
  <c r="F87" i="1"/>
  <c r="F483" i="1"/>
  <c r="G483" i="1" s="1"/>
  <c r="L483" i="1" s="1"/>
  <c r="N483" i="1" s="1"/>
  <c r="E63" i="1"/>
  <c r="G63" i="1" s="1"/>
  <c r="G257" i="1"/>
  <c r="L257" i="1" s="1"/>
  <c r="N257" i="1" s="1"/>
  <c r="G87" i="1"/>
  <c r="G207" i="1"/>
  <c r="L207" i="1" s="1"/>
  <c r="N207" i="1" s="1"/>
  <c r="F315" i="1"/>
  <c r="G315" i="1" s="1"/>
  <c r="L315" i="1" s="1"/>
  <c r="N315" i="1" s="1"/>
  <c r="F411" i="1"/>
  <c r="G411" i="1" s="1"/>
  <c r="L411" i="1" s="1"/>
  <c r="N411" i="1" s="1"/>
  <c r="E291" i="1"/>
  <c r="G291" i="1" s="1"/>
  <c r="L291" i="1" s="1"/>
  <c r="N291" i="1" s="1"/>
  <c r="E171" i="1"/>
  <c r="G171" i="1" s="1"/>
  <c r="E435" i="1"/>
  <c r="G435" i="1" s="1"/>
  <c r="L435" i="1" s="1"/>
  <c r="N435" i="1" s="1"/>
  <c r="F387" i="1"/>
  <c r="G387" i="1" s="1"/>
  <c r="L387" i="1" s="1"/>
  <c r="N387" i="1" s="1"/>
  <c r="F183" i="1"/>
  <c r="G183" i="1" s="1"/>
  <c r="F147" i="1"/>
  <c r="G147" i="1" s="1"/>
  <c r="E231" i="1"/>
  <c r="G231" i="1" s="1"/>
  <c r="L231" i="1" s="1"/>
  <c r="N231" i="1" s="1"/>
  <c r="E135" i="1"/>
  <c r="G135" i="1" s="1"/>
  <c r="F447" i="1"/>
  <c r="G447" i="1" s="1"/>
  <c r="L447" i="1" s="1"/>
  <c r="N447" i="1" s="1"/>
  <c r="E399" i="1"/>
  <c r="G399" i="1" s="1"/>
  <c r="L399" i="1" s="1"/>
  <c r="N399" i="1" s="1"/>
  <c r="G375" i="1"/>
  <c r="L375" i="1" s="1"/>
  <c r="N375" i="1" s="1"/>
  <c r="G327" i="1"/>
  <c r="L327" i="1" s="1"/>
  <c r="N327" i="1" s="1"/>
  <c r="F351" i="1"/>
  <c r="G351" i="1" s="1"/>
  <c r="L351" i="1" s="1"/>
  <c r="N351" i="1" s="1"/>
  <c r="F243" i="1"/>
  <c r="G243" i="1" s="1"/>
  <c r="L243" i="1" s="1"/>
  <c r="N243" i="1" s="1"/>
  <c r="F363" i="1"/>
  <c r="G363" i="1" s="1"/>
  <c r="L363" i="1" s="1"/>
  <c r="N363" i="1" s="1"/>
  <c r="G459" i="1"/>
  <c r="L459" i="1" s="1"/>
  <c r="N459" i="1" s="1"/>
  <c r="F219" i="1"/>
  <c r="G219" i="1" s="1"/>
  <c r="L219" i="1" s="1"/>
  <c r="N219" i="1" s="1"/>
  <c r="F495" i="1"/>
  <c r="G495" i="1" s="1"/>
  <c r="L495" i="1" s="1"/>
  <c r="N495" i="1" s="1"/>
  <c r="E339" i="1"/>
  <c r="G339" i="1" s="1"/>
  <c r="L339" i="1" s="1"/>
  <c r="N339" i="1" s="1"/>
  <c r="E195" i="1"/>
  <c r="G195" i="1" s="1"/>
  <c r="E39" i="1"/>
  <c r="G39" i="1" s="1"/>
  <c r="E123" i="1"/>
  <c r="G123" i="1" s="1"/>
  <c r="F99" i="1"/>
  <c r="G99" i="1" s="1"/>
  <c r="B7" i="4"/>
  <c r="G6" i="4"/>
  <c r="H6" i="4" s="1"/>
  <c r="Q6" i="2"/>
  <c r="B307" i="2"/>
  <c r="E306" i="2"/>
  <c r="B8" i="4" l="1"/>
  <c r="G7" i="4"/>
  <c r="H7" i="4" s="1"/>
  <c r="Q7" i="2"/>
  <c r="B308" i="2"/>
  <c r="E307" i="2"/>
  <c r="B9" i="4" l="1"/>
  <c r="G8" i="4"/>
  <c r="H8" i="4" s="1"/>
  <c r="Q8" i="2"/>
  <c r="B309" i="2"/>
  <c r="E308" i="2"/>
  <c r="B10" i="4" l="1"/>
  <c r="G9" i="4"/>
  <c r="H9" i="4" s="1"/>
  <c r="Q9" i="2"/>
  <c r="B310" i="2"/>
  <c r="E309" i="2"/>
  <c r="B11" i="4" l="1"/>
  <c r="G10" i="4"/>
  <c r="H10" i="4" s="1"/>
  <c r="Q10" i="2"/>
  <c r="B311" i="2"/>
  <c r="E310" i="2"/>
  <c r="B12" i="4" l="1"/>
  <c r="G11" i="4"/>
  <c r="H11" i="4" s="1"/>
  <c r="Q11" i="2"/>
  <c r="B312" i="2"/>
  <c r="E311" i="2"/>
  <c r="B13" i="4" l="1"/>
  <c r="G12" i="4"/>
  <c r="H12" i="4" s="1"/>
  <c r="Q12" i="2"/>
  <c r="B313" i="2"/>
  <c r="E312" i="2"/>
  <c r="B14" i="4" l="1"/>
  <c r="G13" i="4"/>
  <c r="H13" i="4" s="1"/>
  <c r="Q13" i="2"/>
  <c r="B314" i="2"/>
  <c r="E313" i="2"/>
  <c r="B15" i="4" l="1"/>
  <c r="G14" i="4"/>
  <c r="H14" i="4" s="1"/>
  <c r="Q14" i="2"/>
  <c r="B315" i="2"/>
  <c r="E314" i="2"/>
  <c r="B16" i="4" l="1"/>
  <c r="G15" i="4"/>
  <c r="H15" i="4" s="1"/>
  <c r="Q15" i="2"/>
  <c r="B316" i="2"/>
  <c r="E315" i="2"/>
  <c r="B17" i="4" l="1"/>
  <c r="G16" i="4"/>
  <c r="H16" i="4" s="1"/>
  <c r="Q16" i="2"/>
  <c r="B317" i="2"/>
  <c r="E316" i="2"/>
  <c r="B18" i="4" l="1"/>
  <c r="G17" i="4"/>
  <c r="H17" i="4" s="1"/>
  <c r="Q17" i="2"/>
  <c r="B318" i="2"/>
  <c r="E317" i="2"/>
  <c r="B19" i="4" l="1"/>
  <c r="G18" i="4"/>
  <c r="H18" i="4" s="1"/>
  <c r="Q18" i="2"/>
  <c r="B319" i="2"/>
  <c r="E318" i="2"/>
  <c r="B20" i="4" l="1"/>
  <c r="G19" i="4"/>
  <c r="H19" i="4" s="1"/>
  <c r="Q19" i="2"/>
  <c r="B320" i="2"/>
  <c r="E319" i="2"/>
  <c r="B21" i="4" l="1"/>
  <c r="G20" i="4"/>
  <c r="H20" i="4" s="1"/>
  <c r="Q20" i="2"/>
  <c r="B321" i="2"/>
  <c r="E320" i="2"/>
  <c r="B22" i="4" l="1"/>
  <c r="G21" i="4"/>
  <c r="H21" i="4" s="1"/>
  <c r="Q21" i="2"/>
  <c r="B322" i="2"/>
  <c r="E321" i="2"/>
  <c r="B23" i="4" l="1"/>
  <c r="G22" i="4"/>
  <c r="H22" i="4" s="1"/>
  <c r="Q22" i="2"/>
  <c r="B323" i="2"/>
  <c r="E322" i="2"/>
  <c r="B24" i="4" l="1"/>
  <c r="G23" i="4"/>
  <c r="H23" i="4" s="1"/>
  <c r="Q23" i="2"/>
  <c r="B324" i="2"/>
  <c r="E323" i="2"/>
  <c r="B25" i="4" l="1"/>
  <c r="G24" i="4"/>
  <c r="H24" i="4" s="1"/>
  <c r="Q24" i="2"/>
  <c r="B325" i="2"/>
  <c r="E324" i="2"/>
  <c r="B26" i="4" l="1"/>
  <c r="G25" i="4"/>
  <c r="H25" i="4" s="1"/>
  <c r="Q25" i="2"/>
  <c r="B326" i="2"/>
  <c r="E325" i="2"/>
  <c r="B27" i="4" l="1"/>
  <c r="G26" i="4"/>
  <c r="H26" i="4" s="1"/>
  <c r="Q26" i="2"/>
  <c r="B327" i="2"/>
  <c r="E326" i="2"/>
  <c r="B28" i="4" l="1"/>
  <c r="G27" i="4"/>
  <c r="H27" i="4" s="1"/>
  <c r="Q27" i="2"/>
  <c r="B328" i="2"/>
  <c r="E327" i="2"/>
  <c r="B29" i="4" l="1"/>
  <c r="G28" i="4"/>
  <c r="H28" i="4" s="1"/>
  <c r="Q28" i="2"/>
  <c r="B329" i="2"/>
  <c r="E328" i="2"/>
  <c r="B30" i="4" l="1"/>
  <c r="G29" i="4"/>
  <c r="H29" i="4" s="1"/>
  <c r="Q29" i="2"/>
  <c r="B330" i="2"/>
  <c r="E329" i="2"/>
  <c r="B31" i="4" l="1"/>
  <c r="G30" i="4"/>
  <c r="H30" i="4" s="1"/>
  <c r="Q30" i="2"/>
  <c r="B331" i="2"/>
  <c r="E330" i="2"/>
  <c r="B32" i="4" l="1"/>
  <c r="G31" i="4"/>
  <c r="H31" i="4" s="1"/>
  <c r="Q31" i="2"/>
  <c r="B332" i="2"/>
  <c r="E331" i="2"/>
  <c r="B33" i="4" l="1"/>
  <c r="G32" i="4"/>
  <c r="H32" i="4" s="1"/>
  <c r="Q32" i="2"/>
  <c r="B333" i="2"/>
  <c r="E332" i="2"/>
  <c r="B34" i="4" l="1"/>
  <c r="G33" i="4"/>
  <c r="H33" i="4" s="1"/>
  <c r="Q33" i="2"/>
  <c r="B334" i="2"/>
  <c r="E333" i="2"/>
  <c r="B35" i="4" l="1"/>
  <c r="G34" i="4"/>
  <c r="H34" i="4" s="1"/>
  <c r="Q34" i="2"/>
  <c r="B335" i="2"/>
  <c r="E334" i="2"/>
  <c r="B36" i="4" l="1"/>
  <c r="G35" i="4"/>
  <c r="H35" i="4" s="1"/>
  <c r="Q35" i="2"/>
  <c r="B336" i="2"/>
  <c r="E335" i="2"/>
  <c r="B37" i="4" l="1"/>
  <c r="G36" i="4"/>
  <c r="H36" i="4" s="1"/>
  <c r="Q36" i="2"/>
  <c r="B337" i="2"/>
  <c r="E336" i="2"/>
  <c r="B38" i="4" l="1"/>
  <c r="G37" i="4"/>
  <c r="H37" i="4" s="1"/>
  <c r="Q37" i="2"/>
  <c r="B338" i="2"/>
  <c r="E337" i="2"/>
  <c r="B39" i="4" l="1"/>
  <c r="G38" i="4"/>
  <c r="H38" i="4" s="1"/>
  <c r="Q38" i="2"/>
  <c r="B339" i="2"/>
  <c r="E338" i="2"/>
  <c r="B40" i="4" l="1"/>
  <c r="G39" i="4"/>
  <c r="H39" i="4" s="1"/>
  <c r="Q39" i="2"/>
  <c r="B340" i="2"/>
  <c r="E339" i="2"/>
  <c r="B41" i="4" l="1"/>
  <c r="G40" i="4"/>
  <c r="H40" i="4" s="1"/>
  <c r="Q40" i="2"/>
  <c r="B341" i="2"/>
  <c r="E340" i="2"/>
  <c r="B42" i="4" l="1"/>
  <c r="G41" i="4"/>
  <c r="H41" i="4" s="1"/>
  <c r="Q41" i="2"/>
  <c r="B342" i="2"/>
  <c r="E341" i="2"/>
  <c r="B43" i="4" l="1"/>
  <c r="G42" i="4"/>
  <c r="H42" i="4" s="1"/>
  <c r="Q42" i="2"/>
  <c r="B343" i="2"/>
  <c r="E342" i="2"/>
  <c r="B44" i="4" l="1"/>
  <c r="G43" i="4"/>
  <c r="H43" i="4" s="1"/>
  <c r="Q43" i="2"/>
  <c r="B344" i="2"/>
  <c r="E343" i="2"/>
  <c r="B45" i="4" l="1"/>
  <c r="G44" i="4"/>
  <c r="H44" i="4" s="1"/>
  <c r="Q44" i="2"/>
  <c r="B345" i="2"/>
  <c r="E344" i="2"/>
  <c r="B46" i="4" l="1"/>
  <c r="G45" i="4"/>
  <c r="H45" i="4" s="1"/>
  <c r="Q45" i="2"/>
  <c r="B346" i="2"/>
  <c r="E345" i="2"/>
  <c r="B47" i="4" l="1"/>
  <c r="G46" i="4"/>
  <c r="H46" i="4" s="1"/>
  <c r="Q46" i="2"/>
  <c r="B347" i="2"/>
  <c r="E346" i="2"/>
  <c r="B48" i="4" l="1"/>
  <c r="G47" i="4"/>
  <c r="H47" i="4" s="1"/>
  <c r="Q47" i="2"/>
  <c r="B348" i="2"/>
  <c r="E347" i="2"/>
  <c r="B49" i="4" l="1"/>
  <c r="G48" i="4"/>
  <c r="H48" i="4" s="1"/>
  <c r="Q48" i="2"/>
  <c r="B349" i="2"/>
  <c r="E348" i="2"/>
  <c r="B50" i="4" l="1"/>
  <c r="G49" i="4"/>
  <c r="H49" i="4" s="1"/>
  <c r="Q49" i="2"/>
  <c r="B350" i="2"/>
  <c r="E349" i="2"/>
  <c r="B51" i="4" l="1"/>
  <c r="G50" i="4"/>
  <c r="H50" i="4" s="1"/>
  <c r="Q50" i="2"/>
  <c r="B351" i="2"/>
  <c r="E350" i="2"/>
  <c r="B52" i="4" l="1"/>
  <c r="G51" i="4"/>
  <c r="H51" i="4" s="1"/>
  <c r="Q51" i="2"/>
  <c r="B352" i="2"/>
  <c r="E351" i="2"/>
  <c r="B53" i="4" l="1"/>
  <c r="G52" i="4"/>
  <c r="H52" i="4" s="1"/>
  <c r="Q52" i="2"/>
  <c r="B353" i="2"/>
  <c r="E352" i="2"/>
  <c r="B54" i="4" l="1"/>
  <c r="G53" i="4"/>
  <c r="H53" i="4" s="1"/>
  <c r="Q53" i="2"/>
  <c r="B354" i="2"/>
  <c r="E353" i="2"/>
  <c r="B55" i="4" l="1"/>
  <c r="G54" i="4"/>
  <c r="H54" i="4" s="1"/>
  <c r="Q54" i="2"/>
  <c r="B355" i="2"/>
  <c r="E354" i="2"/>
  <c r="B56" i="4" l="1"/>
  <c r="G55" i="4"/>
  <c r="H55" i="4" s="1"/>
  <c r="Q55" i="2"/>
  <c r="B356" i="2"/>
  <c r="E355" i="2"/>
  <c r="B57" i="4" l="1"/>
  <c r="G56" i="4"/>
  <c r="H56" i="4" s="1"/>
  <c r="Q56" i="2"/>
  <c r="B357" i="2"/>
  <c r="E356" i="2"/>
  <c r="B58" i="4" l="1"/>
  <c r="G57" i="4"/>
  <c r="H57" i="4" s="1"/>
  <c r="Q57" i="2"/>
  <c r="B358" i="2"/>
  <c r="E357" i="2"/>
  <c r="B59" i="4" l="1"/>
  <c r="G58" i="4"/>
  <c r="H58" i="4" s="1"/>
  <c r="Q58" i="2"/>
  <c r="B359" i="2"/>
  <c r="E358" i="2"/>
  <c r="B60" i="4" l="1"/>
  <c r="G59" i="4"/>
  <c r="H59" i="4" s="1"/>
  <c r="Q59" i="2"/>
  <c r="B360" i="2"/>
  <c r="E359" i="2"/>
  <c r="B61" i="4" l="1"/>
  <c r="G60" i="4"/>
  <c r="H60" i="4" s="1"/>
  <c r="Q60" i="2"/>
  <c r="B361" i="2"/>
  <c r="E360" i="2"/>
  <c r="B62" i="4" l="1"/>
  <c r="G61" i="4"/>
  <c r="H61" i="4" s="1"/>
  <c r="Q61" i="2"/>
  <c r="B362" i="2"/>
  <c r="E361" i="2"/>
  <c r="B63" i="4" l="1"/>
  <c r="G62" i="4"/>
  <c r="H62" i="4" s="1"/>
  <c r="Q62" i="2"/>
  <c r="B363" i="2"/>
  <c r="E362" i="2"/>
  <c r="B64" i="4" l="1"/>
  <c r="G63" i="4"/>
  <c r="H63" i="4" s="1"/>
  <c r="Q63" i="2"/>
  <c r="B364" i="2"/>
  <c r="E363" i="2"/>
  <c r="B65" i="4" l="1"/>
  <c r="G64" i="4"/>
  <c r="H64" i="4" s="1"/>
  <c r="Q64" i="2"/>
  <c r="B365" i="2"/>
  <c r="E364" i="2"/>
  <c r="B66" i="4" l="1"/>
  <c r="G65" i="4"/>
  <c r="H65" i="4" s="1"/>
  <c r="Q65" i="2"/>
  <c r="B366" i="2"/>
  <c r="E365" i="2"/>
  <c r="B67" i="4" l="1"/>
  <c r="G66" i="4"/>
  <c r="H66" i="4" s="1"/>
  <c r="Q66" i="2"/>
  <c r="B367" i="2"/>
  <c r="E366" i="2"/>
  <c r="B68" i="4" l="1"/>
  <c r="G67" i="4"/>
  <c r="H67" i="4" s="1"/>
  <c r="Q67" i="2"/>
  <c r="B368" i="2"/>
  <c r="E367" i="2"/>
  <c r="B69" i="4" l="1"/>
  <c r="G68" i="4"/>
  <c r="H68" i="4" s="1"/>
  <c r="Q68" i="2"/>
  <c r="B369" i="2"/>
  <c r="E368" i="2"/>
  <c r="B70" i="4" l="1"/>
  <c r="G69" i="4"/>
  <c r="H69" i="4" s="1"/>
  <c r="Q69" i="2"/>
  <c r="B370" i="2"/>
  <c r="E369" i="2"/>
  <c r="B71" i="4" l="1"/>
  <c r="G70" i="4"/>
  <c r="H70" i="4" s="1"/>
  <c r="Q70" i="2"/>
  <c r="B371" i="2"/>
  <c r="E370" i="2"/>
  <c r="B72" i="4" l="1"/>
  <c r="G71" i="4"/>
  <c r="H71" i="4" s="1"/>
  <c r="Q71" i="2"/>
  <c r="B372" i="2"/>
  <c r="E371" i="2"/>
  <c r="B73" i="4" l="1"/>
  <c r="G72" i="4"/>
  <c r="H72" i="4" s="1"/>
  <c r="Q72" i="2"/>
  <c r="B373" i="2"/>
  <c r="E372" i="2"/>
  <c r="B74" i="4" l="1"/>
  <c r="G73" i="4"/>
  <c r="H73" i="4" s="1"/>
  <c r="Q73" i="2"/>
  <c r="B374" i="2"/>
  <c r="E373" i="2"/>
  <c r="B75" i="4" l="1"/>
  <c r="G74" i="4"/>
  <c r="H74" i="4" s="1"/>
  <c r="Q74" i="2"/>
  <c r="B375" i="2"/>
  <c r="E374" i="2"/>
  <c r="B76" i="4" l="1"/>
  <c r="G75" i="4"/>
  <c r="H75" i="4" s="1"/>
  <c r="Q75" i="2"/>
  <c r="B376" i="2"/>
  <c r="E375" i="2"/>
  <c r="B77" i="4" l="1"/>
  <c r="G76" i="4"/>
  <c r="H76" i="4" s="1"/>
  <c r="Q76" i="2"/>
  <c r="B377" i="2"/>
  <c r="E376" i="2"/>
  <c r="B78" i="4" l="1"/>
  <c r="G77" i="4"/>
  <c r="H77" i="4" s="1"/>
  <c r="Q77" i="2"/>
  <c r="B378" i="2"/>
  <c r="E377" i="2"/>
  <c r="B79" i="4" l="1"/>
  <c r="G78" i="4"/>
  <c r="H78" i="4" s="1"/>
  <c r="Q78" i="2"/>
  <c r="B379" i="2"/>
  <c r="E378" i="2"/>
  <c r="B80" i="4" l="1"/>
  <c r="G79" i="4"/>
  <c r="H79" i="4" s="1"/>
  <c r="Q79" i="2"/>
  <c r="B380" i="2"/>
  <c r="E379" i="2"/>
  <c r="B81" i="4" l="1"/>
  <c r="G80" i="4"/>
  <c r="H80" i="4" s="1"/>
  <c r="Q80" i="2"/>
  <c r="B381" i="2"/>
  <c r="E380" i="2"/>
  <c r="B82" i="4" l="1"/>
  <c r="G81" i="4"/>
  <c r="H81" i="4" s="1"/>
  <c r="Q81" i="2"/>
  <c r="B382" i="2"/>
  <c r="E381" i="2"/>
  <c r="B83" i="4" l="1"/>
  <c r="G82" i="4"/>
  <c r="H82" i="4" s="1"/>
  <c r="Q82" i="2"/>
  <c r="B383" i="2"/>
  <c r="E382" i="2"/>
  <c r="B84" i="4" l="1"/>
  <c r="G83" i="4"/>
  <c r="H83" i="4" s="1"/>
  <c r="Q83" i="2"/>
  <c r="B384" i="2"/>
  <c r="E383" i="2"/>
  <c r="B85" i="4" l="1"/>
  <c r="G84" i="4"/>
  <c r="H84" i="4" s="1"/>
  <c r="Q84" i="2"/>
  <c r="B385" i="2"/>
  <c r="E384" i="2"/>
  <c r="B86" i="4" l="1"/>
  <c r="G85" i="4"/>
  <c r="H85" i="4" s="1"/>
  <c r="Q85" i="2"/>
  <c r="B386" i="2"/>
  <c r="E385" i="2"/>
  <c r="B87" i="4" l="1"/>
  <c r="G86" i="4"/>
  <c r="H86" i="4" s="1"/>
  <c r="Q86" i="2"/>
  <c r="B387" i="2"/>
  <c r="E386" i="2"/>
  <c r="B88" i="4" l="1"/>
  <c r="G87" i="4"/>
  <c r="H87" i="4" s="1"/>
  <c r="Q87" i="2"/>
  <c r="B388" i="2"/>
  <c r="E387" i="2"/>
  <c r="B89" i="4" l="1"/>
  <c r="G88" i="4"/>
  <c r="H88" i="4" s="1"/>
  <c r="Q88" i="2"/>
  <c r="B389" i="2"/>
  <c r="E388" i="2"/>
  <c r="B90" i="4" l="1"/>
  <c r="G89" i="4"/>
  <c r="H89" i="4" s="1"/>
  <c r="Q89" i="2"/>
  <c r="B390" i="2"/>
  <c r="E389" i="2"/>
  <c r="B91" i="4" l="1"/>
  <c r="G90" i="4"/>
  <c r="H90" i="4" s="1"/>
  <c r="Q90" i="2"/>
  <c r="B391" i="2"/>
  <c r="E390" i="2"/>
  <c r="B92" i="4" l="1"/>
  <c r="G91" i="4"/>
  <c r="H91" i="4" s="1"/>
  <c r="Q91" i="2"/>
  <c r="B392" i="2"/>
  <c r="E391" i="2"/>
  <c r="B93" i="4" l="1"/>
  <c r="G92" i="4"/>
  <c r="H92" i="4" s="1"/>
  <c r="Q92" i="2"/>
  <c r="B393" i="2"/>
  <c r="E392" i="2"/>
  <c r="B94" i="4" l="1"/>
  <c r="G93" i="4"/>
  <c r="H93" i="4" s="1"/>
  <c r="Q93" i="2"/>
  <c r="B394" i="2"/>
  <c r="E393" i="2"/>
  <c r="B95" i="4" l="1"/>
  <c r="G94" i="4"/>
  <c r="H94" i="4" s="1"/>
  <c r="Q94" i="2"/>
  <c r="B395" i="2"/>
  <c r="E394" i="2"/>
  <c r="B96" i="4" l="1"/>
  <c r="G95" i="4"/>
  <c r="H95" i="4" s="1"/>
  <c r="Q95" i="2"/>
  <c r="B396" i="2"/>
  <c r="E395" i="2"/>
  <c r="B97" i="4" l="1"/>
  <c r="G96" i="4"/>
  <c r="H96" i="4" s="1"/>
  <c r="Q96" i="2"/>
  <c r="B397" i="2"/>
  <c r="E396" i="2"/>
  <c r="B98" i="4" l="1"/>
  <c r="G97" i="4"/>
  <c r="H97" i="4" s="1"/>
  <c r="Q97" i="2"/>
  <c r="B398" i="2"/>
  <c r="E397" i="2"/>
  <c r="B99" i="4" l="1"/>
  <c r="G98" i="4"/>
  <c r="H98" i="4" s="1"/>
  <c r="Q98" i="2"/>
  <c r="B399" i="2"/>
  <c r="E398" i="2"/>
  <c r="B100" i="4" l="1"/>
  <c r="G99" i="4"/>
  <c r="H99" i="4" s="1"/>
  <c r="Q99" i="2"/>
  <c r="B400" i="2"/>
  <c r="E399" i="2"/>
  <c r="B101" i="4" l="1"/>
  <c r="G100" i="4"/>
  <c r="H100" i="4" s="1"/>
  <c r="Q100" i="2"/>
  <c r="B401" i="2"/>
  <c r="E400" i="2"/>
  <c r="B102" i="4" l="1"/>
  <c r="G101" i="4"/>
  <c r="H101" i="4" s="1"/>
  <c r="Q101" i="2"/>
  <c r="B402" i="2"/>
  <c r="E401" i="2"/>
  <c r="B103" i="4" l="1"/>
  <c r="G102" i="4"/>
  <c r="H102" i="4" s="1"/>
  <c r="Q102" i="2"/>
  <c r="B403" i="2"/>
  <c r="E402" i="2"/>
  <c r="B104" i="4" l="1"/>
  <c r="G103" i="4"/>
  <c r="H103" i="4" s="1"/>
  <c r="Q103" i="2"/>
  <c r="B404" i="2"/>
  <c r="E403" i="2"/>
  <c r="B105" i="4" l="1"/>
  <c r="G104" i="4"/>
  <c r="H104" i="4" s="1"/>
  <c r="Q104" i="2"/>
  <c r="B405" i="2"/>
  <c r="E404" i="2"/>
  <c r="B106" i="4" l="1"/>
  <c r="G105" i="4"/>
  <c r="H105" i="4" s="1"/>
  <c r="Q105" i="2"/>
  <c r="B406" i="2"/>
  <c r="E405" i="2"/>
  <c r="B107" i="4" l="1"/>
  <c r="G106" i="4"/>
  <c r="H106" i="4" s="1"/>
  <c r="Q106" i="2"/>
  <c r="B407" i="2"/>
  <c r="E406" i="2"/>
  <c r="B108" i="4" l="1"/>
  <c r="G107" i="4"/>
  <c r="H107" i="4" s="1"/>
  <c r="Q107" i="2"/>
  <c r="B408" i="2"/>
  <c r="E407" i="2"/>
  <c r="B109" i="4" l="1"/>
  <c r="G108" i="4"/>
  <c r="H108" i="4" s="1"/>
  <c r="Q108" i="2"/>
  <c r="B409" i="2"/>
  <c r="E408" i="2"/>
  <c r="B110" i="4" l="1"/>
  <c r="G109" i="4"/>
  <c r="H109" i="4" s="1"/>
  <c r="Q109" i="2"/>
  <c r="B410" i="2"/>
  <c r="E409" i="2"/>
  <c r="B111" i="4" l="1"/>
  <c r="G110" i="4"/>
  <c r="H110" i="4" s="1"/>
  <c r="Q110" i="2"/>
  <c r="B411" i="2"/>
  <c r="E410" i="2"/>
  <c r="B112" i="4" l="1"/>
  <c r="G111" i="4"/>
  <c r="H111" i="4" s="1"/>
  <c r="Q111" i="2"/>
  <c r="B412" i="2"/>
  <c r="E411" i="2"/>
  <c r="B113" i="4" l="1"/>
  <c r="G112" i="4"/>
  <c r="H112" i="4" s="1"/>
  <c r="Q112" i="2"/>
  <c r="B413" i="2"/>
  <c r="E412" i="2"/>
  <c r="B114" i="4" l="1"/>
  <c r="G113" i="4"/>
  <c r="H113" i="4" s="1"/>
  <c r="Q113" i="2"/>
  <c r="B414" i="2"/>
  <c r="E413" i="2"/>
  <c r="B115" i="4" l="1"/>
  <c r="G114" i="4"/>
  <c r="H114" i="4" s="1"/>
  <c r="Q114" i="2"/>
  <c r="B415" i="2"/>
  <c r="E414" i="2"/>
  <c r="B116" i="4" l="1"/>
  <c r="G115" i="4"/>
  <c r="H115" i="4" s="1"/>
  <c r="Q115" i="2"/>
  <c r="B416" i="2"/>
  <c r="E415" i="2"/>
  <c r="B117" i="4" l="1"/>
  <c r="G116" i="4"/>
  <c r="H116" i="4" s="1"/>
  <c r="Q116" i="2"/>
  <c r="B417" i="2"/>
  <c r="E416" i="2"/>
  <c r="B118" i="4" l="1"/>
  <c r="G117" i="4"/>
  <c r="H117" i="4" s="1"/>
  <c r="Q117" i="2"/>
  <c r="B418" i="2"/>
  <c r="E417" i="2"/>
  <c r="B119" i="4" l="1"/>
  <c r="G118" i="4"/>
  <c r="H118" i="4" s="1"/>
  <c r="Q118" i="2"/>
  <c r="B419" i="2"/>
  <c r="E418" i="2"/>
  <c r="B120" i="4" l="1"/>
  <c r="G119" i="4"/>
  <c r="H119" i="4" s="1"/>
  <c r="Q119" i="2"/>
  <c r="B420" i="2"/>
  <c r="E419" i="2"/>
  <c r="B121" i="4" l="1"/>
  <c r="G120" i="4"/>
  <c r="H120" i="4" s="1"/>
  <c r="Q120" i="2"/>
  <c r="B421" i="2"/>
  <c r="E420" i="2"/>
  <c r="B122" i="4" l="1"/>
  <c r="G121" i="4"/>
  <c r="H121" i="4" s="1"/>
  <c r="Q121" i="2"/>
  <c r="B422" i="2"/>
  <c r="E421" i="2"/>
  <c r="B123" i="4" l="1"/>
  <c r="G122" i="4"/>
  <c r="H122" i="4" s="1"/>
  <c r="Q122" i="2"/>
  <c r="B423" i="2"/>
  <c r="E422" i="2"/>
  <c r="B124" i="4" l="1"/>
  <c r="G123" i="4"/>
  <c r="H123" i="4" s="1"/>
  <c r="Q123" i="2"/>
  <c r="B424" i="2"/>
  <c r="E423" i="2"/>
  <c r="B125" i="4" l="1"/>
  <c r="G124" i="4"/>
  <c r="H124" i="4" s="1"/>
  <c r="Q124" i="2"/>
  <c r="B425" i="2"/>
  <c r="E424" i="2"/>
  <c r="B126" i="4" l="1"/>
  <c r="G125" i="4"/>
  <c r="H125" i="4" s="1"/>
  <c r="Q125" i="2"/>
  <c r="B426" i="2"/>
  <c r="E425" i="2"/>
  <c r="B127" i="4" l="1"/>
  <c r="G126" i="4"/>
  <c r="H126" i="4" s="1"/>
  <c r="Q126" i="2"/>
  <c r="B427" i="2"/>
  <c r="E426" i="2"/>
  <c r="B128" i="4" l="1"/>
  <c r="G127" i="4"/>
  <c r="H127" i="4" s="1"/>
  <c r="Q127" i="2"/>
  <c r="B428" i="2"/>
  <c r="E427" i="2"/>
  <c r="B129" i="4" l="1"/>
  <c r="G128" i="4"/>
  <c r="H128" i="4" s="1"/>
  <c r="Q128" i="2"/>
  <c r="B429" i="2"/>
  <c r="E428" i="2"/>
  <c r="B130" i="4" l="1"/>
  <c r="G129" i="4"/>
  <c r="H129" i="4" s="1"/>
  <c r="Q129" i="2"/>
  <c r="B430" i="2"/>
  <c r="E429" i="2"/>
  <c r="B131" i="4" l="1"/>
  <c r="G130" i="4"/>
  <c r="H130" i="4" s="1"/>
  <c r="Q130" i="2"/>
  <c r="B431" i="2"/>
  <c r="E430" i="2"/>
  <c r="B132" i="4" l="1"/>
  <c r="G131" i="4"/>
  <c r="H131" i="4" s="1"/>
  <c r="Q131" i="2"/>
  <c r="B432" i="2"/>
  <c r="E431" i="2"/>
  <c r="B133" i="4" l="1"/>
  <c r="G132" i="4"/>
  <c r="H132" i="4" s="1"/>
  <c r="Q132" i="2"/>
  <c r="B433" i="2"/>
  <c r="E432" i="2"/>
  <c r="B134" i="4" l="1"/>
  <c r="G133" i="4"/>
  <c r="H133" i="4" s="1"/>
  <c r="Q133" i="2"/>
  <c r="B434" i="2"/>
  <c r="E433" i="2"/>
  <c r="B135" i="4" l="1"/>
  <c r="G134" i="4"/>
  <c r="H134" i="4" s="1"/>
  <c r="Q134" i="2"/>
  <c r="B435" i="2"/>
  <c r="E434" i="2"/>
  <c r="B136" i="4" l="1"/>
  <c r="G135" i="4"/>
  <c r="H135" i="4" s="1"/>
  <c r="Q135" i="2"/>
  <c r="B436" i="2"/>
  <c r="E435" i="2"/>
  <c r="B137" i="4" l="1"/>
  <c r="G136" i="4"/>
  <c r="H136" i="4" s="1"/>
  <c r="Q136" i="2"/>
  <c r="B437" i="2"/>
  <c r="E436" i="2"/>
  <c r="B138" i="4" l="1"/>
  <c r="G137" i="4"/>
  <c r="H137" i="4" s="1"/>
  <c r="Q137" i="2"/>
  <c r="B438" i="2"/>
  <c r="E437" i="2"/>
  <c r="B139" i="4" l="1"/>
  <c r="G138" i="4"/>
  <c r="H138" i="4" s="1"/>
  <c r="Q138" i="2"/>
  <c r="B439" i="2"/>
  <c r="E438" i="2"/>
  <c r="B140" i="4" l="1"/>
  <c r="G139" i="4"/>
  <c r="H139" i="4" s="1"/>
  <c r="Q139" i="2"/>
  <c r="B440" i="2"/>
  <c r="E439" i="2"/>
  <c r="B141" i="4" l="1"/>
  <c r="G140" i="4"/>
  <c r="H140" i="4" s="1"/>
  <c r="Q140" i="2"/>
  <c r="B441" i="2"/>
  <c r="E440" i="2"/>
  <c r="B142" i="4" l="1"/>
  <c r="G141" i="4"/>
  <c r="H141" i="4" s="1"/>
  <c r="Q141" i="2"/>
  <c r="B442" i="2"/>
  <c r="E441" i="2"/>
  <c r="B143" i="4" l="1"/>
  <c r="G142" i="4"/>
  <c r="H142" i="4" s="1"/>
  <c r="Q142" i="2"/>
  <c r="B443" i="2"/>
  <c r="E442" i="2"/>
  <c r="B144" i="4" l="1"/>
  <c r="G143" i="4"/>
  <c r="H143" i="4" s="1"/>
  <c r="Q143" i="2"/>
  <c r="B444" i="2"/>
  <c r="E443" i="2"/>
  <c r="B145" i="4" l="1"/>
  <c r="G144" i="4"/>
  <c r="H144" i="4" s="1"/>
  <c r="Q144" i="2"/>
  <c r="B445" i="2"/>
  <c r="E444" i="2"/>
  <c r="B146" i="4" l="1"/>
  <c r="G145" i="4"/>
  <c r="H145" i="4" s="1"/>
  <c r="Q145" i="2"/>
  <c r="B446" i="2"/>
  <c r="E445" i="2"/>
  <c r="B147" i="4" l="1"/>
  <c r="G146" i="4"/>
  <c r="H146" i="4" s="1"/>
  <c r="Q146" i="2"/>
  <c r="B447" i="2"/>
  <c r="E446" i="2"/>
  <c r="B148" i="4" l="1"/>
  <c r="G147" i="4"/>
  <c r="H147" i="4" s="1"/>
  <c r="Q147" i="2"/>
  <c r="B448" i="2"/>
  <c r="E447" i="2"/>
  <c r="B149" i="4" l="1"/>
  <c r="G148" i="4"/>
  <c r="H148" i="4" s="1"/>
  <c r="Q148" i="2"/>
  <c r="B449" i="2"/>
  <c r="E448" i="2"/>
  <c r="B150" i="4" l="1"/>
  <c r="G149" i="4"/>
  <c r="H149" i="4" s="1"/>
  <c r="Q149" i="2"/>
  <c r="B450" i="2"/>
  <c r="E449" i="2"/>
  <c r="B151" i="4" l="1"/>
  <c r="G150" i="4"/>
  <c r="H150" i="4" s="1"/>
  <c r="Q150" i="2"/>
  <c r="B451" i="2"/>
  <c r="E450" i="2"/>
  <c r="B152" i="4" l="1"/>
  <c r="G151" i="4"/>
  <c r="H151" i="4" s="1"/>
  <c r="Q151" i="2"/>
  <c r="B452" i="2"/>
  <c r="E451" i="2"/>
  <c r="B153" i="4" l="1"/>
  <c r="G152" i="4"/>
  <c r="H152" i="4" s="1"/>
  <c r="Q152" i="2"/>
  <c r="B453" i="2"/>
  <c r="E452" i="2"/>
  <c r="B154" i="4" l="1"/>
  <c r="G153" i="4"/>
  <c r="H153" i="4" s="1"/>
  <c r="Q153" i="2"/>
  <c r="B454" i="2"/>
  <c r="E453" i="2"/>
  <c r="B155" i="4" l="1"/>
  <c r="Q154" i="2"/>
  <c r="B455" i="2"/>
  <c r="E454" i="2"/>
  <c r="B156" i="4" l="1"/>
  <c r="Q155" i="2"/>
  <c r="B456" i="2"/>
  <c r="E455" i="2"/>
  <c r="B157" i="4" l="1"/>
  <c r="Q156" i="2"/>
  <c r="B457" i="2"/>
  <c r="E456" i="2"/>
  <c r="B158" i="4" l="1"/>
  <c r="Q157" i="2"/>
  <c r="B458" i="2"/>
  <c r="E457" i="2"/>
  <c r="B159" i="4" l="1"/>
  <c r="Q158" i="2"/>
  <c r="B459" i="2"/>
  <c r="E458" i="2"/>
  <c r="B160" i="4" l="1"/>
  <c r="Q159" i="2"/>
  <c r="B460" i="2"/>
  <c r="E459" i="2"/>
  <c r="B161" i="4" l="1"/>
  <c r="Q160" i="2"/>
  <c r="B461" i="2"/>
  <c r="E460" i="2"/>
  <c r="B162" i="4" l="1"/>
  <c r="Q161" i="2"/>
  <c r="B462" i="2"/>
  <c r="E461" i="2"/>
  <c r="B163" i="4" l="1"/>
  <c r="Q162" i="2"/>
  <c r="B463" i="2"/>
  <c r="E462" i="2"/>
  <c r="B164" i="4" l="1"/>
  <c r="Q163" i="2"/>
  <c r="B464" i="2"/>
  <c r="E463" i="2"/>
  <c r="B165" i="4" l="1"/>
  <c r="Q164" i="2"/>
  <c r="B465" i="2"/>
  <c r="E464" i="2"/>
  <c r="B166" i="4" l="1"/>
  <c r="Q165" i="2"/>
  <c r="B466" i="2"/>
  <c r="E465" i="2"/>
  <c r="B167" i="4" l="1"/>
  <c r="Q166" i="2"/>
  <c r="B467" i="2"/>
  <c r="E466" i="2"/>
  <c r="B168" i="4" l="1"/>
  <c r="Q167" i="2"/>
  <c r="B468" i="2"/>
  <c r="E467" i="2"/>
  <c r="B169" i="4" l="1"/>
  <c r="Q168" i="2"/>
  <c r="B469" i="2"/>
  <c r="E468" i="2"/>
  <c r="B170" i="4" l="1"/>
  <c r="Q169" i="2"/>
  <c r="B470" i="2"/>
  <c r="E469" i="2"/>
  <c r="B171" i="4" l="1"/>
  <c r="Q170" i="2"/>
  <c r="B471" i="2"/>
  <c r="E470" i="2"/>
  <c r="B172" i="4" l="1"/>
  <c r="Q171" i="2"/>
  <c r="B472" i="2"/>
  <c r="E471" i="2"/>
  <c r="B173" i="4" l="1"/>
  <c r="Q172" i="2"/>
  <c r="B473" i="2"/>
  <c r="E472" i="2"/>
  <c r="B174" i="4" l="1"/>
  <c r="Q173" i="2"/>
  <c r="B474" i="2"/>
  <c r="E473" i="2"/>
  <c r="B175" i="4" l="1"/>
  <c r="Q174" i="2"/>
  <c r="B475" i="2"/>
  <c r="E474" i="2"/>
  <c r="B176" i="4" l="1"/>
  <c r="Q175" i="2"/>
  <c r="B476" i="2"/>
  <c r="E475" i="2"/>
  <c r="B177" i="4" l="1"/>
  <c r="Q176" i="2"/>
  <c r="B477" i="2"/>
  <c r="E476" i="2"/>
  <c r="B178" i="4" l="1"/>
  <c r="Q177" i="2"/>
  <c r="B478" i="2"/>
  <c r="E477" i="2"/>
  <c r="B179" i="4" l="1"/>
  <c r="Q178" i="2"/>
  <c r="B479" i="2"/>
  <c r="E478" i="2"/>
  <c r="B180" i="4" l="1"/>
  <c r="Q179" i="2"/>
  <c r="B480" i="2"/>
  <c r="E479" i="2"/>
  <c r="B181" i="4" l="1"/>
  <c r="Q180" i="2"/>
  <c r="B481" i="2"/>
  <c r="E480" i="2"/>
  <c r="B182" i="4" l="1"/>
  <c r="Q181" i="2"/>
  <c r="B482" i="2"/>
  <c r="E481" i="2"/>
  <c r="B183" i="4" l="1"/>
  <c r="Q182" i="2"/>
  <c r="B483" i="2"/>
  <c r="E482" i="2"/>
  <c r="B184" i="4" l="1"/>
  <c r="Q183" i="2"/>
  <c r="B484" i="2"/>
  <c r="E483" i="2"/>
  <c r="B185" i="4" l="1"/>
  <c r="Q184" i="2"/>
  <c r="B485" i="2"/>
  <c r="E484" i="2"/>
  <c r="B186" i="4" l="1"/>
  <c r="Q185" i="2"/>
  <c r="B486" i="2"/>
  <c r="E485" i="2"/>
  <c r="B187" i="4" l="1"/>
  <c r="Q186" i="2"/>
  <c r="B487" i="2"/>
  <c r="E486" i="2"/>
  <c r="B188" i="4" l="1"/>
  <c r="Q187" i="2"/>
  <c r="B488" i="2"/>
  <c r="E487" i="2"/>
  <c r="B189" i="4" l="1"/>
  <c r="Q188" i="2"/>
  <c r="B489" i="2"/>
  <c r="E488" i="2"/>
  <c r="B190" i="4" l="1"/>
  <c r="Q189" i="2"/>
  <c r="B490" i="2"/>
  <c r="E489" i="2"/>
  <c r="B191" i="4" l="1"/>
  <c r="Q190" i="2"/>
  <c r="B491" i="2"/>
  <c r="E490" i="2"/>
  <c r="B192" i="4" l="1"/>
  <c r="Q191" i="2"/>
  <c r="B492" i="2"/>
  <c r="E491" i="2"/>
  <c r="B193" i="4" l="1"/>
  <c r="Q192" i="2"/>
  <c r="B493" i="2"/>
  <c r="E492" i="2"/>
  <c r="B194" i="4" l="1"/>
  <c r="Q193" i="2"/>
  <c r="B494" i="2"/>
  <c r="E493" i="2"/>
  <c r="B195" i="4" l="1"/>
  <c r="Q194" i="2"/>
  <c r="B495" i="2"/>
  <c r="E494" i="2"/>
  <c r="B196" i="4" l="1"/>
  <c r="Q195" i="2"/>
  <c r="B496" i="2"/>
  <c r="E495" i="2"/>
  <c r="B197" i="4" l="1"/>
  <c r="Q196" i="2"/>
  <c r="B497" i="2"/>
  <c r="E496" i="2"/>
  <c r="B198" i="4" l="1"/>
  <c r="Q197" i="2"/>
  <c r="B498" i="2"/>
  <c r="E497" i="2"/>
  <c r="B199" i="4" l="1"/>
  <c r="Q198" i="2"/>
  <c r="B499" i="2"/>
  <c r="E498" i="2"/>
  <c r="B200" i="4" l="1"/>
  <c r="Q199" i="2"/>
  <c r="B500" i="2"/>
  <c r="E499" i="2"/>
  <c r="B201" i="4" l="1"/>
  <c r="Q200" i="2"/>
  <c r="B501" i="2"/>
  <c r="E500" i="2"/>
  <c r="B202" i="4" l="1"/>
  <c r="Q201" i="2"/>
  <c r="B502" i="2"/>
  <c r="E501" i="2"/>
  <c r="B203" i="4" l="1"/>
  <c r="Q202" i="2"/>
  <c r="B503" i="2"/>
  <c r="E502" i="2"/>
  <c r="B204" i="4" l="1"/>
  <c r="G203" i="4"/>
  <c r="H203" i="4" s="1"/>
  <c r="Q203" i="2"/>
  <c r="B504" i="2"/>
  <c r="E503" i="2"/>
  <c r="B205" i="4" l="1"/>
  <c r="G204" i="4"/>
  <c r="H204" i="4" s="1"/>
  <c r="Q204" i="2"/>
  <c r="B505" i="2"/>
  <c r="E504" i="2"/>
  <c r="B206" i="4" l="1"/>
  <c r="G205" i="4"/>
  <c r="H205" i="4" s="1"/>
  <c r="Q205" i="2"/>
  <c r="B506" i="2"/>
  <c r="E505" i="2"/>
  <c r="B207" i="4" l="1"/>
  <c r="G206" i="4"/>
  <c r="H206" i="4" s="1"/>
  <c r="Q206" i="2"/>
  <c r="B507" i="2"/>
  <c r="E506" i="2"/>
  <c r="B208" i="4" l="1"/>
  <c r="G207" i="4"/>
  <c r="H207" i="4" s="1"/>
  <c r="Q207" i="2"/>
  <c r="B508" i="2"/>
  <c r="E507" i="2"/>
  <c r="B209" i="4" l="1"/>
  <c r="G208" i="4"/>
  <c r="H208" i="4" s="1"/>
  <c r="Q208" i="2"/>
  <c r="B509" i="2"/>
  <c r="E508" i="2"/>
  <c r="B210" i="4" l="1"/>
  <c r="G209" i="4"/>
  <c r="H209" i="4" s="1"/>
  <c r="Q209" i="2"/>
  <c r="B510" i="2"/>
  <c r="E509" i="2"/>
  <c r="B211" i="4" l="1"/>
  <c r="G210" i="4"/>
  <c r="H210" i="4" s="1"/>
  <c r="Q210" i="2"/>
  <c r="B511" i="2"/>
  <c r="E510" i="2"/>
  <c r="B212" i="4" l="1"/>
  <c r="G211" i="4"/>
  <c r="H211" i="4" s="1"/>
  <c r="Q211" i="2"/>
  <c r="B512" i="2"/>
  <c r="E511" i="2"/>
  <c r="B213" i="4" l="1"/>
  <c r="G212" i="4"/>
  <c r="H212" i="4" s="1"/>
  <c r="Q212" i="2"/>
  <c r="B513" i="2"/>
  <c r="E512" i="2"/>
  <c r="B214" i="4" l="1"/>
  <c r="G213" i="4"/>
  <c r="H213" i="4" s="1"/>
  <c r="Q213" i="2"/>
  <c r="B514" i="2"/>
  <c r="E513" i="2"/>
  <c r="B215" i="4" l="1"/>
  <c r="G214" i="4"/>
  <c r="H214" i="4" s="1"/>
  <c r="Q214" i="2"/>
  <c r="B515" i="2"/>
  <c r="E514" i="2"/>
  <c r="B216" i="4" l="1"/>
  <c r="G215" i="4"/>
  <c r="H215" i="4" s="1"/>
  <c r="Q215" i="2"/>
  <c r="B516" i="2"/>
  <c r="E515" i="2"/>
  <c r="B217" i="4" l="1"/>
  <c r="G216" i="4"/>
  <c r="H216" i="4" s="1"/>
  <c r="Q216" i="2"/>
  <c r="B517" i="2"/>
  <c r="E516" i="2"/>
  <c r="B218" i="4" l="1"/>
  <c r="G217" i="4"/>
  <c r="H217" i="4" s="1"/>
  <c r="Q217" i="2"/>
  <c r="B518" i="2"/>
  <c r="E517" i="2"/>
  <c r="B219" i="4" l="1"/>
  <c r="G218" i="4"/>
  <c r="H218" i="4" s="1"/>
  <c r="Q218" i="2"/>
  <c r="B519" i="2"/>
  <c r="E518" i="2"/>
  <c r="B220" i="4" l="1"/>
  <c r="G219" i="4"/>
  <c r="H219" i="4" s="1"/>
  <c r="Q219" i="2"/>
  <c r="B520" i="2"/>
  <c r="E519" i="2"/>
  <c r="B221" i="4" l="1"/>
  <c r="G220" i="4"/>
  <c r="H220" i="4" s="1"/>
  <c r="Q220" i="2"/>
  <c r="B521" i="2"/>
  <c r="E520" i="2"/>
  <c r="B222" i="4" l="1"/>
  <c r="G221" i="4"/>
  <c r="H221" i="4" s="1"/>
  <c r="Q221" i="2"/>
  <c r="B522" i="2"/>
  <c r="E521" i="2"/>
  <c r="B223" i="4" l="1"/>
  <c r="G222" i="4"/>
  <c r="H222" i="4" s="1"/>
  <c r="Q222" i="2"/>
  <c r="B523" i="2"/>
  <c r="E522" i="2"/>
  <c r="B224" i="4" l="1"/>
  <c r="G223" i="4"/>
  <c r="H223" i="4" s="1"/>
  <c r="Q223" i="2"/>
  <c r="B524" i="2"/>
  <c r="E523" i="2"/>
  <c r="B225" i="4" l="1"/>
  <c r="G224" i="4"/>
  <c r="H224" i="4" s="1"/>
  <c r="Q224" i="2"/>
  <c r="B525" i="2"/>
  <c r="E524" i="2"/>
  <c r="B226" i="4" l="1"/>
  <c r="G225" i="4"/>
  <c r="H225" i="4" s="1"/>
  <c r="Q225" i="2"/>
  <c r="B526" i="2"/>
  <c r="E525" i="2"/>
  <c r="B227" i="4" l="1"/>
  <c r="G226" i="4"/>
  <c r="H226" i="4" s="1"/>
  <c r="Q226" i="2"/>
  <c r="B527" i="2"/>
  <c r="E526" i="2"/>
  <c r="B228" i="4" l="1"/>
  <c r="G227" i="4"/>
  <c r="H227" i="4" s="1"/>
  <c r="Q227" i="2"/>
  <c r="B528" i="2"/>
  <c r="E527" i="2"/>
  <c r="B229" i="4" l="1"/>
  <c r="G228" i="4"/>
  <c r="H228" i="4" s="1"/>
  <c r="Q228" i="2"/>
  <c r="B529" i="2"/>
  <c r="E528" i="2"/>
  <c r="B230" i="4" l="1"/>
  <c r="G229" i="4"/>
  <c r="H229" i="4" s="1"/>
  <c r="Q229" i="2"/>
  <c r="B530" i="2"/>
  <c r="E529" i="2"/>
  <c r="B231" i="4" l="1"/>
  <c r="G230" i="4"/>
  <c r="H230" i="4" s="1"/>
  <c r="Q230" i="2"/>
  <c r="B531" i="2"/>
  <c r="E530" i="2"/>
  <c r="B232" i="4" l="1"/>
  <c r="G231" i="4"/>
  <c r="H231" i="4" s="1"/>
  <c r="Q231" i="2"/>
  <c r="B532" i="2"/>
  <c r="E531" i="2"/>
  <c r="B233" i="4" l="1"/>
  <c r="G232" i="4"/>
  <c r="H232" i="4" s="1"/>
  <c r="Q232" i="2"/>
  <c r="B533" i="2"/>
  <c r="E532" i="2"/>
  <c r="B234" i="4" l="1"/>
  <c r="G233" i="4"/>
  <c r="H233" i="4" s="1"/>
  <c r="Q233" i="2"/>
  <c r="B534" i="2"/>
  <c r="E533" i="2"/>
  <c r="B235" i="4" l="1"/>
  <c r="G234" i="4"/>
  <c r="H234" i="4" s="1"/>
  <c r="Q234" i="2"/>
  <c r="B535" i="2"/>
  <c r="E534" i="2"/>
  <c r="B236" i="4" l="1"/>
  <c r="G235" i="4"/>
  <c r="H235" i="4" s="1"/>
  <c r="Q235" i="2"/>
  <c r="B536" i="2"/>
  <c r="E535" i="2"/>
  <c r="B237" i="4" l="1"/>
  <c r="G236" i="4"/>
  <c r="H236" i="4" s="1"/>
  <c r="Q236" i="2"/>
  <c r="B537" i="2"/>
  <c r="E536" i="2"/>
  <c r="B238" i="4" l="1"/>
  <c r="G237" i="4"/>
  <c r="H237" i="4" s="1"/>
  <c r="Q237" i="2"/>
  <c r="B538" i="2"/>
  <c r="E537" i="2"/>
  <c r="B239" i="4" l="1"/>
  <c r="G238" i="4"/>
  <c r="H238" i="4" s="1"/>
  <c r="Q238" i="2"/>
  <c r="B539" i="2"/>
  <c r="E538" i="2"/>
  <c r="B240" i="4" l="1"/>
  <c r="G239" i="4"/>
  <c r="H239" i="4" s="1"/>
  <c r="Q239" i="2"/>
  <c r="B540" i="2"/>
  <c r="E539" i="2"/>
  <c r="B241" i="4" l="1"/>
  <c r="G240" i="4"/>
  <c r="H240" i="4" s="1"/>
  <c r="Q240" i="2"/>
  <c r="B541" i="2"/>
  <c r="E540" i="2"/>
  <c r="B242" i="4" l="1"/>
  <c r="G241" i="4"/>
  <c r="H241" i="4" s="1"/>
  <c r="Q241" i="2"/>
  <c r="B542" i="2"/>
  <c r="E541" i="2"/>
  <c r="B243" i="4" l="1"/>
  <c r="G242" i="4"/>
  <c r="H242" i="4" s="1"/>
  <c r="Q242" i="2"/>
  <c r="B543" i="2"/>
  <c r="E542" i="2"/>
  <c r="B244" i="4" l="1"/>
  <c r="G243" i="4"/>
  <c r="H243" i="4" s="1"/>
  <c r="Q243" i="2"/>
  <c r="B544" i="2"/>
  <c r="E543" i="2"/>
  <c r="B245" i="4" l="1"/>
  <c r="G244" i="4"/>
  <c r="H244" i="4" s="1"/>
  <c r="Q244" i="2"/>
  <c r="B545" i="2"/>
  <c r="E544" i="2"/>
  <c r="B246" i="4" l="1"/>
  <c r="G245" i="4"/>
  <c r="H245" i="4" s="1"/>
  <c r="Q245" i="2"/>
  <c r="B546" i="2"/>
  <c r="E545" i="2"/>
  <c r="B247" i="4" l="1"/>
  <c r="G246" i="4"/>
  <c r="H246" i="4" s="1"/>
  <c r="Q246" i="2"/>
  <c r="B547" i="2"/>
  <c r="E546" i="2"/>
  <c r="B248" i="4" l="1"/>
  <c r="G247" i="4"/>
  <c r="H247" i="4" s="1"/>
  <c r="Q247" i="2"/>
  <c r="B548" i="2"/>
  <c r="E547" i="2"/>
  <c r="B249" i="4" l="1"/>
  <c r="G248" i="4"/>
  <c r="H248" i="4" s="1"/>
  <c r="Q248" i="2"/>
  <c r="B549" i="2"/>
  <c r="E548" i="2"/>
  <c r="B250" i="4" l="1"/>
  <c r="G249" i="4"/>
  <c r="H249" i="4" s="1"/>
  <c r="Q249" i="2"/>
  <c r="B550" i="2"/>
  <c r="E549" i="2"/>
  <c r="B251" i="4" l="1"/>
  <c r="G250" i="4"/>
  <c r="H250" i="4" s="1"/>
  <c r="Q250" i="2"/>
  <c r="B551" i="2"/>
  <c r="E550" i="2"/>
  <c r="B252" i="4" l="1"/>
  <c r="G251" i="4"/>
  <c r="H251" i="4" s="1"/>
  <c r="Q251" i="2"/>
  <c r="B552" i="2"/>
  <c r="E551" i="2"/>
  <c r="B253" i="4" l="1"/>
  <c r="G252" i="4"/>
  <c r="H252" i="4" s="1"/>
  <c r="Q252" i="2"/>
  <c r="B553" i="2"/>
  <c r="E552" i="2"/>
  <c r="B254" i="4" l="1"/>
  <c r="G253" i="4"/>
  <c r="H253" i="4" s="1"/>
  <c r="Q253" i="2"/>
  <c r="B554" i="2"/>
  <c r="E553" i="2"/>
  <c r="B255" i="4" l="1"/>
  <c r="G254" i="4"/>
  <c r="H254" i="4" s="1"/>
  <c r="Q254" i="2"/>
  <c r="B555" i="2"/>
  <c r="E554" i="2"/>
  <c r="B256" i="4" l="1"/>
  <c r="G255" i="4"/>
  <c r="H255" i="4" s="1"/>
  <c r="Q255" i="2"/>
  <c r="B556" i="2"/>
  <c r="E555" i="2"/>
  <c r="B257" i="4" l="1"/>
  <c r="G256" i="4"/>
  <c r="H256" i="4" s="1"/>
  <c r="Q256" i="2"/>
  <c r="B557" i="2"/>
  <c r="E556" i="2"/>
  <c r="B258" i="4" l="1"/>
  <c r="G257" i="4"/>
  <c r="H257" i="4" s="1"/>
  <c r="Q257" i="2"/>
  <c r="B558" i="2"/>
  <c r="E557" i="2"/>
  <c r="B259" i="4" l="1"/>
  <c r="G258" i="4"/>
  <c r="H258" i="4" s="1"/>
  <c r="Q258" i="2"/>
  <c r="B559" i="2"/>
  <c r="E558" i="2"/>
  <c r="B260" i="4" l="1"/>
  <c r="G259" i="4"/>
  <c r="H259" i="4" s="1"/>
  <c r="Q259" i="2"/>
  <c r="B560" i="2"/>
  <c r="E559" i="2"/>
  <c r="B261" i="4" l="1"/>
  <c r="G260" i="4"/>
  <c r="H260" i="4" s="1"/>
  <c r="Q260" i="2"/>
  <c r="B561" i="2"/>
  <c r="E560" i="2"/>
  <c r="B262" i="4" l="1"/>
  <c r="G261" i="4"/>
  <c r="H261" i="4" s="1"/>
  <c r="Q261" i="2"/>
  <c r="B562" i="2"/>
  <c r="E561" i="2"/>
  <c r="B263" i="4" l="1"/>
  <c r="G262" i="4"/>
  <c r="H262" i="4" s="1"/>
  <c r="Q262" i="2"/>
  <c r="B563" i="2"/>
  <c r="E562" i="2"/>
  <c r="B264" i="4" l="1"/>
  <c r="G263" i="4"/>
  <c r="H263" i="4" s="1"/>
  <c r="Q263" i="2"/>
  <c r="B564" i="2"/>
  <c r="E563" i="2"/>
  <c r="B265" i="4" l="1"/>
  <c r="G264" i="4"/>
  <c r="H264" i="4" s="1"/>
  <c r="Q264" i="2"/>
  <c r="B565" i="2"/>
  <c r="E564" i="2"/>
  <c r="B266" i="4" l="1"/>
  <c r="G265" i="4"/>
  <c r="H265" i="4" s="1"/>
  <c r="Q265" i="2"/>
  <c r="B566" i="2"/>
  <c r="E565" i="2"/>
  <c r="B267" i="4" l="1"/>
  <c r="G266" i="4"/>
  <c r="H266" i="4" s="1"/>
  <c r="Q266" i="2"/>
  <c r="B567" i="2"/>
  <c r="E566" i="2"/>
  <c r="B268" i="4" l="1"/>
  <c r="G267" i="4"/>
  <c r="H267" i="4" s="1"/>
  <c r="Q267" i="2"/>
  <c r="B568" i="2"/>
  <c r="E567" i="2"/>
  <c r="B269" i="4" l="1"/>
  <c r="G268" i="4"/>
  <c r="H268" i="4" s="1"/>
  <c r="Q268" i="2"/>
  <c r="B569" i="2"/>
  <c r="E568" i="2"/>
  <c r="B270" i="4" l="1"/>
  <c r="G269" i="4"/>
  <c r="H269" i="4" s="1"/>
  <c r="Q269" i="2"/>
  <c r="B570" i="2"/>
  <c r="E569" i="2"/>
  <c r="B271" i="4" l="1"/>
  <c r="G270" i="4"/>
  <c r="H270" i="4" s="1"/>
  <c r="Q270" i="2"/>
  <c r="B571" i="2"/>
  <c r="E570" i="2"/>
  <c r="B272" i="4" l="1"/>
  <c r="G271" i="4"/>
  <c r="H271" i="4" s="1"/>
  <c r="Q271" i="2"/>
  <c r="B572" i="2"/>
  <c r="E571" i="2"/>
  <c r="B273" i="4" l="1"/>
  <c r="G272" i="4"/>
  <c r="H272" i="4" s="1"/>
  <c r="Q272" i="2"/>
  <c r="B573" i="2"/>
  <c r="E572" i="2"/>
  <c r="B274" i="4" l="1"/>
  <c r="G273" i="4"/>
  <c r="H273" i="4" s="1"/>
  <c r="Q273" i="2"/>
  <c r="B574" i="2"/>
  <c r="E573" i="2"/>
  <c r="B275" i="4" l="1"/>
  <c r="G274" i="4"/>
  <c r="H274" i="4" s="1"/>
  <c r="Q274" i="2"/>
  <c r="B575" i="2"/>
  <c r="E574" i="2"/>
  <c r="B276" i="4" l="1"/>
  <c r="G275" i="4"/>
  <c r="H275" i="4" s="1"/>
  <c r="Q275" i="2"/>
  <c r="B576" i="2"/>
  <c r="E575" i="2"/>
  <c r="B277" i="4" l="1"/>
  <c r="G276" i="4"/>
  <c r="H276" i="4" s="1"/>
  <c r="Q276" i="2"/>
  <c r="B577" i="2"/>
  <c r="E576" i="2"/>
  <c r="B278" i="4" l="1"/>
  <c r="G277" i="4"/>
  <c r="H277" i="4" s="1"/>
  <c r="Q277" i="2"/>
  <c r="B578" i="2"/>
  <c r="E577" i="2"/>
  <c r="B279" i="4" l="1"/>
  <c r="G278" i="4"/>
  <c r="H278" i="4" s="1"/>
  <c r="Q278" i="2"/>
  <c r="B579" i="2"/>
  <c r="E578" i="2"/>
  <c r="B280" i="4" l="1"/>
  <c r="G279" i="4"/>
  <c r="H279" i="4" s="1"/>
  <c r="Q279" i="2"/>
  <c r="B580" i="2"/>
  <c r="E579" i="2"/>
  <c r="B281" i="4" l="1"/>
  <c r="G280" i="4"/>
  <c r="H280" i="4" s="1"/>
  <c r="Q280" i="2"/>
  <c r="B581" i="2"/>
  <c r="E580" i="2"/>
  <c r="B282" i="4" l="1"/>
  <c r="G281" i="4"/>
  <c r="H281" i="4" s="1"/>
  <c r="Q281" i="2"/>
  <c r="B582" i="2"/>
  <c r="E581" i="2"/>
  <c r="B283" i="4" l="1"/>
  <c r="G282" i="4"/>
  <c r="H282" i="4" s="1"/>
  <c r="Q282" i="2"/>
  <c r="B583" i="2"/>
  <c r="E582" i="2"/>
  <c r="B284" i="4" l="1"/>
  <c r="G283" i="4"/>
  <c r="H283" i="4" s="1"/>
  <c r="Q283" i="2"/>
  <c r="B584" i="2"/>
  <c r="E583" i="2"/>
  <c r="B285" i="4" l="1"/>
  <c r="G284" i="4"/>
  <c r="H284" i="4" s="1"/>
  <c r="Q284" i="2"/>
  <c r="B585" i="2"/>
  <c r="E584" i="2"/>
  <c r="B286" i="4" l="1"/>
  <c r="G285" i="4"/>
  <c r="H285" i="4" s="1"/>
  <c r="Q285" i="2"/>
  <c r="B586" i="2"/>
  <c r="E585" i="2"/>
  <c r="B287" i="4" l="1"/>
  <c r="G286" i="4"/>
  <c r="H286" i="4" s="1"/>
  <c r="Q286" i="2"/>
  <c r="B587" i="2"/>
  <c r="E586" i="2"/>
  <c r="B288" i="4" l="1"/>
  <c r="G287" i="4"/>
  <c r="H287" i="4" s="1"/>
  <c r="Q287" i="2"/>
  <c r="B588" i="2"/>
  <c r="E587" i="2"/>
  <c r="B289" i="4" l="1"/>
  <c r="G288" i="4"/>
  <c r="H288" i="4" s="1"/>
  <c r="Q288" i="2"/>
  <c r="B589" i="2"/>
  <c r="E588" i="2"/>
  <c r="B290" i="4" l="1"/>
  <c r="G289" i="4"/>
  <c r="H289" i="4" s="1"/>
  <c r="Q289" i="2"/>
  <c r="B590" i="2"/>
  <c r="E589" i="2"/>
  <c r="B291" i="4" l="1"/>
  <c r="G290" i="4"/>
  <c r="H290" i="4" s="1"/>
  <c r="Q290" i="2"/>
  <c r="B591" i="2"/>
  <c r="E590" i="2"/>
  <c r="B292" i="4" l="1"/>
  <c r="G291" i="4"/>
  <c r="H291" i="4" s="1"/>
  <c r="Q291" i="2"/>
  <c r="B592" i="2"/>
  <c r="E591" i="2"/>
  <c r="B293" i="4" l="1"/>
  <c r="G292" i="4"/>
  <c r="H292" i="4" s="1"/>
  <c r="Q292" i="2"/>
  <c r="B593" i="2"/>
  <c r="E592" i="2"/>
  <c r="B294" i="4" l="1"/>
  <c r="G293" i="4"/>
  <c r="H293" i="4" s="1"/>
  <c r="Q293" i="2"/>
  <c r="B594" i="2"/>
  <c r="E593" i="2"/>
  <c r="B295" i="4" l="1"/>
  <c r="G294" i="4"/>
  <c r="H294" i="4" s="1"/>
  <c r="Q294" i="2"/>
  <c r="B595" i="2"/>
  <c r="E594" i="2"/>
  <c r="B296" i="4" l="1"/>
  <c r="G295" i="4"/>
  <c r="H295" i="4" s="1"/>
  <c r="Q295" i="2"/>
  <c r="B596" i="2"/>
  <c r="E595" i="2"/>
  <c r="B297" i="4" l="1"/>
  <c r="G296" i="4"/>
  <c r="H296" i="4" s="1"/>
  <c r="Q296" i="2"/>
  <c r="B597" i="2"/>
  <c r="E596" i="2"/>
  <c r="B298" i="4" l="1"/>
  <c r="G297" i="4"/>
  <c r="H297" i="4" s="1"/>
  <c r="Q297" i="2"/>
  <c r="B598" i="2"/>
  <c r="E597" i="2"/>
  <c r="B299" i="4" l="1"/>
  <c r="G298" i="4"/>
  <c r="H298" i="4" s="1"/>
  <c r="Q298" i="2"/>
  <c r="B599" i="2"/>
  <c r="E598" i="2"/>
  <c r="B300" i="4" l="1"/>
  <c r="G299" i="4"/>
  <c r="H299" i="4" s="1"/>
  <c r="Q299" i="2"/>
  <c r="B600" i="2"/>
  <c r="E599" i="2"/>
  <c r="B301" i="4" l="1"/>
  <c r="G300" i="4"/>
  <c r="H300" i="4" s="1"/>
  <c r="Q300" i="2"/>
  <c r="B601" i="2"/>
  <c r="E600" i="2"/>
  <c r="B302" i="4" l="1"/>
  <c r="G301" i="4"/>
  <c r="H301" i="4" s="1"/>
  <c r="Q301" i="2"/>
  <c r="B602" i="2"/>
  <c r="E601" i="2"/>
  <c r="B303" i="4" l="1"/>
  <c r="G302" i="4"/>
  <c r="H302" i="4" s="1"/>
  <c r="Q302" i="2"/>
  <c r="B603" i="2"/>
  <c r="E602" i="2"/>
  <c r="B304" i="4" l="1"/>
  <c r="G303" i="4"/>
  <c r="H303" i="4" s="1"/>
  <c r="Q303" i="2"/>
  <c r="B604" i="2"/>
  <c r="E603" i="2"/>
  <c r="B305" i="4" l="1"/>
  <c r="G304" i="4"/>
  <c r="H304" i="4" s="1"/>
  <c r="Q304" i="2"/>
  <c r="B605" i="2"/>
  <c r="E604" i="2"/>
  <c r="B306" i="4" l="1"/>
  <c r="G305" i="4"/>
  <c r="H305" i="4" s="1"/>
  <c r="Q305" i="2"/>
  <c r="B606" i="2"/>
  <c r="E605" i="2"/>
  <c r="B307" i="4" l="1"/>
  <c r="G306" i="4"/>
  <c r="H306" i="4" s="1"/>
  <c r="Q306" i="2"/>
  <c r="B607" i="2"/>
  <c r="E606" i="2"/>
  <c r="B308" i="4" l="1"/>
  <c r="G307" i="4"/>
  <c r="H307" i="4" s="1"/>
  <c r="Q307" i="2"/>
  <c r="B608" i="2"/>
  <c r="E607" i="2"/>
  <c r="B309" i="4" l="1"/>
  <c r="G308" i="4"/>
  <c r="H308" i="4" s="1"/>
  <c r="Q308" i="2"/>
  <c r="B609" i="2"/>
  <c r="E608" i="2"/>
  <c r="B310" i="4" l="1"/>
  <c r="G309" i="4"/>
  <c r="H309" i="4" s="1"/>
  <c r="Q309" i="2"/>
  <c r="B610" i="2"/>
  <c r="E609" i="2"/>
  <c r="B311" i="4" l="1"/>
  <c r="G310" i="4"/>
  <c r="H310" i="4" s="1"/>
  <c r="Q310" i="2"/>
  <c r="B611" i="2"/>
  <c r="E610" i="2"/>
  <c r="B312" i="4" l="1"/>
  <c r="G311" i="4"/>
  <c r="H311" i="4" s="1"/>
  <c r="Q311" i="2"/>
  <c r="B612" i="2"/>
  <c r="E611" i="2"/>
  <c r="B313" i="4" l="1"/>
  <c r="G312" i="4"/>
  <c r="H312" i="4" s="1"/>
  <c r="Q312" i="2"/>
  <c r="B613" i="2"/>
  <c r="E612" i="2"/>
  <c r="B314" i="4" l="1"/>
  <c r="G313" i="4"/>
  <c r="H313" i="4" s="1"/>
  <c r="Q313" i="2"/>
  <c r="B614" i="2"/>
  <c r="E613" i="2"/>
  <c r="B315" i="4" l="1"/>
  <c r="G314" i="4"/>
  <c r="H314" i="4" s="1"/>
  <c r="Q314" i="2"/>
  <c r="B615" i="2"/>
  <c r="E614" i="2"/>
  <c r="B316" i="4" l="1"/>
  <c r="G315" i="4"/>
  <c r="H315" i="4" s="1"/>
  <c r="Q315" i="2"/>
  <c r="B616" i="2"/>
  <c r="E615" i="2"/>
  <c r="B317" i="4" l="1"/>
  <c r="G316" i="4"/>
  <c r="H316" i="4" s="1"/>
  <c r="Q316" i="2"/>
  <c r="B617" i="2"/>
  <c r="E616" i="2"/>
  <c r="B318" i="4" l="1"/>
  <c r="G317" i="4"/>
  <c r="H317" i="4" s="1"/>
  <c r="Q317" i="2"/>
  <c r="B618" i="2"/>
  <c r="E617" i="2"/>
  <c r="B319" i="4" l="1"/>
  <c r="G318" i="4"/>
  <c r="H318" i="4" s="1"/>
  <c r="Q318" i="2"/>
  <c r="B619" i="2"/>
  <c r="E618" i="2"/>
  <c r="B320" i="4" l="1"/>
  <c r="G319" i="4"/>
  <c r="H319" i="4" s="1"/>
  <c r="Q319" i="2"/>
  <c r="B620" i="2"/>
  <c r="E619" i="2"/>
  <c r="B321" i="4" l="1"/>
  <c r="G320" i="4"/>
  <c r="H320" i="4" s="1"/>
  <c r="Q320" i="2"/>
  <c r="B621" i="2"/>
  <c r="E620" i="2"/>
  <c r="B322" i="4" l="1"/>
  <c r="G321" i="4"/>
  <c r="H321" i="4" s="1"/>
  <c r="Q321" i="2"/>
  <c r="B622" i="2"/>
  <c r="E621" i="2"/>
  <c r="B323" i="4" l="1"/>
  <c r="G322" i="4"/>
  <c r="H322" i="4" s="1"/>
  <c r="Q322" i="2"/>
  <c r="B623" i="2"/>
  <c r="E622" i="2"/>
  <c r="B324" i="4" l="1"/>
  <c r="G323" i="4"/>
  <c r="H323" i="4" s="1"/>
  <c r="Q323" i="2"/>
  <c r="B624" i="2"/>
  <c r="E623" i="2"/>
  <c r="B325" i="4" l="1"/>
  <c r="G324" i="4"/>
  <c r="H324" i="4" s="1"/>
  <c r="Q324" i="2"/>
  <c r="B625" i="2"/>
  <c r="E624" i="2"/>
  <c r="B326" i="4" l="1"/>
  <c r="G325" i="4"/>
  <c r="H325" i="4" s="1"/>
  <c r="Q325" i="2"/>
  <c r="B626" i="2"/>
  <c r="E625" i="2"/>
  <c r="B327" i="4" l="1"/>
  <c r="G326" i="4"/>
  <c r="H326" i="4" s="1"/>
  <c r="Q326" i="2"/>
  <c r="B627" i="2"/>
  <c r="E626" i="2"/>
  <c r="B328" i="4" l="1"/>
  <c r="G327" i="4"/>
  <c r="H327" i="4" s="1"/>
  <c r="Q327" i="2"/>
  <c r="B628" i="2"/>
  <c r="E627" i="2"/>
  <c r="B329" i="4" l="1"/>
  <c r="G328" i="4"/>
  <c r="H328" i="4" s="1"/>
  <c r="Q328" i="2"/>
  <c r="B629" i="2"/>
  <c r="E628" i="2"/>
  <c r="B330" i="4" l="1"/>
  <c r="G329" i="4"/>
  <c r="H329" i="4" s="1"/>
  <c r="Q329" i="2"/>
  <c r="B630" i="2"/>
  <c r="E629" i="2"/>
  <c r="B331" i="4" l="1"/>
  <c r="G330" i="4"/>
  <c r="H330" i="4" s="1"/>
  <c r="Q330" i="2"/>
  <c r="B631" i="2"/>
  <c r="E630" i="2"/>
  <c r="B332" i="4" l="1"/>
  <c r="G331" i="4"/>
  <c r="H331" i="4" s="1"/>
  <c r="Q331" i="2"/>
  <c r="B632" i="2"/>
  <c r="E631" i="2"/>
  <c r="B333" i="4" l="1"/>
  <c r="G332" i="4"/>
  <c r="H332" i="4" s="1"/>
  <c r="Q332" i="2"/>
  <c r="B633" i="2"/>
  <c r="E632" i="2"/>
  <c r="B334" i="4" l="1"/>
  <c r="G333" i="4"/>
  <c r="H333" i="4" s="1"/>
  <c r="Q333" i="2"/>
  <c r="B634" i="2"/>
  <c r="E633" i="2"/>
  <c r="B335" i="4" l="1"/>
  <c r="G334" i="4"/>
  <c r="H334" i="4" s="1"/>
  <c r="Q334" i="2"/>
  <c r="B635" i="2"/>
  <c r="E634" i="2"/>
  <c r="B336" i="4" l="1"/>
  <c r="G335" i="4"/>
  <c r="H335" i="4" s="1"/>
  <c r="Q335" i="2"/>
  <c r="B636" i="2"/>
  <c r="E635" i="2"/>
  <c r="B337" i="4" l="1"/>
  <c r="G336" i="4"/>
  <c r="H336" i="4" s="1"/>
  <c r="Q336" i="2"/>
  <c r="B637" i="2"/>
  <c r="E636" i="2"/>
  <c r="B338" i="4" l="1"/>
  <c r="G337" i="4"/>
  <c r="H337" i="4" s="1"/>
  <c r="Q337" i="2"/>
  <c r="B638" i="2"/>
  <c r="E637" i="2"/>
  <c r="B339" i="4" l="1"/>
  <c r="G338" i="4"/>
  <c r="H338" i="4" s="1"/>
  <c r="Q338" i="2"/>
  <c r="B639" i="2"/>
  <c r="E638" i="2"/>
  <c r="B340" i="4" l="1"/>
  <c r="G339" i="4"/>
  <c r="H339" i="4" s="1"/>
  <c r="Q339" i="2"/>
  <c r="B640" i="2"/>
  <c r="E639" i="2"/>
  <c r="B341" i="4" l="1"/>
  <c r="G340" i="4"/>
  <c r="H340" i="4" s="1"/>
  <c r="Q340" i="2"/>
  <c r="B641" i="2"/>
  <c r="E640" i="2"/>
  <c r="B342" i="4" l="1"/>
  <c r="G341" i="4"/>
  <c r="H341" i="4" s="1"/>
  <c r="Q341" i="2"/>
  <c r="B642" i="2"/>
  <c r="E641" i="2"/>
  <c r="B343" i="4" l="1"/>
  <c r="G342" i="4"/>
  <c r="H342" i="4" s="1"/>
  <c r="Q342" i="2"/>
  <c r="B643" i="2"/>
  <c r="E642" i="2"/>
  <c r="B344" i="4" l="1"/>
  <c r="G343" i="4"/>
  <c r="H343" i="4" s="1"/>
  <c r="Q343" i="2"/>
  <c r="B644" i="2"/>
  <c r="E643" i="2"/>
  <c r="B345" i="4" l="1"/>
  <c r="G344" i="4"/>
  <c r="H344" i="4" s="1"/>
  <c r="Q344" i="2"/>
  <c r="B645" i="2"/>
  <c r="E644" i="2"/>
  <c r="B346" i="4" l="1"/>
  <c r="G345" i="4"/>
  <c r="H345" i="4" s="1"/>
  <c r="Q345" i="2"/>
  <c r="B646" i="2"/>
  <c r="E645" i="2"/>
  <c r="B347" i="4" l="1"/>
  <c r="G346" i="4"/>
  <c r="H346" i="4" s="1"/>
  <c r="Q346" i="2"/>
  <c r="B647" i="2"/>
  <c r="E646" i="2"/>
  <c r="B348" i="4" l="1"/>
  <c r="G347" i="4"/>
  <c r="H347" i="4" s="1"/>
  <c r="Q347" i="2"/>
  <c r="B648" i="2"/>
  <c r="E647" i="2"/>
  <c r="B349" i="4" l="1"/>
  <c r="G348" i="4"/>
  <c r="H348" i="4" s="1"/>
  <c r="Q348" i="2"/>
  <c r="B649" i="2"/>
  <c r="E648" i="2"/>
  <c r="B350" i="4" l="1"/>
  <c r="G349" i="4"/>
  <c r="H349" i="4" s="1"/>
  <c r="Q349" i="2"/>
  <c r="B650" i="2"/>
  <c r="E649" i="2"/>
  <c r="B351" i="4" l="1"/>
  <c r="G350" i="4"/>
  <c r="H350" i="4" s="1"/>
  <c r="Q350" i="2"/>
  <c r="B651" i="2"/>
  <c r="E650" i="2"/>
  <c r="B352" i="4" l="1"/>
  <c r="G351" i="4"/>
  <c r="H351" i="4" s="1"/>
  <c r="Q351" i="2"/>
  <c r="B652" i="2"/>
  <c r="E651" i="2"/>
  <c r="B353" i="4" l="1"/>
  <c r="G352" i="4"/>
  <c r="H352" i="4" s="1"/>
  <c r="Q352" i="2"/>
  <c r="B653" i="2"/>
  <c r="E652" i="2"/>
  <c r="B354" i="4" l="1"/>
  <c r="G353" i="4"/>
  <c r="H353" i="4" s="1"/>
  <c r="Q353" i="2"/>
  <c r="B654" i="2"/>
  <c r="E653" i="2"/>
  <c r="B355" i="4" l="1"/>
  <c r="G354" i="4"/>
  <c r="H354" i="4" s="1"/>
  <c r="Q354" i="2"/>
  <c r="B655" i="2"/>
  <c r="E654" i="2"/>
  <c r="B356" i="4" l="1"/>
  <c r="G355" i="4"/>
  <c r="H355" i="4" s="1"/>
  <c r="Q355" i="2"/>
  <c r="B656" i="2"/>
  <c r="E655" i="2"/>
  <c r="B357" i="4" l="1"/>
  <c r="G356" i="4"/>
  <c r="H356" i="4" s="1"/>
  <c r="Q356" i="2"/>
  <c r="B657" i="2"/>
  <c r="E656" i="2"/>
  <c r="B358" i="4" l="1"/>
  <c r="G357" i="4"/>
  <c r="H357" i="4" s="1"/>
  <c r="Q357" i="2"/>
  <c r="B658" i="2"/>
  <c r="E657" i="2"/>
  <c r="B359" i="4" l="1"/>
  <c r="G358" i="4"/>
  <c r="H358" i="4" s="1"/>
  <c r="Q358" i="2"/>
  <c r="B659" i="2"/>
  <c r="E658" i="2"/>
  <c r="B360" i="4" l="1"/>
  <c r="G359" i="4"/>
  <c r="H359" i="4" s="1"/>
  <c r="Q359" i="2"/>
  <c r="B660" i="2"/>
  <c r="E659" i="2"/>
  <c r="B361" i="4" l="1"/>
  <c r="G360" i="4"/>
  <c r="H360" i="4" s="1"/>
  <c r="Q360" i="2"/>
  <c r="B661" i="2"/>
  <c r="E660" i="2"/>
  <c r="B362" i="4" l="1"/>
  <c r="G361" i="4"/>
  <c r="H361" i="4" s="1"/>
  <c r="Q361" i="2"/>
  <c r="B662" i="2"/>
  <c r="E661" i="2"/>
  <c r="B363" i="4" l="1"/>
  <c r="G362" i="4"/>
  <c r="H362" i="4" s="1"/>
  <c r="Q362" i="2"/>
  <c r="B663" i="2"/>
  <c r="E662" i="2"/>
  <c r="B364" i="4" l="1"/>
  <c r="G363" i="4"/>
  <c r="H363" i="4" s="1"/>
  <c r="Q363" i="2"/>
  <c r="B664" i="2"/>
  <c r="E663" i="2"/>
  <c r="B365" i="4" l="1"/>
  <c r="G364" i="4"/>
  <c r="H364" i="4" s="1"/>
  <c r="Q364" i="2"/>
  <c r="B665" i="2"/>
  <c r="E664" i="2"/>
  <c r="B366" i="4" l="1"/>
  <c r="G365" i="4"/>
  <c r="H365" i="4" s="1"/>
  <c r="Q365" i="2"/>
  <c r="B666" i="2"/>
  <c r="E665" i="2"/>
  <c r="B367" i="4" l="1"/>
  <c r="G366" i="4"/>
  <c r="H366" i="4" s="1"/>
  <c r="Q366" i="2"/>
  <c r="B667" i="2"/>
  <c r="E666" i="2"/>
  <c r="B368" i="4" l="1"/>
  <c r="G367" i="4"/>
  <c r="H367" i="4" s="1"/>
  <c r="Q367" i="2"/>
  <c r="B668" i="2"/>
  <c r="E667" i="2"/>
  <c r="B369" i="4" l="1"/>
  <c r="G368" i="4"/>
  <c r="H368" i="4" s="1"/>
  <c r="Q368" i="2"/>
  <c r="B669" i="2"/>
  <c r="E668" i="2"/>
  <c r="B370" i="4" l="1"/>
  <c r="G369" i="4"/>
  <c r="H369" i="4" s="1"/>
  <c r="Q369" i="2"/>
  <c r="B670" i="2"/>
  <c r="E669" i="2"/>
  <c r="B371" i="4" l="1"/>
  <c r="G370" i="4"/>
  <c r="H370" i="4" s="1"/>
  <c r="Q370" i="2"/>
  <c r="B671" i="2"/>
  <c r="E670" i="2"/>
  <c r="B372" i="4" l="1"/>
  <c r="G371" i="4"/>
  <c r="H371" i="4" s="1"/>
  <c r="Q371" i="2"/>
  <c r="B672" i="2"/>
  <c r="E671" i="2"/>
  <c r="B373" i="4" l="1"/>
  <c r="G372" i="4"/>
  <c r="H372" i="4" s="1"/>
  <c r="Q372" i="2"/>
  <c r="B673" i="2"/>
  <c r="E672" i="2"/>
  <c r="B374" i="4" l="1"/>
  <c r="G373" i="4"/>
  <c r="H373" i="4" s="1"/>
  <c r="Q373" i="2"/>
  <c r="B674" i="2"/>
  <c r="E673" i="2"/>
  <c r="B375" i="4" l="1"/>
  <c r="G374" i="4"/>
  <c r="H374" i="4" s="1"/>
  <c r="Q374" i="2"/>
  <c r="B675" i="2"/>
  <c r="E674" i="2"/>
  <c r="B376" i="4" l="1"/>
  <c r="G375" i="4"/>
  <c r="H375" i="4" s="1"/>
  <c r="Q375" i="2"/>
  <c r="B676" i="2"/>
  <c r="E675" i="2"/>
  <c r="B377" i="4" l="1"/>
  <c r="G376" i="4"/>
  <c r="H376" i="4" s="1"/>
  <c r="Q376" i="2"/>
  <c r="B677" i="2"/>
  <c r="E676" i="2"/>
  <c r="B378" i="4" l="1"/>
  <c r="G377" i="4"/>
  <c r="H377" i="4" s="1"/>
  <c r="Q377" i="2"/>
  <c r="B678" i="2"/>
  <c r="E677" i="2"/>
  <c r="B379" i="4" l="1"/>
  <c r="G378" i="4"/>
  <c r="H378" i="4" s="1"/>
  <c r="Q378" i="2"/>
  <c r="B679" i="2"/>
  <c r="E678" i="2"/>
  <c r="B380" i="4" l="1"/>
  <c r="G379" i="4"/>
  <c r="H379" i="4" s="1"/>
  <c r="Q379" i="2"/>
  <c r="B680" i="2"/>
  <c r="E679" i="2"/>
  <c r="B381" i="4" l="1"/>
  <c r="G380" i="4"/>
  <c r="H380" i="4" s="1"/>
  <c r="Q380" i="2"/>
  <c r="B681" i="2"/>
  <c r="E680" i="2"/>
  <c r="B382" i="4" l="1"/>
  <c r="G381" i="4"/>
  <c r="H381" i="4" s="1"/>
  <c r="Q381" i="2"/>
  <c r="B682" i="2"/>
  <c r="E681" i="2"/>
  <c r="B383" i="4" l="1"/>
  <c r="G382" i="4"/>
  <c r="H382" i="4" s="1"/>
  <c r="Q382" i="2"/>
  <c r="B683" i="2"/>
  <c r="E682" i="2"/>
  <c r="B384" i="4" l="1"/>
  <c r="G383" i="4"/>
  <c r="H383" i="4" s="1"/>
  <c r="Q383" i="2"/>
  <c r="B684" i="2"/>
  <c r="E683" i="2"/>
  <c r="B385" i="4" l="1"/>
  <c r="G384" i="4"/>
  <c r="H384" i="4" s="1"/>
  <c r="Q384" i="2"/>
  <c r="B685" i="2"/>
  <c r="E684" i="2"/>
  <c r="B386" i="4" l="1"/>
  <c r="G385" i="4"/>
  <c r="H385" i="4" s="1"/>
  <c r="Q385" i="2"/>
  <c r="B686" i="2"/>
  <c r="E685" i="2"/>
  <c r="B387" i="4" l="1"/>
  <c r="G386" i="4"/>
  <c r="H386" i="4" s="1"/>
  <c r="Q386" i="2"/>
  <c r="B687" i="2"/>
  <c r="E686" i="2"/>
  <c r="B388" i="4" l="1"/>
  <c r="G387" i="4"/>
  <c r="H387" i="4" s="1"/>
  <c r="Q387" i="2"/>
  <c r="B688" i="2"/>
  <c r="E687" i="2"/>
  <c r="B389" i="4" l="1"/>
  <c r="G388" i="4"/>
  <c r="H388" i="4" s="1"/>
  <c r="Q388" i="2"/>
  <c r="B689" i="2"/>
  <c r="E688" i="2"/>
  <c r="B390" i="4" l="1"/>
  <c r="G389" i="4"/>
  <c r="H389" i="4" s="1"/>
  <c r="Q389" i="2"/>
  <c r="B690" i="2"/>
  <c r="E689" i="2"/>
  <c r="B391" i="4" l="1"/>
  <c r="G390" i="4"/>
  <c r="H390" i="4" s="1"/>
  <c r="Q390" i="2"/>
  <c r="B691" i="2"/>
  <c r="E690" i="2"/>
  <c r="B392" i="4" l="1"/>
  <c r="G391" i="4"/>
  <c r="H391" i="4" s="1"/>
  <c r="Q391" i="2"/>
  <c r="B692" i="2"/>
  <c r="E691" i="2"/>
  <c r="B393" i="4" l="1"/>
  <c r="G392" i="4"/>
  <c r="H392" i="4" s="1"/>
  <c r="Q392" i="2"/>
  <c r="B693" i="2"/>
  <c r="E692" i="2"/>
  <c r="B394" i="4" l="1"/>
  <c r="G393" i="4"/>
  <c r="H393" i="4" s="1"/>
  <c r="Q393" i="2"/>
  <c r="B694" i="2"/>
  <c r="E693" i="2"/>
  <c r="B395" i="4" l="1"/>
  <c r="G394" i="4"/>
  <c r="H394" i="4" s="1"/>
  <c r="Q394" i="2"/>
  <c r="B695" i="2"/>
  <c r="E694" i="2"/>
  <c r="B396" i="4" l="1"/>
  <c r="G395" i="4"/>
  <c r="H395" i="4" s="1"/>
  <c r="Q395" i="2"/>
  <c r="B696" i="2"/>
  <c r="E695" i="2"/>
  <c r="B397" i="4" l="1"/>
  <c r="G396" i="4"/>
  <c r="H396" i="4" s="1"/>
  <c r="Q396" i="2"/>
  <c r="B697" i="2"/>
  <c r="E696" i="2"/>
  <c r="B398" i="4" l="1"/>
  <c r="G397" i="4"/>
  <c r="H397" i="4" s="1"/>
  <c r="Q397" i="2"/>
  <c r="B698" i="2"/>
  <c r="E697" i="2"/>
  <c r="B399" i="4" l="1"/>
  <c r="G398" i="4"/>
  <c r="H398" i="4" s="1"/>
  <c r="Q398" i="2"/>
  <c r="B699" i="2"/>
  <c r="E698" i="2"/>
  <c r="B400" i="4" l="1"/>
  <c r="G399" i="4"/>
  <c r="H399" i="4" s="1"/>
  <c r="Q399" i="2"/>
  <c r="B700" i="2"/>
  <c r="E699" i="2"/>
  <c r="B401" i="4" l="1"/>
  <c r="G400" i="4"/>
  <c r="H400" i="4" s="1"/>
  <c r="Q400" i="2"/>
  <c r="B701" i="2"/>
  <c r="E700" i="2"/>
  <c r="B402" i="4" l="1"/>
  <c r="G401" i="4"/>
  <c r="H401" i="4" s="1"/>
  <c r="Q401" i="2"/>
  <c r="B702" i="2"/>
  <c r="E701" i="2"/>
  <c r="B403" i="4" l="1"/>
  <c r="G402" i="4"/>
  <c r="H402" i="4" s="1"/>
  <c r="Q402" i="2"/>
  <c r="B703" i="2"/>
  <c r="E702" i="2"/>
  <c r="B404" i="4" l="1"/>
  <c r="G403" i="4"/>
  <c r="H403" i="4" s="1"/>
  <c r="Q403" i="2"/>
  <c r="B704" i="2"/>
  <c r="E703" i="2"/>
  <c r="B405" i="4" l="1"/>
  <c r="G404" i="4"/>
  <c r="H404" i="4" s="1"/>
  <c r="Q404" i="2"/>
  <c r="B705" i="2"/>
  <c r="E704" i="2"/>
  <c r="B406" i="4" l="1"/>
  <c r="G405" i="4"/>
  <c r="H405" i="4" s="1"/>
  <c r="Q405" i="2"/>
  <c r="B706" i="2"/>
  <c r="E705" i="2"/>
  <c r="B407" i="4" l="1"/>
  <c r="G406" i="4"/>
  <c r="H406" i="4" s="1"/>
  <c r="Q406" i="2"/>
  <c r="B707" i="2"/>
  <c r="E706" i="2"/>
  <c r="B408" i="4" l="1"/>
  <c r="G407" i="4"/>
  <c r="H407" i="4" s="1"/>
  <c r="Q407" i="2"/>
  <c r="B708" i="2"/>
  <c r="E707" i="2"/>
  <c r="B409" i="4" l="1"/>
  <c r="G408" i="4"/>
  <c r="H408" i="4" s="1"/>
  <c r="Q408" i="2"/>
  <c r="B709" i="2"/>
  <c r="E708" i="2"/>
  <c r="B410" i="4" l="1"/>
  <c r="G409" i="4"/>
  <c r="H409" i="4" s="1"/>
  <c r="Q409" i="2"/>
  <c r="B710" i="2"/>
  <c r="E709" i="2"/>
  <c r="B411" i="4" l="1"/>
  <c r="G410" i="4"/>
  <c r="H410" i="4" s="1"/>
  <c r="Q410" i="2"/>
  <c r="B711" i="2"/>
  <c r="E710" i="2"/>
  <c r="B412" i="4" l="1"/>
  <c r="G411" i="4"/>
  <c r="H411" i="4" s="1"/>
  <c r="Q411" i="2"/>
  <c r="B712" i="2"/>
  <c r="E711" i="2"/>
  <c r="B413" i="4" l="1"/>
  <c r="G412" i="4"/>
  <c r="H412" i="4" s="1"/>
  <c r="Q412" i="2"/>
  <c r="B713" i="2"/>
  <c r="E712" i="2"/>
  <c r="B414" i="4" l="1"/>
  <c r="G413" i="4"/>
  <c r="H413" i="4" s="1"/>
  <c r="Q413" i="2"/>
  <c r="B714" i="2"/>
  <c r="E713" i="2"/>
  <c r="B415" i="4" l="1"/>
  <c r="G414" i="4"/>
  <c r="H414" i="4" s="1"/>
  <c r="Q414" i="2"/>
  <c r="B715" i="2"/>
  <c r="E714" i="2"/>
  <c r="B416" i="4" l="1"/>
  <c r="G415" i="4"/>
  <c r="H415" i="4" s="1"/>
  <c r="Q415" i="2"/>
  <c r="B716" i="2"/>
  <c r="E715" i="2"/>
  <c r="B417" i="4" l="1"/>
  <c r="G416" i="4"/>
  <c r="H416" i="4" s="1"/>
  <c r="Q416" i="2"/>
  <c r="B717" i="2"/>
  <c r="E716" i="2"/>
  <c r="B418" i="4" l="1"/>
  <c r="G417" i="4"/>
  <c r="H417" i="4" s="1"/>
  <c r="Q417" i="2"/>
  <c r="B718" i="2"/>
  <c r="E717" i="2"/>
  <c r="B419" i="4" l="1"/>
  <c r="G418" i="4"/>
  <c r="H418" i="4" s="1"/>
  <c r="Q418" i="2"/>
  <c r="B719" i="2"/>
  <c r="E718" i="2"/>
  <c r="B420" i="4" l="1"/>
  <c r="G419" i="4"/>
  <c r="H419" i="4" s="1"/>
  <c r="Q419" i="2"/>
  <c r="B720" i="2"/>
  <c r="E719" i="2"/>
  <c r="B421" i="4" l="1"/>
  <c r="G420" i="4"/>
  <c r="H420" i="4" s="1"/>
  <c r="Q420" i="2"/>
  <c r="B721" i="2"/>
  <c r="E720" i="2"/>
  <c r="B422" i="4" l="1"/>
  <c r="G421" i="4"/>
  <c r="H421" i="4" s="1"/>
  <c r="Q421" i="2"/>
  <c r="B722" i="2"/>
  <c r="E721" i="2"/>
  <c r="B423" i="4" l="1"/>
  <c r="G422" i="4"/>
  <c r="H422" i="4" s="1"/>
  <c r="Q422" i="2"/>
  <c r="B723" i="2"/>
  <c r="E722" i="2"/>
  <c r="B424" i="4" l="1"/>
  <c r="G423" i="4"/>
  <c r="H423" i="4" s="1"/>
  <c r="Q423" i="2"/>
  <c r="B724" i="2"/>
  <c r="E723" i="2"/>
  <c r="B425" i="4" l="1"/>
  <c r="G424" i="4"/>
  <c r="H424" i="4" s="1"/>
  <c r="Q424" i="2"/>
  <c r="B725" i="2"/>
  <c r="E724" i="2"/>
  <c r="B426" i="4" l="1"/>
  <c r="G425" i="4"/>
  <c r="H425" i="4" s="1"/>
  <c r="Q425" i="2"/>
  <c r="B726" i="2"/>
  <c r="E725" i="2"/>
  <c r="B427" i="4" l="1"/>
  <c r="G426" i="4"/>
  <c r="H426" i="4" s="1"/>
  <c r="Q426" i="2"/>
  <c r="B727" i="2"/>
  <c r="E726" i="2"/>
  <c r="B428" i="4" l="1"/>
  <c r="G427" i="4"/>
  <c r="H427" i="4" s="1"/>
  <c r="Q427" i="2"/>
  <c r="B728" i="2"/>
  <c r="E727" i="2"/>
  <c r="B429" i="4" l="1"/>
  <c r="G428" i="4"/>
  <c r="H428" i="4" s="1"/>
  <c r="Q428" i="2"/>
  <c r="B729" i="2"/>
  <c r="E728" i="2"/>
  <c r="B430" i="4" l="1"/>
  <c r="G429" i="4"/>
  <c r="H429" i="4" s="1"/>
  <c r="Q429" i="2"/>
  <c r="B730" i="2"/>
  <c r="E729" i="2"/>
  <c r="B431" i="4" l="1"/>
  <c r="G430" i="4"/>
  <c r="H430" i="4" s="1"/>
  <c r="Q430" i="2"/>
  <c r="B731" i="2"/>
  <c r="E730" i="2"/>
  <c r="B432" i="4" l="1"/>
  <c r="G431" i="4"/>
  <c r="H431" i="4" s="1"/>
  <c r="Q431" i="2"/>
  <c r="B732" i="2"/>
  <c r="E731" i="2"/>
  <c r="B433" i="4" l="1"/>
  <c r="G432" i="4"/>
  <c r="H432" i="4" s="1"/>
  <c r="Q432" i="2"/>
  <c r="B733" i="2"/>
  <c r="E732" i="2"/>
  <c r="B434" i="4" l="1"/>
  <c r="G433" i="4"/>
  <c r="H433" i="4" s="1"/>
  <c r="Q433" i="2"/>
  <c r="B734" i="2"/>
  <c r="E733" i="2"/>
  <c r="B435" i="4" l="1"/>
  <c r="G434" i="4"/>
  <c r="H434" i="4" s="1"/>
  <c r="Q434" i="2"/>
  <c r="B735" i="2"/>
  <c r="E734" i="2"/>
  <c r="B436" i="4" l="1"/>
  <c r="G435" i="4"/>
  <c r="H435" i="4" s="1"/>
  <c r="Q435" i="2"/>
  <c r="B736" i="2"/>
  <c r="E735" i="2"/>
  <c r="B437" i="4" l="1"/>
  <c r="G436" i="4"/>
  <c r="H436" i="4" s="1"/>
  <c r="Q436" i="2"/>
  <c r="B737" i="2"/>
  <c r="E736" i="2"/>
  <c r="B438" i="4" l="1"/>
  <c r="G437" i="4"/>
  <c r="H437" i="4" s="1"/>
  <c r="Q437" i="2"/>
  <c r="B738" i="2"/>
  <c r="E737" i="2"/>
  <c r="B439" i="4" l="1"/>
  <c r="G438" i="4"/>
  <c r="H438" i="4" s="1"/>
  <c r="Q438" i="2"/>
  <c r="B739" i="2"/>
  <c r="E738" i="2"/>
  <c r="B440" i="4" l="1"/>
  <c r="G439" i="4"/>
  <c r="H439" i="4" s="1"/>
  <c r="Q439" i="2"/>
  <c r="B740" i="2"/>
  <c r="E739" i="2"/>
  <c r="B441" i="4" l="1"/>
  <c r="G440" i="4"/>
  <c r="H440" i="4" s="1"/>
  <c r="Q440" i="2"/>
  <c r="B741" i="2"/>
  <c r="E740" i="2"/>
  <c r="B442" i="4" l="1"/>
  <c r="G441" i="4"/>
  <c r="H441" i="4" s="1"/>
  <c r="Q441" i="2"/>
  <c r="B742" i="2"/>
  <c r="E741" i="2"/>
  <c r="B443" i="4" l="1"/>
  <c r="G442" i="4"/>
  <c r="H442" i="4" s="1"/>
  <c r="Q442" i="2"/>
  <c r="B743" i="2"/>
  <c r="E742" i="2"/>
  <c r="B444" i="4" l="1"/>
  <c r="G443" i="4"/>
  <c r="H443" i="4" s="1"/>
  <c r="Q443" i="2"/>
  <c r="B744" i="2"/>
  <c r="E743" i="2"/>
  <c r="B445" i="4" l="1"/>
  <c r="G444" i="4"/>
  <c r="H444" i="4" s="1"/>
  <c r="Q444" i="2"/>
  <c r="B745" i="2"/>
  <c r="E744" i="2"/>
  <c r="B446" i="4" l="1"/>
  <c r="G445" i="4"/>
  <c r="H445" i="4" s="1"/>
  <c r="Q445" i="2"/>
  <c r="B746" i="2"/>
  <c r="E745" i="2"/>
  <c r="B447" i="4" l="1"/>
  <c r="G446" i="4"/>
  <c r="H446" i="4" s="1"/>
  <c r="Q446" i="2"/>
  <c r="B747" i="2"/>
  <c r="E746" i="2"/>
  <c r="B448" i="4" l="1"/>
  <c r="G447" i="4"/>
  <c r="H447" i="4" s="1"/>
  <c r="Q447" i="2"/>
  <c r="B748" i="2"/>
  <c r="E747" i="2"/>
  <c r="B449" i="4" l="1"/>
  <c r="G448" i="4"/>
  <c r="H448" i="4" s="1"/>
  <c r="Q448" i="2"/>
  <c r="B749" i="2"/>
  <c r="E748" i="2"/>
  <c r="B450" i="4" l="1"/>
  <c r="G449" i="4"/>
  <c r="H449" i="4" s="1"/>
  <c r="Q449" i="2"/>
  <c r="B750" i="2"/>
  <c r="E749" i="2"/>
  <c r="B451" i="4" l="1"/>
  <c r="G450" i="4"/>
  <c r="H450" i="4" s="1"/>
  <c r="Q450" i="2"/>
  <c r="B751" i="2"/>
  <c r="E750" i="2"/>
  <c r="B452" i="4" l="1"/>
  <c r="G451" i="4"/>
  <c r="H451" i="4" s="1"/>
  <c r="Q451" i="2"/>
  <c r="B752" i="2"/>
  <c r="E751" i="2"/>
  <c r="B453" i="4" l="1"/>
  <c r="G452" i="4"/>
  <c r="H452" i="4" s="1"/>
  <c r="Q452" i="2"/>
  <c r="B753" i="2"/>
  <c r="E752" i="2"/>
  <c r="B454" i="4" l="1"/>
  <c r="G453" i="4"/>
  <c r="H453" i="4" s="1"/>
  <c r="Q453" i="2"/>
  <c r="B754" i="2"/>
  <c r="E753" i="2"/>
  <c r="B455" i="4" l="1"/>
  <c r="G454" i="4"/>
  <c r="H454" i="4" s="1"/>
  <c r="Q454" i="2"/>
  <c r="B755" i="2"/>
  <c r="E754" i="2"/>
  <c r="B456" i="4" l="1"/>
  <c r="G455" i="4"/>
  <c r="H455" i="4" s="1"/>
  <c r="Q455" i="2"/>
  <c r="B756" i="2"/>
  <c r="E755" i="2"/>
  <c r="B457" i="4" l="1"/>
  <c r="G456" i="4"/>
  <c r="H456" i="4" s="1"/>
  <c r="Q456" i="2"/>
  <c r="B757" i="2"/>
  <c r="E756" i="2"/>
  <c r="B458" i="4" l="1"/>
  <c r="G457" i="4"/>
  <c r="H457" i="4" s="1"/>
  <c r="Q457" i="2"/>
  <c r="B758" i="2"/>
  <c r="E757" i="2"/>
  <c r="B459" i="4" l="1"/>
  <c r="G458" i="4"/>
  <c r="H458" i="4" s="1"/>
  <c r="Q458" i="2"/>
  <c r="B759" i="2"/>
  <c r="E758" i="2"/>
  <c r="B460" i="4" l="1"/>
  <c r="G459" i="4"/>
  <c r="H459" i="4" s="1"/>
  <c r="Q459" i="2"/>
  <c r="B760" i="2"/>
  <c r="E759" i="2"/>
  <c r="B461" i="4" l="1"/>
  <c r="G460" i="4"/>
  <c r="H460" i="4" s="1"/>
  <c r="Q460" i="2"/>
  <c r="B761" i="2"/>
  <c r="E760" i="2"/>
  <c r="B462" i="4" l="1"/>
  <c r="G461" i="4"/>
  <c r="H461" i="4" s="1"/>
  <c r="Q461" i="2"/>
  <c r="B762" i="2"/>
  <c r="E761" i="2"/>
  <c r="B463" i="4" l="1"/>
  <c r="G462" i="4"/>
  <c r="H462" i="4" s="1"/>
  <c r="Q462" i="2"/>
  <c r="B763" i="2"/>
  <c r="E762" i="2"/>
  <c r="B464" i="4" l="1"/>
  <c r="G463" i="4"/>
  <c r="H463" i="4" s="1"/>
  <c r="Q463" i="2"/>
  <c r="B764" i="2"/>
  <c r="E763" i="2"/>
  <c r="B465" i="4" l="1"/>
  <c r="G464" i="4"/>
  <c r="H464" i="4" s="1"/>
  <c r="Q464" i="2"/>
  <c r="B765" i="2"/>
  <c r="E764" i="2"/>
  <c r="B466" i="4" l="1"/>
  <c r="G465" i="4"/>
  <c r="H465" i="4" s="1"/>
  <c r="Q465" i="2"/>
  <c r="B766" i="2"/>
  <c r="E765" i="2"/>
  <c r="B467" i="4" l="1"/>
  <c r="G466" i="4"/>
  <c r="H466" i="4" s="1"/>
  <c r="Q466" i="2"/>
  <c r="B767" i="2"/>
  <c r="E766" i="2"/>
  <c r="B468" i="4" l="1"/>
  <c r="G467" i="4"/>
  <c r="H467" i="4" s="1"/>
  <c r="Q467" i="2"/>
  <c r="B768" i="2"/>
  <c r="E767" i="2"/>
  <c r="B469" i="4" l="1"/>
  <c r="G468" i="4"/>
  <c r="H468" i="4" s="1"/>
  <c r="Q468" i="2"/>
  <c r="B769" i="2"/>
  <c r="E768" i="2"/>
  <c r="B470" i="4" l="1"/>
  <c r="G469" i="4"/>
  <c r="H469" i="4" s="1"/>
  <c r="Q469" i="2"/>
  <c r="B770" i="2"/>
  <c r="E769" i="2"/>
  <c r="B471" i="4" l="1"/>
  <c r="G470" i="4"/>
  <c r="H470" i="4" s="1"/>
  <c r="Q470" i="2"/>
  <c r="B771" i="2"/>
  <c r="E770" i="2"/>
  <c r="B472" i="4" l="1"/>
  <c r="G471" i="4"/>
  <c r="H471" i="4" s="1"/>
  <c r="Q471" i="2"/>
  <c r="B772" i="2"/>
  <c r="E771" i="2"/>
  <c r="B473" i="4" l="1"/>
  <c r="G472" i="4"/>
  <c r="H472" i="4" s="1"/>
  <c r="Q472" i="2"/>
  <c r="B773" i="2"/>
  <c r="E772" i="2"/>
  <c r="B474" i="4" l="1"/>
  <c r="G473" i="4"/>
  <c r="H473" i="4" s="1"/>
  <c r="Q473" i="2"/>
  <c r="B774" i="2"/>
  <c r="E773" i="2"/>
  <c r="B475" i="4" l="1"/>
  <c r="G474" i="4"/>
  <c r="H474" i="4" s="1"/>
  <c r="Q474" i="2"/>
  <c r="B775" i="2"/>
  <c r="E774" i="2"/>
  <c r="B476" i="4" l="1"/>
  <c r="G475" i="4"/>
  <c r="H475" i="4" s="1"/>
  <c r="Q475" i="2"/>
  <c r="B776" i="2"/>
  <c r="E775" i="2"/>
  <c r="B477" i="4" l="1"/>
  <c r="G476" i="4"/>
  <c r="H476" i="4" s="1"/>
  <c r="Q476" i="2"/>
  <c r="B777" i="2"/>
  <c r="E776" i="2"/>
  <c r="B478" i="4" l="1"/>
  <c r="G477" i="4"/>
  <c r="H477" i="4" s="1"/>
  <c r="Q477" i="2"/>
  <c r="B778" i="2"/>
  <c r="E777" i="2"/>
  <c r="B479" i="4" l="1"/>
  <c r="G478" i="4"/>
  <c r="H478" i="4" s="1"/>
  <c r="Q478" i="2"/>
  <c r="B779" i="2"/>
  <c r="E778" i="2"/>
  <c r="B480" i="4" l="1"/>
  <c r="G479" i="4"/>
  <c r="H479" i="4" s="1"/>
  <c r="Q479" i="2"/>
  <c r="B780" i="2"/>
  <c r="E779" i="2"/>
  <c r="B481" i="4" l="1"/>
  <c r="G480" i="4"/>
  <c r="H480" i="4" s="1"/>
  <c r="Q480" i="2"/>
  <c r="B781" i="2"/>
  <c r="E780" i="2"/>
  <c r="B482" i="4" l="1"/>
  <c r="G481" i="4"/>
  <c r="H481" i="4" s="1"/>
  <c r="Q481" i="2"/>
  <c r="B782" i="2"/>
  <c r="E781" i="2"/>
  <c r="B483" i="4" l="1"/>
  <c r="G482" i="4"/>
  <c r="H482" i="4" s="1"/>
  <c r="Q482" i="2"/>
  <c r="B783" i="2"/>
  <c r="E782" i="2"/>
  <c r="B484" i="4" l="1"/>
  <c r="G483" i="4"/>
  <c r="H483" i="4" s="1"/>
  <c r="Q483" i="2"/>
  <c r="B784" i="2"/>
  <c r="E783" i="2"/>
  <c r="B485" i="4" l="1"/>
  <c r="G484" i="4"/>
  <c r="H484" i="4" s="1"/>
  <c r="Q484" i="2"/>
  <c r="B785" i="2"/>
  <c r="E784" i="2"/>
  <c r="B486" i="4" l="1"/>
  <c r="G485" i="4"/>
  <c r="H485" i="4" s="1"/>
  <c r="Q485" i="2"/>
  <c r="B786" i="2"/>
  <c r="E785" i="2"/>
  <c r="B487" i="4" l="1"/>
  <c r="G486" i="4"/>
  <c r="H486" i="4" s="1"/>
  <c r="Q486" i="2"/>
  <c r="B787" i="2"/>
  <c r="E786" i="2"/>
  <c r="B488" i="4" l="1"/>
  <c r="G487" i="4"/>
  <c r="H487" i="4" s="1"/>
  <c r="Q487" i="2"/>
  <c r="B788" i="2"/>
  <c r="E787" i="2"/>
  <c r="B489" i="4" l="1"/>
  <c r="G488" i="4"/>
  <c r="H488" i="4" s="1"/>
  <c r="Q488" i="2"/>
  <c r="B789" i="2"/>
  <c r="E788" i="2"/>
  <c r="B490" i="4" l="1"/>
  <c r="G489" i="4"/>
  <c r="H489" i="4" s="1"/>
  <c r="Q489" i="2"/>
  <c r="B790" i="2"/>
  <c r="E789" i="2"/>
  <c r="B491" i="4" l="1"/>
  <c r="G490" i="4"/>
  <c r="H490" i="4" s="1"/>
  <c r="Q490" i="2"/>
  <c r="B791" i="2"/>
  <c r="E790" i="2"/>
  <c r="B492" i="4" l="1"/>
  <c r="G491" i="4"/>
  <c r="H491" i="4" s="1"/>
  <c r="Q491" i="2"/>
  <c r="B792" i="2"/>
  <c r="E791" i="2"/>
  <c r="B493" i="4" l="1"/>
  <c r="G492" i="4"/>
  <c r="H492" i="4" s="1"/>
  <c r="Q492" i="2"/>
  <c r="B793" i="2"/>
  <c r="E792" i="2"/>
  <c r="B494" i="4" l="1"/>
  <c r="G493" i="4"/>
  <c r="H493" i="4" s="1"/>
  <c r="Q493" i="2"/>
  <c r="B794" i="2"/>
  <c r="E793" i="2"/>
  <c r="B495" i="4" l="1"/>
  <c r="G494" i="4"/>
  <c r="H494" i="4" s="1"/>
  <c r="Q494" i="2"/>
  <c r="B795" i="2"/>
  <c r="E794" i="2"/>
  <c r="B496" i="4" l="1"/>
  <c r="G495" i="4"/>
  <c r="H495" i="4" s="1"/>
  <c r="Q495" i="2"/>
  <c r="B796" i="2"/>
  <c r="E795" i="2"/>
  <c r="B497" i="4" l="1"/>
  <c r="G496" i="4"/>
  <c r="H496" i="4" s="1"/>
  <c r="Q496" i="2"/>
  <c r="B797" i="2"/>
  <c r="E796" i="2"/>
  <c r="B498" i="4" l="1"/>
  <c r="G497" i="4"/>
  <c r="H497" i="4" s="1"/>
  <c r="Q497" i="2"/>
  <c r="B798" i="2"/>
  <c r="E797" i="2"/>
  <c r="B499" i="4" l="1"/>
  <c r="G498" i="4"/>
  <c r="H498" i="4" s="1"/>
  <c r="Q498" i="2"/>
  <c r="B799" i="2"/>
  <c r="E798" i="2"/>
  <c r="B500" i="4" l="1"/>
  <c r="G499" i="4"/>
  <c r="H499" i="4" s="1"/>
  <c r="Q499" i="2"/>
  <c r="B800" i="2"/>
  <c r="E799" i="2"/>
  <c r="B501" i="4" l="1"/>
  <c r="G500" i="4"/>
  <c r="H500" i="4" s="1"/>
  <c r="Q500" i="2"/>
  <c r="B801" i="2"/>
  <c r="E800" i="2"/>
  <c r="B502" i="4" l="1"/>
  <c r="G501" i="4"/>
  <c r="H501" i="4" s="1"/>
  <c r="Q501" i="2"/>
  <c r="B802" i="2"/>
  <c r="E801" i="2"/>
  <c r="B503" i="4" l="1"/>
  <c r="G502" i="4"/>
  <c r="H502" i="4" s="1"/>
  <c r="Q502" i="2"/>
  <c r="B803" i="2"/>
  <c r="E802" i="2"/>
  <c r="B504" i="4" l="1"/>
  <c r="G503" i="4"/>
  <c r="H503" i="4" s="1"/>
  <c r="Q503" i="2"/>
  <c r="B804" i="2"/>
  <c r="E803" i="2"/>
  <c r="B505" i="4" l="1"/>
  <c r="G504" i="4"/>
  <c r="H504" i="4" s="1"/>
  <c r="Q504" i="2"/>
  <c r="B805" i="2"/>
  <c r="E804" i="2"/>
  <c r="B506" i="4" l="1"/>
  <c r="G505" i="4"/>
  <c r="H505" i="4" s="1"/>
  <c r="Q505" i="2"/>
  <c r="B806" i="2"/>
  <c r="E805" i="2"/>
  <c r="B507" i="4" l="1"/>
  <c r="G506" i="4"/>
  <c r="H506" i="4" s="1"/>
  <c r="Q506" i="2"/>
  <c r="B807" i="2"/>
  <c r="E806" i="2"/>
  <c r="E3" i="2"/>
  <c r="E303" i="2"/>
  <c r="B508" i="4" l="1"/>
  <c r="G507" i="4"/>
  <c r="H507" i="4" s="1"/>
  <c r="Q507" i="2"/>
  <c r="B808" i="2"/>
  <c r="E807" i="2"/>
  <c r="E264" i="2"/>
  <c r="E204" i="2"/>
  <c r="E192" i="2"/>
  <c r="E180" i="2"/>
  <c r="E168" i="2"/>
  <c r="E156" i="2"/>
  <c r="E144" i="2"/>
  <c r="E132" i="2"/>
  <c r="E120" i="2"/>
  <c r="E108" i="2"/>
  <c r="E96" i="2"/>
  <c r="E84" i="2"/>
  <c r="E72" i="2"/>
  <c r="E60" i="2"/>
  <c r="E48" i="2"/>
  <c r="E36" i="2"/>
  <c r="E24" i="2"/>
  <c r="E12" i="2"/>
  <c r="E252" i="2"/>
  <c r="E239" i="2"/>
  <c r="E143" i="2"/>
  <c r="E131" i="2"/>
  <c r="E119" i="2"/>
  <c r="E107" i="2"/>
  <c r="E95" i="2"/>
  <c r="E83" i="2"/>
  <c r="E71" i="2"/>
  <c r="E59" i="2"/>
  <c r="E47" i="2"/>
  <c r="E35" i="2"/>
  <c r="E23" i="2"/>
  <c r="E11" i="2"/>
  <c r="E216" i="2"/>
  <c r="E251" i="2"/>
  <c r="E215" i="2"/>
  <c r="E298" i="2"/>
  <c r="E286" i="2"/>
  <c r="E274" i="2"/>
  <c r="E262" i="2"/>
  <c r="E250" i="2"/>
  <c r="E238" i="2"/>
  <c r="E226" i="2"/>
  <c r="E214" i="2"/>
  <c r="E202" i="2"/>
  <c r="E190" i="2"/>
  <c r="E178" i="2"/>
  <c r="E166" i="2"/>
  <c r="E154" i="2"/>
  <c r="E142" i="2"/>
  <c r="E130" i="2"/>
  <c r="E118" i="2"/>
  <c r="E106" i="2"/>
  <c r="E94" i="2"/>
  <c r="E82" i="2"/>
  <c r="E70" i="2"/>
  <c r="E58" i="2"/>
  <c r="E46" i="2"/>
  <c r="E34" i="2"/>
  <c r="E22" i="2"/>
  <c r="E10" i="2"/>
  <c r="E228" i="2"/>
  <c r="E287" i="2"/>
  <c r="E227" i="2"/>
  <c r="E297" i="2"/>
  <c r="E285" i="2"/>
  <c r="E273" i="2"/>
  <c r="E261" i="2"/>
  <c r="E249" i="2"/>
  <c r="E237" i="2"/>
  <c r="E225" i="2"/>
  <c r="E213" i="2"/>
  <c r="E201" i="2"/>
  <c r="E189" i="2"/>
  <c r="E177" i="2"/>
  <c r="E165" i="2"/>
  <c r="E153" i="2"/>
  <c r="E141" i="2"/>
  <c r="E129" i="2"/>
  <c r="E117" i="2"/>
  <c r="E105" i="2"/>
  <c r="E93" i="2"/>
  <c r="E81" i="2"/>
  <c r="E69" i="2"/>
  <c r="E57" i="2"/>
  <c r="E45" i="2"/>
  <c r="E33" i="2"/>
  <c r="E21" i="2"/>
  <c r="E9" i="2"/>
  <c r="E277" i="2"/>
  <c r="E276" i="2"/>
  <c r="E263" i="2"/>
  <c r="E191" i="2"/>
  <c r="E296" i="2"/>
  <c r="E284" i="2"/>
  <c r="E272" i="2"/>
  <c r="E260" i="2"/>
  <c r="E248" i="2"/>
  <c r="E236" i="2"/>
  <c r="E224" i="2"/>
  <c r="E212" i="2"/>
  <c r="E200" i="2"/>
  <c r="E188" i="2"/>
  <c r="E176" i="2"/>
  <c r="E164" i="2"/>
  <c r="E152" i="2"/>
  <c r="E140" i="2"/>
  <c r="E128" i="2"/>
  <c r="E116" i="2"/>
  <c r="E104" i="2"/>
  <c r="E92" i="2"/>
  <c r="E80" i="2"/>
  <c r="E68" i="2"/>
  <c r="E56" i="2"/>
  <c r="E44" i="2"/>
  <c r="E32" i="2"/>
  <c r="E20" i="2"/>
  <c r="E8" i="2"/>
  <c r="E289" i="2"/>
  <c r="E288" i="2"/>
  <c r="E179" i="2"/>
  <c r="E295" i="2"/>
  <c r="E283" i="2"/>
  <c r="E271" i="2"/>
  <c r="E259" i="2"/>
  <c r="E247" i="2"/>
  <c r="E235" i="2"/>
  <c r="E223" i="2"/>
  <c r="E211" i="2"/>
  <c r="E199" i="2"/>
  <c r="E187" i="2"/>
  <c r="E175" i="2"/>
  <c r="E163" i="2"/>
  <c r="E151" i="2"/>
  <c r="E139" i="2"/>
  <c r="E127" i="2"/>
  <c r="E115" i="2"/>
  <c r="E103" i="2"/>
  <c r="E91" i="2"/>
  <c r="E79" i="2"/>
  <c r="E67" i="2"/>
  <c r="E55" i="2"/>
  <c r="E43" i="2"/>
  <c r="E31" i="2"/>
  <c r="E19" i="2"/>
  <c r="E7" i="2"/>
  <c r="E253" i="2"/>
  <c r="E155" i="2"/>
  <c r="E294" i="2"/>
  <c r="E282" i="2"/>
  <c r="E270" i="2"/>
  <c r="E258" i="2"/>
  <c r="E246" i="2"/>
  <c r="E234" i="2"/>
  <c r="E222" i="2"/>
  <c r="E210" i="2"/>
  <c r="E198" i="2"/>
  <c r="E186" i="2"/>
  <c r="E174" i="2"/>
  <c r="E162" i="2"/>
  <c r="E150" i="2"/>
  <c r="E138" i="2"/>
  <c r="E126" i="2"/>
  <c r="E114" i="2"/>
  <c r="E102" i="2"/>
  <c r="E90" i="2"/>
  <c r="E78" i="2"/>
  <c r="E66" i="2"/>
  <c r="E54" i="2"/>
  <c r="E42" i="2"/>
  <c r="E30" i="2"/>
  <c r="E18" i="2"/>
  <c r="E6" i="2"/>
  <c r="E241" i="2"/>
  <c r="E167" i="2"/>
  <c r="E293" i="2"/>
  <c r="E281" i="2"/>
  <c r="E269" i="2"/>
  <c r="E257" i="2"/>
  <c r="E245" i="2"/>
  <c r="E233" i="2"/>
  <c r="E221" i="2"/>
  <c r="E209" i="2"/>
  <c r="E197" i="2"/>
  <c r="E185" i="2"/>
  <c r="E173" i="2"/>
  <c r="E161" i="2"/>
  <c r="E149" i="2"/>
  <c r="E137" i="2"/>
  <c r="E125" i="2"/>
  <c r="E113" i="2"/>
  <c r="E101" i="2"/>
  <c r="E89" i="2"/>
  <c r="E77" i="2"/>
  <c r="E65" i="2"/>
  <c r="E53" i="2"/>
  <c r="E41" i="2"/>
  <c r="E29" i="2"/>
  <c r="E17" i="2"/>
  <c r="E5" i="2"/>
  <c r="E240" i="2"/>
  <c r="E275" i="2"/>
  <c r="E292" i="2"/>
  <c r="E280" i="2"/>
  <c r="E268" i="2"/>
  <c r="E256" i="2"/>
  <c r="E244" i="2"/>
  <c r="E232" i="2"/>
  <c r="E220" i="2"/>
  <c r="E208" i="2"/>
  <c r="E196" i="2"/>
  <c r="E184" i="2"/>
  <c r="E172" i="2"/>
  <c r="E160" i="2"/>
  <c r="E148" i="2"/>
  <c r="E136" i="2"/>
  <c r="E124" i="2"/>
  <c r="E112" i="2"/>
  <c r="E100" i="2"/>
  <c r="E88" i="2"/>
  <c r="E76" i="2"/>
  <c r="E64" i="2"/>
  <c r="E52" i="2"/>
  <c r="E40" i="2"/>
  <c r="E28" i="2"/>
  <c r="E16" i="2"/>
  <c r="E4" i="2"/>
  <c r="F4" i="2" s="1"/>
  <c r="G4" i="2" s="1"/>
  <c r="E301" i="2"/>
  <c r="E300" i="2"/>
  <c r="E299" i="2"/>
  <c r="E203" i="2"/>
  <c r="E291" i="2"/>
  <c r="E279" i="2"/>
  <c r="E267" i="2"/>
  <c r="E255" i="2"/>
  <c r="E243" i="2"/>
  <c r="E231" i="2"/>
  <c r="E219" i="2"/>
  <c r="E207" i="2"/>
  <c r="E195" i="2"/>
  <c r="E183" i="2"/>
  <c r="E171" i="2"/>
  <c r="E159" i="2"/>
  <c r="E147" i="2"/>
  <c r="E135" i="2"/>
  <c r="E123" i="2"/>
  <c r="E111" i="2"/>
  <c r="E99" i="2"/>
  <c r="E87" i="2"/>
  <c r="E75" i="2"/>
  <c r="E63" i="2"/>
  <c r="E51" i="2"/>
  <c r="E39" i="2"/>
  <c r="E27" i="2"/>
  <c r="E15" i="2"/>
  <c r="E302" i="2"/>
  <c r="E290" i="2"/>
  <c r="E278" i="2"/>
  <c r="E266" i="2"/>
  <c r="E254" i="2"/>
  <c r="E242" i="2"/>
  <c r="E230" i="2"/>
  <c r="E218" i="2"/>
  <c r="E206" i="2"/>
  <c r="E194" i="2"/>
  <c r="E182" i="2"/>
  <c r="E170" i="2"/>
  <c r="E158" i="2"/>
  <c r="E146" i="2"/>
  <c r="E134" i="2"/>
  <c r="E122" i="2"/>
  <c r="E110" i="2"/>
  <c r="E98" i="2"/>
  <c r="E86" i="2"/>
  <c r="E74" i="2"/>
  <c r="E62" i="2"/>
  <c r="E50" i="2"/>
  <c r="E38" i="2"/>
  <c r="E26" i="2"/>
  <c r="E14" i="2"/>
  <c r="E265" i="2"/>
  <c r="E229" i="2"/>
  <c r="E217" i="2"/>
  <c r="E205" i="2"/>
  <c r="E193" i="2"/>
  <c r="E181" i="2"/>
  <c r="E169" i="2"/>
  <c r="E157" i="2"/>
  <c r="E145" i="2"/>
  <c r="E133" i="2"/>
  <c r="E121" i="2"/>
  <c r="E109" i="2"/>
  <c r="E97" i="2"/>
  <c r="E85" i="2"/>
  <c r="E73" i="2"/>
  <c r="E61" i="2"/>
  <c r="E49" i="2"/>
  <c r="E37" i="2"/>
  <c r="E25" i="2"/>
  <c r="E13" i="2"/>
  <c r="B509" i="4" l="1"/>
  <c r="G508" i="4"/>
  <c r="H508" i="4" s="1"/>
  <c r="Q508" i="2"/>
  <c r="F5" i="2"/>
  <c r="K4" i="2"/>
  <c r="B809" i="2"/>
  <c r="E808" i="2"/>
  <c r="L4" i="2" l="1"/>
  <c r="E4" i="4"/>
  <c r="B510" i="4"/>
  <c r="G509" i="4"/>
  <c r="H509" i="4" s="1"/>
  <c r="Q509" i="2"/>
  <c r="F6" i="2"/>
  <c r="K5" i="2"/>
  <c r="B810" i="2"/>
  <c r="E809" i="2"/>
  <c r="I4" i="4" l="1"/>
  <c r="L5" i="2"/>
  <c r="E5" i="4"/>
  <c r="B511" i="4"/>
  <c r="G510" i="4"/>
  <c r="H510" i="4" s="1"/>
  <c r="Q510" i="2"/>
  <c r="F7" i="2"/>
  <c r="K6" i="2"/>
  <c r="B811" i="2"/>
  <c r="E810" i="2"/>
  <c r="K4" i="4" l="1"/>
  <c r="I5" i="4"/>
  <c r="J5" i="4"/>
  <c r="L6" i="2"/>
  <c r="E6" i="4"/>
  <c r="B512" i="4"/>
  <c r="G511" i="4"/>
  <c r="H511" i="4" s="1"/>
  <c r="Q511" i="2"/>
  <c r="F8" i="2"/>
  <c r="K7" i="2"/>
  <c r="B812" i="2"/>
  <c r="E811" i="2"/>
  <c r="K5" i="4" l="1"/>
  <c r="L5" i="4"/>
  <c r="M5" i="4" s="1"/>
  <c r="N5" i="4" s="1"/>
  <c r="L7" i="2"/>
  <c r="E7" i="4"/>
  <c r="J6" i="4"/>
  <c r="I6" i="4"/>
  <c r="B513" i="4"/>
  <c r="G512" i="4"/>
  <c r="H512" i="4" s="1"/>
  <c r="Q512" i="2"/>
  <c r="F9" i="2"/>
  <c r="K8" i="2"/>
  <c r="B813" i="2"/>
  <c r="E812" i="2"/>
  <c r="K6" i="4" l="1"/>
  <c r="L6" i="4"/>
  <c r="M6" i="4" s="1"/>
  <c r="N6" i="4" s="1"/>
  <c r="L8" i="2"/>
  <c r="E8" i="4"/>
  <c r="J7" i="4"/>
  <c r="I7" i="4"/>
  <c r="B514" i="4"/>
  <c r="G513" i="4"/>
  <c r="H513" i="4" s="1"/>
  <c r="Q513" i="2"/>
  <c r="F10" i="2"/>
  <c r="K9" i="2"/>
  <c r="B814" i="2"/>
  <c r="E813" i="2"/>
  <c r="K7" i="4" l="1"/>
  <c r="L7" i="4"/>
  <c r="M7" i="4" s="1"/>
  <c r="N7" i="4" s="1"/>
  <c r="L9" i="2"/>
  <c r="E9" i="4"/>
  <c r="J8" i="4"/>
  <c r="I8" i="4"/>
  <c r="B515" i="4"/>
  <c r="G514" i="4"/>
  <c r="H514" i="4" s="1"/>
  <c r="Q514" i="2"/>
  <c r="F11" i="2"/>
  <c r="K10" i="2"/>
  <c r="B815" i="2"/>
  <c r="E814" i="2"/>
  <c r="K8" i="4" l="1"/>
  <c r="L8" i="4"/>
  <c r="M8" i="4" s="1"/>
  <c r="N8" i="4" s="1"/>
  <c r="L10" i="2"/>
  <c r="E10" i="4"/>
  <c r="J9" i="4"/>
  <c r="I9" i="4"/>
  <c r="B516" i="4"/>
  <c r="G515" i="4"/>
  <c r="H515" i="4" s="1"/>
  <c r="Q515" i="2"/>
  <c r="F12" i="2"/>
  <c r="K11" i="2"/>
  <c r="B816" i="2"/>
  <c r="E815" i="2"/>
  <c r="K9" i="4" l="1"/>
  <c r="L9" i="4"/>
  <c r="M9" i="4" s="1"/>
  <c r="N9" i="4" s="1"/>
  <c r="L11" i="2"/>
  <c r="E11" i="4"/>
  <c r="J10" i="4"/>
  <c r="I10" i="4"/>
  <c r="B517" i="4"/>
  <c r="G516" i="4"/>
  <c r="H516" i="4" s="1"/>
  <c r="Q516" i="2"/>
  <c r="F13" i="2"/>
  <c r="K12" i="2"/>
  <c r="B817" i="2"/>
  <c r="E816" i="2"/>
  <c r="K10" i="4" l="1"/>
  <c r="L10" i="4"/>
  <c r="M10" i="4" s="1"/>
  <c r="N10" i="4" s="1"/>
  <c r="L12" i="2"/>
  <c r="E12" i="4"/>
  <c r="J11" i="4"/>
  <c r="I11" i="4"/>
  <c r="B518" i="4"/>
  <c r="G517" i="4"/>
  <c r="H517" i="4" s="1"/>
  <c r="Q517" i="2"/>
  <c r="F14" i="2"/>
  <c r="K13" i="2"/>
  <c r="B818" i="2"/>
  <c r="E817" i="2"/>
  <c r="K11" i="4" l="1"/>
  <c r="L11" i="4"/>
  <c r="M11" i="4" s="1"/>
  <c r="N11" i="4" s="1"/>
  <c r="J12" i="4"/>
  <c r="I12" i="4"/>
  <c r="L13" i="2"/>
  <c r="E13" i="4"/>
  <c r="B519" i="4"/>
  <c r="G518" i="4"/>
  <c r="H518" i="4" s="1"/>
  <c r="Q518" i="2"/>
  <c r="F15" i="2"/>
  <c r="K14" i="2"/>
  <c r="B819" i="2"/>
  <c r="E818" i="2"/>
  <c r="K12" i="4" l="1"/>
  <c r="L12" i="4"/>
  <c r="M12" i="4" s="1"/>
  <c r="N12" i="4" s="1"/>
  <c r="L14" i="2"/>
  <c r="E14" i="4"/>
  <c r="I13" i="4"/>
  <c r="J13" i="4"/>
  <c r="B520" i="4"/>
  <c r="G519" i="4"/>
  <c r="H519" i="4" s="1"/>
  <c r="Q519" i="2"/>
  <c r="F16" i="2"/>
  <c r="K15" i="2"/>
  <c r="B820" i="2"/>
  <c r="E819" i="2"/>
  <c r="K13" i="4" l="1"/>
  <c r="L13" i="4"/>
  <c r="M13" i="4" s="1"/>
  <c r="N13" i="4" s="1"/>
  <c r="J14" i="4"/>
  <c r="I14" i="4"/>
  <c r="L15" i="2"/>
  <c r="E15" i="4"/>
  <c r="B521" i="4"/>
  <c r="G520" i="4"/>
  <c r="H520" i="4" s="1"/>
  <c r="Q520" i="2"/>
  <c r="F17" i="2"/>
  <c r="K16" i="2"/>
  <c r="B821" i="2"/>
  <c r="E820" i="2"/>
  <c r="K14" i="4" l="1"/>
  <c r="L14" i="4"/>
  <c r="M14" i="4" s="1"/>
  <c r="N14" i="4" s="1"/>
  <c r="I15" i="4"/>
  <c r="J15" i="4"/>
  <c r="L16" i="2"/>
  <c r="E16" i="4"/>
  <c r="B522" i="4"/>
  <c r="G521" i="4"/>
  <c r="H521" i="4" s="1"/>
  <c r="Q521" i="2"/>
  <c r="F18" i="2"/>
  <c r="K17" i="2"/>
  <c r="B822" i="2"/>
  <c r="E821" i="2"/>
  <c r="K15" i="4" l="1"/>
  <c r="L15" i="4"/>
  <c r="M15" i="4" s="1"/>
  <c r="N15" i="4" s="1"/>
  <c r="L17" i="2"/>
  <c r="E17" i="4"/>
  <c r="J16" i="4"/>
  <c r="I16" i="4"/>
  <c r="B523" i="4"/>
  <c r="G522" i="4"/>
  <c r="H522" i="4" s="1"/>
  <c r="Q522" i="2"/>
  <c r="F19" i="2"/>
  <c r="K18" i="2"/>
  <c r="B823" i="2"/>
  <c r="E822" i="2"/>
  <c r="K16" i="4" l="1"/>
  <c r="L16" i="4"/>
  <c r="M16" i="4" s="1"/>
  <c r="N16" i="4" s="1"/>
  <c r="L18" i="2"/>
  <c r="E18" i="4"/>
  <c r="I17" i="4"/>
  <c r="J17" i="4"/>
  <c r="B524" i="4"/>
  <c r="G523" i="4"/>
  <c r="H523" i="4" s="1"/>
  <c r="Q523" i="2"/>
  <c r="F20" i="2"/>
  <c r="K19" i="2"/>
  <c r="B824" i="2"/>
  <c r="E823" i="2"/>
  <c r="K17" i="4" l="1"/>
  <c r="L17" i="4"/>
  <c r="M17" i="4" s="1"/>
  <c r="N17" i="4" s="1"/>
  <c r="J18" i="4"/>
  <c r="I18" i="4"/>
  <c r="L19" i="2"/>
  <c r="E19" i="4"/>
  <c r="B525" i="4"/>
  <c r="G524" i="4"/>
  <c r="H524" i="4" s="1"/>
  <c r="Q524" i="2"/>
  <c r="F21" i="2"/>
  <c r="K20" i="2"/>
  <c r="B825" i="2"/>
  <c r="E824" i="2"/>
  <c r="K18" i="4" l="1"/>
  <c r="L18" i="4"/>
  <c r="M18" i="4" s="1"/>
  <c r="N18" i="4" s="1"/>
  <c r="J19" i="4"/>
  <c r="I19" i="4"/>
  <c r="L20" i="2"/>
  <c r="E20" i="4"/>
  <c r="B526" i="4"/>
  <c r="G525" i="4"/>
  <c r="H525" i="4" s="1"/>
  <c r="Q525" i="2"/>
  <c r="F22" i="2"/>
  <c r="K21" i="2"/>
  <c r="B826" i="2"/>
  <c r="E825" i="2"/>
  <c r="K19" i="4" l="1"/>
  <c r="L19" i="4"/>
  <c r="M19" i="4" s="1"/>
  <c r="N19" i="4" s="1"/>
  <c r="L21" i="2"/>
  <c r="E21" i="4"/>
  <c r="J20" i="4"/>
  <c r="I20" i="4"/>
  <c r="B527" i="4"/>
  <c r="G526" i="4"/>
  <c r="H526" i="4" s="1"/>
  <c r="Q526" i="2"/>
  <c r="F23" i="2"/>
  <c r="K22" i="2"/>
  <c r="B827" i="2"/>
  <c r="E826" i="2"/>
  <c r="K20" i="4" l="1"/>
  <c r="L20" i="4"/>
  <c r="M20" i="4" s="1"/>
  <c r="N20" i="4" s="1"/>
  <c r="L22" i="2"/>
  <c r="E22" i="4"/>
  <c r="J21" i="4"/>
  <c r="I21" i="4"/>
  <c r="B528" i="4"/>
  <c r="G527" i="4"/>
  <c r="H527" i="4" s="1"/>
  <c r="Q527" i="2"/>
  <c r="F24" i="2"/>
  <c r="K23" i="2"/>
  <c r="B828" i="2"/>
  <c r="E827" i="2"/>
  <c r="K21" i="4" l="1"/>
  <c r="L21" i="4"/>
  <c r="M21" i="4" s="1"/>
  <c r="N21" i="4" s="1"/>
  <c r="J22" i="4"/>
  <c r="I22" i="4"/>
  <c r="L23" i="2"/>
  <c r="E23" i="4"/>
  <c r="B529" i="4"/>
  <c r="G528" i="4"/>
  <c r="H528" i="4" s="1"/>
  <c r="Q528" i="2"/>
  <c r="F25" i="2"/>
  <c r="K24" i="2"/>
  <c r="B829" i="2"/>
  <c r="E828" i="2"/>
  <c r="K22" i="4" l="1"/>
  <c r="L22" i="4"/>
  <c r="M22" i="4" s="1"/>
  <c r="N22" i="4" s="1"/>
  <c r="L24" i="2"/>
  <c r="E24" i="4"/>
  <c r="J23" i="4"/>
  <c r="I23" i="4"/>
  <c r="B530" i="4"/>
  <c r="G529" i="4"/>
  <c r="H529" i="4" s="1"/>
  <c r="Q529" i="2"/>
  <c r="F26" i="2"/>
  <c r="K25" i="2"/>
  <c r="B830" i="2"/>
  <c r="E829" i="2"/>
  <c r="K23" i="4" l="1"/>
  <c r="L23" i="4"/>
  <c r="M23" i="4" s="1"/>
  <c r="N23" i="4" s="1"/>
  <c r="L25" i="2"/>
  <c r="E25" i="4"/>
  <c r="J24" i="4"/>
  <c r="I24" i="4"/>
  <c r="B531" i="4"/>
  <c r="G530" i="4"/>
  <c r="H530" i="4" s="1"/>
  <c r="Q530" i="2"/>
  <c r="F27" i="2"/>
  <c r="K26" i="2"/>
  <c r="B831" i="2"/>
  <c r="E830" i="2"/>
  <c r="K24" i="4" l="1"/>
  <c r="L24" i="4"/>
  <c r="M24" i="4" s="1"/>
  <c r="N24" i="4" s="1"/>
  <c r="L26" i="2"/>
  <c r="E26" i="4"/>
  <c r="J25" i="4"/>
  <c r="I25" i="4"/>
  <c r="B532" i="4"/>
  <c r="G531" i="4"/>
  <c r="H531" i="4" s="1"/>
  <c r="Q531" i="2"/>
  <c r="F28" i="2"/>
  <c r="K27" i="2"/>
  <c r="B832" i="2"/>
  <c r="E831" i="2"/>
  <c r="K25" i="4" l="1"/>
  <c r="L25" i="4"/>
  <c r="M25" i="4" s="1"/>
  <c r="N25" i="4" s="1"/>
  <c r="L27" i="2"/>
  <c r="E27" i="4"/>
  <c r="J26" i="4"/>
  <c r="I26" i="4"/>
  <c r="B533" i="4"/>
  <c r="G532" i="4"/>
  <c r="H532" i="4" s="1"/>
  <c r="Q532" i="2"/>
  <c r="F29" i="2"/>
  <c r="K28" i="2"/>
  <c r="B833" i="2"/>
  <c r="E832" i="2"/>
  <c r="K26" i="4" l="1"/>
  <c r="L26" i="4"/>
  <c r="M26" i="4" s="1"/>
  <c r="N26" i="4" s="1"/>
  <c r="I27" i="4"/>
  <c r="J27" i="4"/>
  <c r="L28" i="2"/>
  <c r="E28" i="4"/>
  <c r="B534" i="4"/>
  <c r="G533" i="4"/>
  <c r="H533" i="4" s="1"/>
  <c r="Q533" i="2"/>
  <c r="F30" i="2"/>
  <c r="K29" i="2"/>
  <c r="B834" i="2"/>
  <c r="E833" i="2"/>
  <c r="K27" i="4" l="1"/>
  <c r="L27" i="4"/>
  <c r="M27" i="4" s="1"/>
  <c r="N27" i="4" s="1"/>
  <c r="J28" i="4"/>
  <c r="I28" i="4"/>
  <c r="L29" i="2"/>
  <c r="E29" i="4"/>
  <c r="B535" i="4"/>
  <c r="G534" i="4"/>
  <c r="H534" i="4" s="1"/>
  <c r="Q534" i="2"/>
  <c r="F31" i="2"/>
  <c r="K30" i="2"/>
  <c r="B835" i="2"/>
  <c r="E834" i="2"/>
  <c r="K28" i="4" l="1"/>
  <c r="L28" i="4"/>
  <c r="M28" i="4" s="1"/>
  <c r="N28" i="4" s="1"/>
  <c r="L30" i="2"/>
  <c r="E30" i="4"/>
  <c r="J29" i="4"/>
  <c r="I29" i="4"/>
  <c r="B536" i="4"/>
  <c r="G535" i="4"/>
  <c r="H535" i="4" s="1"/>
  <c r="Q535" i="2"/>
  <c r="F32" i="2"/>
  <c r="K31" i="2"/>
  <c r="B836" i="2"/>
  <c r="E835" i="2"/>
  <c r="K29" i="4" l="1"/>
  <c r="L29" i="4"/>
  <c r="M29" i="4" s="1"/>
  <c r="N29" i="4" s="1"/>
  <c r="L31" i="2"/>
  <c r="E31" i="4"/>
  <c r="J30" i="4"/>
  <c r="I30" i="4"/>
  <c r="B537" i="4"/>
  <c r="G536" i="4"/>
  <c r="H536" i="4" s="1"/>
  <c r="Q536" i="2"/>
  <c r="F33" i="2"/>
  <c r="K32" i="2"/>
  <c r="B837" i="2"/>
  <c r="E836" i="2"/>
  <c r="K30" i="4" l="1"/>
  <c r="L30" i="4"/>
  <c r="M30" i="4" s="1"/>
  <c r="N30" i="4" s="1"/>
  <c r="L32" i="2"/>
  <c r="E32" i="4"/>
  <c r="J31" i="4"/>
  <c r="I31" i="4"/>
  <c r="B538" i="4"/>
  <c r="G537" i="4"/>
  <c r="H537" i="4" s="1"/>
  <c r="Q537" i="2"/>
  <c r="F34" i="2"/>
  <c r="K33" i="2"/>
  <c r="B838" i="2"/>
  <c r="E837" i="2"/>
  <c r="K31" i="4" l="1"/>
  <c r="L31" i="4"/>
  <c r="M31" i="4" s="1"/>
  <c r="N31" i="4" s="1"/>
  <c r="L33" i="2"/>
  <c r="E33" i="4"/>
  <c r="J32" i="4"/>
  <c r="I32" i="4"/>
  <c r="B539" i="4"/>
  <c r="G538" i="4"/>
  <c r="H538" i="4" s="1"/>
  <c r="Q538" i="2"/>
  <c r="F35" i="2"/>
  <c r="K34" i="2"/>
  <c r="B839" i="2"/>
  <c r="E838" i="2"/>
  <c r="K32" i="4" l="1"/>
  <c r="L32" i="4"/>
  <c r="M32" i="4" s="1"/>
  <c r="N32" i="4" s="1"/>
  <c r="L34" i="2"/>
  <c r="E34" i="4"/>
  <c r="J33" i="4"/>
  <c r="I33" i="4"/>
  <c r="B540" i="4"/>
  <c r="G539" i="4"/>
  <c r="H539" i="4" s="1"/>
  <c r="Q539" i="2"/>
  <c r="F36" i="2"/>
  <c r="K35" i="2"/>
  <c r="B840" i="2"/>
  <c r="E839" i="2"/>
  <c r="K33" i="4" l="1"/>
  <c r="L33" i="4"/>
  <c r="M33" i="4" s="1"/>
  <c r="N33" i="4" s="1"/>
  <c r="L35" i="2"/>
  <c r="E35" i="4"/>
  <c r="J34" i="4"/>
  <c r="I34" i="4"/>
  <c r="B541" i="4"/>
  <c r="G540" i="4"/>
  <c r="H540" i="4" s="1"/>
  <c r="Q540" i="2"/>
  <c r="F37" i="2"/>
  <c r="K36" i="2"/>
  <c r="B841" i="2"/>
  <c r="E840" i="2"/>
  <c r="K34" i="4" l="1"/>
  <c r="L34" i="4"/>
  <c r="M34" i="4" s="1"/>
  <c r="N34" i="4" s="1"/>
  <c r="L36" i="2"/>
  <c r="E36" i="4"/>
  <c r="J35" i="4"/>
  <c r="I35" i="4"/>
  <c r="B542" i="4"/>
  <c r="G541" i="4"/>
  <c r="H541" i="4" s="1"/>
  <c r="Q541" i="2"/>
  <c r="F38" i="2"/>
  <c r="K37" i="2"/>
  <c r="B842" i="2"/>
  <c r="E841" i="2"/>
  <c r="K35" i="4" l="1"/>
  <c r="L35" i="4"/>
  <c r="M35" i="4" s="1"/>
  <c r="N35" i="4" s="1"/>
  <c r="L37" i="2"/>
  <c r="E37" i="4"/>
  <c r="J36" i="4"/>
  <c r="I36" i="4"/>
  <c r="B543" i="4"/>
  <c r="G542" i="4"/>
  <c r="H542" i="4" s="1"/>
  <c r="Q542" i="2"/>
  <c r="F39" i="2"/>
  <c r="K38" i="2"/>
  <c r="B843" i="2"/>
  <c r="E842" i="2"/>
  <c r="K36" i="4" l="1"/>
  <c r="L36" i="4"/>
  <c r="M36" i="4" s="1"/>
  <c r="N36" i="4" s="1"/>
  <c r="L38" i="2"/>
  <c r="E38" i="4"/>
  <c r="J37" i="4"/>
  <c r="I37" i="4"/>
  <c r="B544" i="4"/>
  <c r="G543" i="4"/>
  <c r="H543" i="4" s="1"/>
  <c r="Q543" i="2"/>
  <c r="F40" i="2"/>
  <c r="K39" i="2"/>
  <c r="B844" i="2"/>
  <c r="E843" i="2"/>
  <c r="K37" i="4" l="1"/>
  <c r="L37" i="4"/>
  <c r="M37" i="4" s="1"/>
  <c r="N37" i="4" s="1"/>
  <c r="J38" i="4"/>
  <c r="I38" i="4"/>
  <c r="L39" i="2"/>
  <c r="E39" i="4"/>
  <c r="B545" i="4"/>
  <c r="G544" i="4"/>
  <c r="H544" i="4" s="1"/>
  <c r="Q544" i="2"/>
  <c r="F41" i="2"/>
  <c r="K40" i="2"/>
  <c r="B845" i="2"/>
  <c r="E844" i="2"/>
  <c r="K38" i="4" l="1"/>
  <c r="L38" i="4"/>
  <c r="M38" i="4" s="1"/>
  <c r="N38" i="4" s="1"/>
  <c r="L40" i="2"/>
  <c r="E40" i="4"/>
  <c r="I39" i="4"/>
  <c r="J39" i="4"/>
  <c r="B546" i="4"/>
  <c r="G545" i="4"/>
  <c r="H545" i="4" s="1"/>
  <c r="Q545" i="2"/>
  <c r="F42" i="2"/>
  <c r="K41" i="2"/>
  <c r="B846" i="2"/>
  <c r="E845" i="2"/>
  <c r="K39" i="4" l="1"/>
  <c r="L39" i="4"/>
  <c r="M39" i="4" s="1"/>
  <c r="N39" i="4" s="1"/>
  <c r="L41" i="2"/>
  <c r="E41" i="4"/>
  <c r="J40" i="4"/>
  <c r="I40" i="4"/>
  <c r="B547" i="4"/>
  <c r="G546" i="4"/>
  <c r="H546" i="4" s="1"/>
  <c r="Q546" i="2"/>
  <c r="F43" i="2"/>
  <c r="K42" i="2"/>
  <c r="B847" i="2"/>
  <c r="E846" i="2"/>
  <c r="K40" i="4" l="1"/>
  <c r="L40" i="4"/>
  <c r="M40" i="4" s="1"/>
  <c r="N40" i="4" s="1"/>
  <c r="L42" i="2"/>
  <c r="E42" i="4"/>
  <c r="J41" i="4"/>
  <c r="I41" i="4"/>
  <c r="B548" i="4"/>
  <c r="G547" i="4"/>
  <c r="H547" i="4" s="1"/>
  <c r="Q547" i="2"/>
  <c r="F44" i="2"/>
  <c r="K43" i="2"/>
  <c r="B848" i="2"/>
  <c r="E847" i="2"/>
  <c r="K41" i="4" l="1"/>
  <c r="L41" i="4"/>
  <c r="M41" i="4" s="1"/>
  <c r="N41" i="4" s="1"/>
  <c r="L43" i="2"/>
  <c r="E43" i="4"/>
  <c r="J42" i="4"/>
  <c r="I42" i="4"/>
  <c r="B549" i="4"/>
  <c r="G548" i="4"/>
  <c r="H548" i="4" s="1"/>
  <c r="Q548" i="2"/>
  <c r="F45" i="2"/>
  <c r="K44" i="2"/>
  <c r="B849" i="2"/>
  <c r="E848" i="2"/>
  <c r="K42" i="4" l="1"/>
  <c r="L42" i="4"/>
  <c r="M42" i="4" s="1"/>
  <c r="N42" i="4" s="1"/>
  <c r="L44" i="2"/>
  <c r="E44" i="4"/>
  <c r="J43" i="4"/>
  <c r="I43" i="4"/>
  <c r="B550" i="4"/>
  <c r="G549" i="4"/>
  <c r="H549" i="4" s="1"/>
  <c r="Q549" i="2"/>
  <c r="F46" i="2"/>
  <c r="K45" i="2"/>
  <c r="B850" i="2"/>
  <c r="E849" i="2"/>
  <c r="K43" i="4" l="1"/>
  <c r="L43" i="4"/>
  <c r="M43" i="4" s="1"/>
  <c r="N43" i="4" s="1"/>
  <c r="L45" i="2"/>
  <c r="E45" i="4"/>
  <c r="J44" i="4"/>
  <c r="I44" i="4"/>
  <c r="B551" i="4"/>
  <c r="G550" i="4"/>
  <c r="H550" i="4" s="1"/>
  <c r="Q550" i="2"/>
  <c r="F47" i="2"/>
  <c r="K46" i="2"/>
  <c r="B851" i="2"/>
  <c r="E850" i="2"/>
  <c r="K44" i="4" l="1"/>
  <c r="L44" i="4"/>
  <c r="M44" i="4" s="1"/>
  <c r="N44" i="4" s="1"/>
  <c r="L46" i="2"/>
  <c r="E46" i="4"/>
  <c r="J45" i="4"/>
  <c r="I45" i="4"/>
  <c r="B552" i="4"/>
  <c r="G551" i="4"/>
  <c r="H551" i="4" s="1"/>
  <c r="Q551" i="2"/>
  <c r="F48" i="2"/>
  <c r="K47" i="2"/>
  <c r="B852" i="2"/>
  <c r="E851" i="2"/>
  <c r="K45" i="4" l="1"/>
  <c r="L45" i="4"/>
  <c r="M45" i="4" s="1"/>
  <c r="N45" i="4" s="1"/>
  <c r="L47" i="2"/>
  <c r="E47" i="4"/>
  <c r="J46" i="4"/>
  <c r="I46" i="4"/>
  <c r="B553" i="4"/>
  <c r="G552" i="4"/>
  <c r="H552" i="4" s="1"/>
  <c r="Q552" i="2"/>
  <c r="F49" i="2"/>
  <c r="K48" i="2"/>
  <c r="B853" i="2"/>
  <c r="E852" i="2"/>
  <c r="K46" i="4" l="1"/>
  <c r="L46" i="4"/>
  <c r="M46" i="4" s="1"/>
  <c r="N46" i="4" s="1"/>
  <c r="L48" i="2"/>
  <c r="E48" i="4"/>
  <c r="I47" i="4"/>
  <c r="J47" i="4"/>
  <c r="B554" i="4"/>
  <c r="G553" i="4"/>
  <c r="H553" i="4" s="1"/>
  <c r="Q553" i="2"/>
  <c r="F50" i="2"/>
  <c r="K49" i="2"/>
  <c r="B854" i="2"/>
  <c r="E853" i="2"/>
  <c r="K47" i="4" l="1"/>
  <c r="L47" i="4"/>
  <c r="M47" i="4" s="1"/>
  <c r="N47" i="4" s="1"/>
  <c r="L49" i="2"/>
  <c r="E49" i="4"/>
  <c r="I48" i="4"/>
  <c r="J48" i="4"/>
  <c r="B555" i="4"/>
  <c r="G554" i="4"/>
  <c r="H554" i="4" s="1"/>
  <c r="Q554" i="2"/>
  <c r="F51" i="2"/>
  <c r="K50" i="2"/>
  <c r="B855" i="2"/>
  <c r="E854" i="2"/>
  <c r="K48" i="4" l="1"/>
  <c r="L48" i="4"/>
  <c r="M48" i="4" s="1"/>
  <c r="N48" i="4" s="1"/>
  <c r="L50" i="2"/>
  <c r="E50" i="4"/>
  <c r="I49" i="4"/>
  <c r="J49" i="4"/>
  <c r="B556" i="4"/>
  <c r="G555" i="4"/>
  <c r="H555" i="4" s="1"/>
  <c r="Q555" i="2"/>
  <c r="F52" i="2"/>
  <c r="K51" i="2"/>
  <c r="E855" i="2"/>
  <c r="B856" i="2"/>
  <c r="K49" i="4" l="1"/>
  <c r="L49" i="4"/>
  <c r="M49" i="4" s="1"/>
  <c r="N49" i="4" s="1"/>
  <c r="L51" i="2"/>
  <c r="E51" i="4"/>
  <c r="J50" i="4"/>
  <c r="I50" i="4"/>
  <c r="B557" i="4"/>
  <c r="G556" i="4"/>
  <c r="H556" i="4" s="1"/>
  <c r="Q556" i="2"/>
  <c r="F53" i="2"/>
  <c r="K52" i="2"/>
  <c r="E856" i="2"/>
  <c r="B857" i="2"/>
  <c r="K50" i="4" l="1"/>
  <c r="L50" i="4"/>
  <c r="M50" i="4" s="1"/>
  <c r="N50" i="4" s="1"/>
  <c r="L52" i="2"/>
  <c r="E52" i="4"/>
  <c r="I51" i="4"/>
  <c r="J51" i="4"/>
  <c r="B558" i="4"/>
  <c r="G557" i="4"/>
  <c r="H557" i="4" s="1"/>
  <c r="Q557" i="2"/>
  <c r="F54" i="2"/>
  <c r="K53" i="2"/>
  <c r="E857" i="2"/>
  <c r="B858" i="2"/>
  <c r="K51" i="4" l="1"/>
  <c r="L51" i="4"/>
  <c r="M51" i="4" s="1"/>
  <c r="N51" i="4" s="1"/>
  <c r="J52" i="4"/>
  <c r="I52" i="4"/>
  <c r="L53" i="2"/>
  <c r="E53" i="4"/>
  <c r="B559" i="4"/>
  <c r="G558" i="4"/>
  <c r="H558" i="4" s="1"/>
  <c r="Q558" i="2"/>
  <c r="F55" i="2"/>
  <c r="K54" i="2"/>
  <c r="E858" i="2"/>
  <c r="B859" i="2"/>
  <c r="K52" i="4" l="1"/>
  <c r="L52" i="4"/>
  <c r="M52" i="4" s="1"/>
  <c r="N52" i="4" s="1"/>
  <c r="L54" i="2"/>
  <c r="E54" i="4"/>
  <c r="J53" i="4"/>
  <c r="I53" i="4"/>
  <c r="B560" i="4"/>
  <c r="G559" i="4"/>
  <c r="H559" i="4" s="1"/>
  <c r="Q559" i="2"/>
  <c r="F56" i="2"/>
  <c r="K55" i="2"/>
  <c r="E859" i="2"/>
  <c r="B860" i="2"/>
  <c r="K53" i="4" l="1"/>
  <c r="L53" i="4"/>
  <c r="M53" i="4" s="1"/>
  <c r="N53" i="4" s="1"/>
  <c r="L55" i="2"/>
  <c r="E55" i="4"/>
  <c r="J54" i="4"/>
  <c r="I54" i="4"/>
  <c r="B561" i="4"/>
  <c r="G560" i="4"/>
  <c r="H560" i="4" s="1"/>
  <c r="Q560" i="2"/>
  <c r="F57" i="2"/>
  <c r="K56" i="2"/>
  <c r="E860" i="2"/>
  <c r="B861" i="2"/>
  <c r="K54" i="4" l="1"/>
  <c r="L54" i="4"/>
  <c r="M54" i="4" s="1"/>
  <c r="N54" i="4" s="1"/>
  <c r="L56" i="2"/>
  <c r="E56" i="4"/>
  <c r="I55" i="4"/>
  <c r="J55" i="4"/>
  <c r="B562" i="4"/>
  <c r="G561" i="4"/>
  <c r="H561" i="4" s="1"/>
  <c r="Q561" i="2"/>
  <c r="F58" i="2"/>
  <c r="K57" i="2"/>
  <c r="E861" i="2"/>
  <c r="B862" i="2"/>
  <c r="K55" i="4" l="1"/>
  <c r="L55" i="4"/>
  <c r="M55" i="4" s="1"/>
  <c r="N55" i="4" s="1"/>
  <c r="L57" i="2"/>
  <c r="E57" i="4"/>
  <c r="I56" i="4"/>
  <c r="J56" i="4"/>
  <c r="B563" i="4"/>
  <c r="G562" i="4"/>
  <c r="H562" i="4" s="1"/>
  <c r="Q562" i="2"/>
  <c r="F59" i="2"/>
  <c r="K58" i="2"/>
  <c r="B863" i="2"/>
  <c r="E862" i="2"/>
  <c r="K56" i="4" l="1"/>
  <c r="L56" i="4"/>
  <c r="M56" i="4" s="1"/>
  <c r="N56" i="4" s="1"/>
  <c r="L58" i="2"/>
  <c r="E58" i="4"/>
  <c r="J57" i="4"/>
  <c r="I57" i="4"/>
  <c r="B564" i="4"/>
  <c r="G563" i="4"/>
  <c r="H563" i="4" s="1"/>
  <c r="Q563" i="2"/>
  <c r="F60" i="2"/>
  <c r="K59" i="2"/>
  <c r="B864" i="2"/>
  <c r="E863" i="2"/>
  <c r="K57" i="4" l="1"/>
  <c r="L57" i="4"/>
  <c r="M57" i="4" s="1"/>
  <c r="N57" i="4" s="1"/>
  <c r="L59" i="2"/>
  <c r="E59" i="4"/>
  <c r="J58" i="4"/>
  <c r="I58" i="4"/>
  <c r="B565" i="4"/>
  <c r="G564" i="4"/>
  <c r="H564" i="4" s="1"/>
  <c r="Q564" i="2"/>
  <c r="F61" i="2"/>
  <c r="K60" i="2"/>
  <c r="E864" i="2"/>
  <c r="B865" i="2"/>
  <c r="K58" i="4" l="1"/>
  <c r="L58" i="4"/>
  <c r="M58" i="4" s="1"/>
  <c r="N58" i="4" s="1"/>
  <c r="L60" i="2"/>
  <c r="E60" i="4"/>
  <c r="I59" i="4"/>
  <c r="J59" i="4"/>
  <c r="B566" i="4"/>
  <c r="G565" i="4"/>
  <c r="H565" i="4" s="1"/>
  <c r="Q565" i="2"/>
  <c r="F62" i="2"/>
  <c r="K61" i="2"/>
  <c r="E865" i="2"/>
  <c r="B866" i="2"/>
  <c r="K59" i="4" l="1"/>
  <c r="L59" i="4"/>
  <c r="M59" i="4" s="1"/>
  <c r="N59" i="4" s="1"/>
  <c r="L61" i="2"/>
  <c r="E61" i="4"/>
  <c r="J60" i="4"/>
  <c r="I60" i="4"/>
  <c r="B567" i="4"/>
  <c r="G566" i="4"/>
  <c r="H566" i="4" s="1"/>
  <c r="Q566" i="2"/>
  <c r="F63" i="2"/>
  <c r="K62" i="2"/>
  <c r="B867" i="2"/>
  <c r="E866" i="2"/>
  <c r="K60" i="4" l="1"/>
  <c r="L60" i="4"/>
  <c r="M60" i="4" s="1"/>
  <c r="N60" i="4" s="1"/>
  <c r="J61" i="4"/>
  <c r="I61" i="4"/>
  <c r="L62" i="2"/>
  <c r="E62" i="4"/>
  <c r="B568" i="4"/>
  <c r="G567" i="4"/>
  <c r="H567" i="4" s="1"/>
  <c r="Q567" i="2"/>
  <c r="F64" i="2"/>
  <c r="K63" i="2"/>
  <c r="B868" i="2"/>
  <c r="E867" i="2"/>
  <c r="K61" i="4" l="1"/>
  <c r="L61" i="4"/>
  <c r="M61" i="4" s="1"/>
  <c r="N61" i="4" s="1"/>
  <c r="L63" i="2"/>
  <c r="E63" i="4"/>
  <c r="J62" i="4"/>
  <c r="I62" i="4"/>
  <c r="B569" i="4"/>
  <c r="G568" i="4"/>
  <c r="H568" i="4" s="1"/>
  <c r="Q568" i="2"/>
  <c r="F65" i="2"/>
  <c r="K64" i="2"/>
  <c r="B869" i="2"/>
  <c r="E868" i="2"/>
  <c r="K62" i="4" l="1"/>
  <c r="L62" i="4"/>
  <c r="M62" i="4" s="1"/>
  <c r="N62" i="4" s="1"/>
  <c r="L64" i="2"/>
  <c r="E64" i="4"/>
  <c r="I63" i="4"/>
  <c r="J63" i="4"/>
  <c r="B570" i="4"/>
  <c r="G569" i="4"/>
  <c r="H569" i="4" s="1"/>
  <c r="Q569" i="2"/>
  <c r="F66" i="2"/>
  <c r="K65" i="2"/>
  <c r="B870" i="2"/>
  <c r="E869" i="2"/>
  <c r="K63" i="4" l="1"/>
  <c r="L63" i="4"/>
  <c r="M63" i="4" s="1"/>
  <c r="N63" i="4" s="1"/>
  <c r="J64" i="4"/>
  <c r="I64" i="4"/>
  <c r="L65" i="2"/>
  <c r="E65" i="4"/>
  <c r="B571" i="4"/>
  <c r="G570" i="4"/>
  <c r="H570" i="4" s="1"/>
  <c r="Q570" i="2"/>
  <c r="F67" i="2"/>
  <c r="K66" i="2"/>
  <c r="B871" i="2"/>
  <c r="E870" i="2"/>
  <c r="K64" i="4" l="1"/>
  <c r="L64" i="4"/>
  <c r="M64" i="4" s="1"/>
  <c r="N64" i="4" s="1"/>
  <c r="L66" i="2"/>
  <c r="E66" i="4"/>
  <c r="I65" i="4"/>
  <c r="J65" i="4"/>
  <c r="B572" i="4"/>
  <c r="G571" i="4"/>
  <c r="H571" i="4" s="1"/>
  <c r="Q571" i="2"/>
  <c r="F68" i="2"/>
  <c r="K67" i="2"/>
  <c r="B872" i="2"/>
  <c r="E871" i="2"/>
  <c r="K65" i="4" l="1"/>
  <c r="L65" i="4"/>
  <c r="M65" i="4" s="1"/>
  <c r="N65" i="4" s="1"/>
  <c r="L67" i="2"/>
  <c r="E67" i="4"/>
  <c r="J66" i="4"/>
  <c r="I66" i="4"/>
  <c r="B573" i="4"/>
  <c r="G572" i="4"/>
  <c r="H572" i="4" s="1"/>
  <c r="Q572" i="2"/>
  <c r="F69" i="2"/>
  <c r="K68" i="2"/>
  <c r="B873" i="2"/>
  <c r="E872" i="2"/>
  <c r="K66" i="4" l="1"/>
  <c r="L66" i="4"/>
  <c r="M66" i="4" s="1"/>
  <c r="N66" i="4" s="1"/>
  <c r="L68" i="2"/>
  <c r="E68" i="4"/>
  <c r="I67" i="4"/>
  <c r="J67" i="4"/>
  <c r="B574" i="4"/>
  <c r="G573" i="4"/>
  <c r="H573" i="4" s="1"/>
  <c r="Q573" i="2"/>
  <c r="F70" i="2"/>
  <c r="K69" i="2"/>
  <c r="B874" i="2"/>
  <c r="E873" i="2"/>
  <c r="K67" i="4" l="1"/>
  <c r="L67" i="4"/>
  <c r="M67" i="4" s="1"/>
  <c r="N67" i="4" s="1"/>
  <c r="L69" i="2"/>
  <c r="E69" i="4"/>
  <c r="I68" i="4"/>
  <c r="J68" i="4"/>
  <c r="B575" i="4"/>
  <c r="G574" i="4"/>
  <c r="H574" i="4" s="1"/>
  <c r="Q574" i="2"/>
  <c r="F71" i="2"/>
  <c r="K70" i="2"/>
  <c r="B875" i="2"/>
  <c r="E874" i="2"/>
  <c r="K68" i="4" l="1"/>
  <c r="L68" i="4"/>
  <c r="M68" i="4" s="1"/>
  <c r="N68" i="4" s="1"/>
  <c r="L70" i="2"/>
  <c r="E70" i="4"/>
  <c r="I69" i="4"/>
  <c r="J69" i="4"/>
  <c r="B576" i="4"/>
  <c r="G575" i="4"/>
  <c r="H575" i="4" s="1"/>
  <c r="Q575" i="2"/>
  <c r="F72" i="2"/>
  <c r="K71" i="2"/>
  <c r="B876" i="2"/>
  <c r="E875" i="2"/>
  <c r="K69" i="4" l="1"/>
  <c r="L69" i="4"/>
  <c r="M69" i="4" s="1"/>
  <c r="N69" i="4" s="1"/>
  <c r="L71" i="2"/>
  <c r="E71" i="4"/>
  <c r="J70" i="4"/>
  <c r="I70" i="4"/>
  <c r="B577" i="4"/>
  <c r="G576" i="4"/>
  <c r="H576" i="4" s="1"/>
  <c r="Q576" i="2"/>
  <c r="F73" i="2"/>
  <c r="K72" i="2"/>
  <c r="B877" i="2"/>
  <c r="E876" i="2"/>
  <c r="K70" i="4" l="1"/>
  <c r="L70" i="4"/>
  <c r="M70" i="4" s="1"/>
  <c r="N70" i="4" s="1"/>
  <c r="L72" i="2"/>
  <c r="E72" i="4"/>
  <c r="J71" i="4"/>
  <c r="I71" i="4"/>
  <c r="B578" i="4"/>
  <c r="G577" i="4"/>
  <c r="H577" i="4" s="1"/>
  <c r="Q577" i="2"/>
  <c r="F74" i="2"/>
  <c r="K73" i="2"/>
  <c r="B878" i="2"/>
  <c r="E877" i="2"/>
  <c r="K71" i="4" l="1"/>
  <c r="L71" i="4"/>
  <c r="M71" i="4" s="1"/>
  <c r="N71" i="4" s="1"/>
  <c r="J72" i="4"/>
  <c r="I72" i="4"/>
  <c r="L73" i="2"/>
  <c r="E73" i="4"/>
  <c r="B579" i="4"/>
  <c r="G578" i="4"/>
  <c r="H578" i="4" s="1"/>
  <c r="Q578" i="2"/>
  <c r="F75" i="2"/>
  <c r="K74" i="2"/>
  <c r="B879" i="2"/>
  <c r="E878" i="2"/>
  <c r="K72" i="4" l="1"/>
  <c r="L72" i="4"/>
  <c r="M72" i="4" s="1"/>
  <c r="N72" i="4" s="1"/>
  <c r="L74" i="2"/>
  <c r="E74" i="4"/>
  <c r="I73" i="4"/>
  <c r="J73" i="4"/>
  <c r="B580" i="4"/>
  <c r="G579" i="4"/>
  <c r="H579" i="4" s="1"/>
  <c r="Q579" i="2"/>
  <c r="F76" i="2"/>
  <c r="K75" i="2"/>
  <c r="B880" i="2"/>
  <c r="E879" i="2"/>
  <c r="K73" i="4" l="1"/>
  <c r="L73" i="4"/>
  <c r="M73" i="4" s="1"/>
  <c r="N73" i="4" s="1"/>
  <c r="L75" i="2"/>
  <c r="E75" i="4"/>
  <c r="J74" i="4"/>
  <c r="I74" i="4"/>
  <c r="B581" i="4"/>
  <c r="G580" i="4"/>
  <c r="H580" i="4" s="1"/>
  <c r="Q580" i="2"/>
  <c r="F77" i="2"/>
  <c r="K76" i="2"/>
  <c r="B881" i="2"/>
  <c r="E880" i="2"/>
  <c r="K74" i="4" l="1"/>
  <c r="L74" i="4"/>
  <c r="M74" i="4" s="1"/>
  <c r="N74" i="4" s="1"/>
  <c r="L76" i="2"/>
  <c r="E76" i="4"/>
  <c r="I75" i="4"/>
  <c r="J75" i="4"/>
  <c r="B582" i="4"/>
  <c r="G581" i="4"/>
  <c r="H581" i="4" s="1"/>
  <c r="Q581" i="2"/>
  <c r="F78" i="2"/>
  <c r="K77" i="2"/>
  <c r="B882" i="2"/>
  <c r="E881" i="2"/>
  <c r="K75" i="4" l="1"/>
  <c r="L75" i="4"/>
  <c r="M75" i="4" s="1"/>
  <c r="N75" i="4" s="1"/>
  <c r="L77" i="2"/>
  <c r="E77" i="4"/>
  <c r="J76" i="4"/>
  <c r="I76" i="4"/>
  <c r="B583" i="4"/>
  <c r="G582" i="4"/>
  <c r="H582" i="4" s="1"/>
  <c r="Q582" i="2"/>
  <c r="F79" i="2"/>
  <c r="K78" i="2"/>
  <c r="B883" i="2"/>
  <c r="E882" i="2"/>
  <c r="K76" i="4" l="1"/>
  <c r="L76" i="4"/>
  <c r="M76" i="4" s="1"/>
  <c r="N76" i="4" s="1"/>
  <c r="J77" i="4"/>
  <c r="I77" i="4"/>
  <c r="L78" i="2"/>
  <c r="E78" i="4"/>
  <c r="B584" i="4"/>
  <c r="G583" i="4"/>
  <c r="H583" i="4" s="1"/>
  <c r="Q583" i="2"/>
  <c r="F80" i="2"/>
  <c r="K79" i="2"/>
  <c r="B884" i="2"/>
  <c r="E883" i="2"/>
  <c r="K77" i="4" l="1"/>
  <c r="L77" i="4"/>
  <c r="M77" i="4" s="1"/>
  <c r="N77" i="4" s="1"/>
  <c r="L79" i="2"/>
  <c r="E79" i="4"/>
  <c r="J78" i="4"/>
  <c r="I78" i="4"/>
  <c r="B585" i="4"/>
  <c r="G584" i="4"/>
  <c r="H584" i="4" s="1"/>
  <c r="Q584" i="2"/>
  <c r="F81" i="2"/>
  <c r="K80" i="2"/>
  <c r="B885" i="2"/>
  <c r="E884" i="2"/>
  <c r="K78" i="4" l="1"/>
  <c r="L78" i="4"/>
  <c r="M78" i="4" s="1"/>
  <c r="N78" i="4" s="1"/>
  <c r="I79" i="4"/>
  <c r="J79" i="4"/>
  <c r="L80" i="2"/>
  <c r="E80" i="4"/>
  <c r="B586" i="4"/>
  <c r="G585" i="4"/>
  <c r="H585" i="4" s="1"/>
  <c r="Q585" i="2"/>
  <c r="F82" i="2"/>
  <c r="K81" i="2"/>
  <c r="B886" i="2"/>
  <c r="E885" i="2"/>
  <c r="K79" i="4" l="1"/>
  <c r="L79" i="4"/>
  <c r="M79" i="4" s="1"/>
  <c r="N79" i="4" s="1"/>
  <c r="L81" i="2"/>
  <c r="E81" i="4"/>
  <c r="I80" i="4"/>
  <c r="J80" i="4"/>
  <c r="B587" i="4"/>
  <c r="G586" i="4"/>
  <c r="H586" i="4" s="1"/>
  <c r="Q586" i="2"/>
  <c r="F83" i="2"/>
  <c r="K82" i="2"/>
  <c r="B887" i="2"/>
  <c r="E886" i="2"/>
  <c r="K80" i="4" l="1"/>
  <c r="L80" i="4"/>
  <c r="M80" i="4" s="1"/>
  <c r="N80" i="4" s="1"/>
  <c r="L82" i="2"/>
  <c r="E82" i="4"/>
  <c r="I81" i="4"/>
  <c r="J81" i="4"/>
  <c r="B588" i="4"/>
  <c r="G587" i="4"/>
  <c r="H587" i="4" s="1"/>
  <c r="Q587" i="2"/>
  <c r="F84" i="2"/>
  <c r="K83" i="2"/>
  <c r="B888" i="2"/>
  <c r="E887" i="2"/>
  <c r="K81" i="4" l="1"/>
  <c r="L81" i="4"/>
  <c r="M81" i="4" s="1"/>
  <c r="N81" i="4" s="1"/>
  <c r="L83" i="2"/>
  <c r="E83" i="4"/>
  <c r="J82" i="4"/>
  <c r="I82" i="4"/>
  <c r="B589" i="4"/>
  <c r="G588" i="4"/>
  <c r="H588" i="4" s="1"/>
  <c r="Q588" i="2"/>
  <c r="F85" i="2"/>
  <c r="K84" i="2"/>
  <c r="B889" i="2"/>
  <c r="E888" i="2"/>
  <c r="K82" i="4" l="1"/>
  <c r="L82" i="4"/>
  <c r="M82" i="4" s="1"/>
  <c r="N82" i="4" s="1"/>
  <c r="J83" i="4"/>
  <c r="I83" i="4"/>
  <c r="L84" i="2"/>
  <c r="E84" i="4"/>
  <c r="B590" i="4"/>
  <c r="G589" i="4"/>
  <c r="H589" i="4" s="1"/>
  <c r="Q589" i="2"/>
  <c r="F86" i="2"/>
  <c r="K85" i="2"/>
  <c r="B890" i="2"/>
  <c r="E889" i="2"/>
  <c r="K83" i="4" l="1"/>
  <c r="L83" i="4"/>
  <c r="M83" i="4" s="1"/>
  <c r="N83" i="4" s="1"/>
  <c r="L85" i="2"/>
  <c r="E85" i="4"/>
  <c r="I84" i="4"/>
  <c r="J84" i="4"/>
  <c r="B591" i="4"/>
  <c r="G590" i="4"/>
  <c r="H590" i="4" s="1"/>
  <c r="Q590" i="2"/>
  <c r="F87" i="2"/>
  <c r="K86" i="2"/>
  <c r="B891" i="2"/>
  <c r="E890" i="2"/>
  <c r="K84" i="4" l="1"/>
  <c r="L84" i="4"/>
  <c r="M84" i="4" s="1"/>
  <c r="N84" i="4" s="1"/>
  <c r="L86" i="2"/>
  <c r="E86" i="4"/>
  <c r="I85" i="4"/>
  <c r="B592" i="4"/>
  <c r="G591" i="4"/>
  <c r="H591" i="4" s="1"/>
  <c r="Q591" i="2"/>
  <c r="F88" i="2"/>
  <c r="K87" i="2"/>
  <c r="B892" i="2"/>
  <c r="E891" i="2"/>
  <c r="J86" i="4" l="1"/>
  <c r="I86" i="4"/>
  <c r="L87" i="2"/>
  <c r="E87" i="4"/>
  <c r="J85" i="4"/>
  <c r="B593" i="4"/>
  <c r="G592" i="4"/>
  <c r="H592" i="4" s="1"/>
  <c r="Q592" i="2"/>
  <c r="F89" i="2"/>
  <c r="K88" i="2"/>
  <c r="B893" i="2"/>
  <c r="E892" i="2"/>
  <c r="K85" i="4" l="1"/>
  <c r="L85" i="4"/>
  <c r="M85" i="4" s="1"/>
  <c r="N85" i="4" s="1"/>
  <c r="K86" i="4"/>
  <c r="L86" i="4"/>
  <c r="M86" i="4" s="1"/>
  <c r="N86" i="4" s="1"/>
  <c r="L88" i="2"/>
  <c r="E88" i="4"/>
  <c r="J87" i="4"/>
  <c r="I87" i="4"/>
  <c r="B594" i="4"/>
  <c r="G593" i="4"/>
  <c r="H593" i="4" s="1"/>
  <c r="Q593" i="2"/>
  <c r="F90" i="2"/>
  <c r="K89" i="2"/>
  <c r="B894" i="2"/>
  <c r="E893" i="2"/>
  <c r="K87" i="4" l="1"/>
  <c r="L87" i="4"/>
  <c r="M87" i="4" s="1"/>
  <c r="N87" i="4" s="1"/>
  <c r="I88" i="4"/>
  <c r="L89" i="2"/>
  <c r="E89" i="4"/>
  <c r="B595" i="4"/>
  <c r="G594" i="4"/>
  <c r="H594" i="4" s="1"/>
  <c r="Q594" i="2"/>
  <c r="F91" i="2"/>
  <c r="K90" i="2"/>
  <c r="B895" i="2"/>
  <c r="E894" i="2"/>
  <c r="J88" i="4" l="1"/>
  <c r="K88" i="4" s="1"/>
  <c r="L90" i="2"/>
  <c r="E90" i="4"/>
  <c r="I89" i="4"/>
  <c r="B596" i="4"/>
  <c r="G595" i="4"/>
  <c r="H595" i="4" s="1"/>
  <c r="Q595" i="2"/>
  <c r="F92" i="2"/>
  <c r="K91" i="2"/>
  <c r="B896" i="2"/>
  <c r="E895" i="2"/>
  <c r="L88" i="4" l="1"/>
  <c r="M88" i="4" s="1"/>
  <c r="N88" i="4" s="1"/>
  <c r="L91" i="2"/>
  <c r="E91" i="4"/>
  <c r="J90" i="4"/>
  <c r="I90" i="4"/>
  <c r="J89" i="4"/>
  <c r="B597" i="4"/>
  <c r="G596" i="4"/>
  <c r="H596" i="4" s="1"/>
  <c r="Q596" i="2"/>
  <c r="F93" i="2"/>
  <c r="K92" i="2"/>
  <c r="B897" i="2"/>
  <c r="E896" i="2"/>
  <c r="K89" i="4" l="1"/>
  <c r="L89" i="4"/>
  <c r="M89" i="4" s="1"/>
  <c r="N89" i="4" s="1"/>
  <c r="K90" i="4"/>
  <c r="L90" i="4"/>
  <c r="M90" i="4" s="1"/>
  <c r="N90" i="4" s="1"/>
  <c r="J91" i="4"/>
  <c r="I91" i="4"/>
  <c r="L92" i="2"/>
  <c r="E92" i="4"/>
  <c r="B598" i="4"/>
  <c r="G597" i="4"/>
  <c r="H597" i="4" s="1"/>
  <c r="Q597" i="2"/>
  <c r="F94" i="2"/>
  <c r="K93" i="2"/>
  <c r="B898" i="2"/>
  <c r="E897" i="2"/>
  <c r="K91" i="4" l="1"/>
  <c r="L91" i="4"/>
  <c r="M91" i="4" s="1"/>
  <c r="N91" i="4" s="1"/>
  <c r="L93" i="2"/>
  <c r="E93" i="4"/>
  <c r="J92" i="4"/>
  <c r="I92" i="4"/>
  <c r="B599" i="4"/>
  <c r="G598" i="4"/>
  <c r="H598" i="4" s="1"/>
  <c r="Q598" i="2"/>
  <c r="F95" i="2"/>
  <c r="K94" i="2"/>
  <c r="B899" i="2"/>
  <c r="E898" i="2"/>
  <c r="K92" i="4" l="1"/>
  <c r="L92" i="4"/>
  <c r="M92" i="4" s="1"/>
  <c r="N92" i="4" s="1"/>
  <c r="L94" i="2"/>
  <c r="E94" i="4"/>
  <c r="J93" i="4"/>
  <c r="I93" i="4"/>
  <c r="B600" i="4"/>
  <c r="G599" i="4"/>
  <c r="H599" i="4" s="1"/>
  <c r="Q599" i="2"/>
  <c r="F96" i="2"/>
  <c r="K95" i="2"/>
  <c r="B900" i="2"/>
  <c r="E899" i="2"/>
  <c r="K93" i="4" l="1"/>
  <c r="L93" i="4"/>
  <c r="M93" i="4" s="1"/>
  <c r="N93" i="4" s="1"/>
  <c r="L95" i="2"/>
  <c r="E95" i="4"/>
  <c r="J94" i="4"/>
  <c r="I94" i="4"/>
  <c r="B601" i="4"/>
  <c r="G600" i="4"/>
  <c r="H600" i="4" s="1"/>
  <c r="Q600" i="2"/>
  <c r="F97" i="2"/>
  <c r="K96" i="2"/>
  <c r="B901" i="2"/>
  <c r="E900" i="2"/>
  <c r="K94" i="4" l="1"/>
  <c r="L94" i="4"/>
  <c r="M94" i="4" s="1"/>
  <c r="N94" i="4" s="1"/>
  <c r="L96" i="2"/>
  <c r="E96" i="4"/>
  <c r="J95" i="4"/>
  <c r="I95" i="4"/>
  <c r="B602" i="4"/>
  <c r="G601" i="4"/>
  <c r="H601" i="4" s="1"/>
  <c r="Q601" i="2"/>
  <c r="F98" i="2"/>
  <c r="K97" i="2"/>
  <c r="B902" i="2"/>
  <c r="E901" i="2"/>
  <c r="K95" i="4" l="1"/>
  <c r="L95" i="4"/>
  <c r="M95" i="4" s="1"/>
  <c r="N95" i="4" s="1"/>
  <c r="L97" i="2"/>
  <c r="E97" i="4"/>
  <c r="J96" i="4"/>
  <c r="I96" i="4"/>
  <c r="B603" i="4"/>
  <c r="G602" i="4"/>
  <c r="H602" i="4" s="1"/>
  <c r="Q602" i="2"/>
  <c r="F99" i="2"/>
  <c r="K98" i="2"/>
  <c r="B903" i="2"/>
  <c r="E902" i="2"/>
  <c r="K96" i="4" l="1"/>
  <c r="L96" i="4"/>
  <c r="M96" i="4" s="1"/>
  <c r="N96" i="4" s="1"/>
  <c r="I97" i="4"/>
  <c r="L98" i="2"/>
  <c r="E98" i="4"/>
  <c r="B604" i="4"/>
  <c r="G603" i="4"/>
  <c r="H603" i="4" s="1"/>
  <c r="Q603" i="2"/>
  <c r="F100" i="2"/>
  <c r="K99" i="2"/>
  <c r="B904" i="2"/>
  <c r="E903" i="2"/>
  <c r="J97" i="4" l="1"/>
  <c r="K97" i="4" s="1"/>
  <c r="L99" i="2"/>
  <c r="E99" i="4"/>
  <c r="J98" i="4"/>
  <c r="I98" i="4"/>
  <c r="B605" i="4"/>
  <c r="G604" i="4"/>
  <c r="H604" i="4" s="1"/>
  <c r="Q604" i="2"/>
  <c r="F101" i="2"/>
  <c r="K100" i="2"/>
  <c r="B905" i="2"/>
  <c r="E904" i="2"/>
  <c r="L97" i="4" l="1"/>
  <c r="M97" i="4" s="1"/>
  <c r="N97" i="4" s="1"/>
  <c r="K98" i="4"/>
  <c r="L98" i="4"/>
  <c r="M98" i="4" s="1"/>
  <c r="N98" i="4" s="1"/>
  <c r="L100" i="2"/>
  <c r="E100" i="4"/>
  <c r="J99" i="4"/>
  <c r="I99" i="4"/>
  <c r="B606" i="4"/>
  <c r="G605" i="4"/>
  <c r="H605" i="4" s="1"/>
  <c r="Q605" i="2"/>
  <c r="F102" i="2"/>
  <c r="K101" i="2"/>
  <c r="B906" i="2"/>
  <c r="E905" i="2"/>
  <c r="K99" i="4" l="1"/>
  <c r="L99" i="4"/>
  <c r="M99" i="4" s="1"/>
  <c r="N99" i="4" s="1"/>
  <c r="J100" i="4"/>
  <c r="I100" i="4"/>
  <c r="L101" i="2"/>
  <c r="E101" i="4"/>
  <c r="B607" i="4"/>
  <c r="G606" i="4"/>
  <c r="H606" i="4" s="1"/>
  <c r="Q606" i="2"/>
  <c r="F103" i="2"/>
  <c r="K102" i="2"/>
  <c r="B907" i="2"/>
  <c r="E906" i="2"/>
  <c r="K100" i="4" l="1"/>
  <c r="L100" i="4"/>
  <c r="M100" i="4" s="1"/>
  <c r="N100" i="4" s="1"/>
  <c r="L102" i="2"/>
  <c r="E102" i="4"/>
  <c r="I101" i="4"/>
  <c r="B608" i="4"/>
  <c r="G607" i="4"/>
  <c r="H607" i="4" s="1"/>
  <c r="Q607" i="2"/>
  <c r="F104" i="2"/>
  <c r="K103" i="2"/>
  <c r="B908" i="2"/>
  <c r="E907" i="2"/>
  <c r="J101" i="4" l="1"/>
  <c r="K101" i="4"/>
  <c r="L101" i="4"/>
  <c r="M101" i="4" s="1"/>
  <c r="N101" i="4" s="1"/>
  <c r="L103" i="2"/>
  <c r="E103" i="4"/>
  <c r="J102" i="4"/>
  <c r="I102" i="4"/>
  <c r="B609" i="4"/>
  <c r="G608" i="4"/>
  <c r="H608" i="4" s="1"/>
  <c r="Q608" i="2"/>
  <c r="F105" i="2"/>
  <c r="K104" i="2"/>
  <c r="B909" i="2"/>
  <c r="E908" i="2"/>
  <c r="K102" i="4" l="1"/>
  <c r="L102" i="4"/>
  <c r="M102" i="4" s="1"/>
  <c r="N102" i="4" s="1"/>
  <c r="J103" i="4"/>
  <c r="I103" i="4"/>
  <c r="L104" i="2"/>
  <c r="E104" i="4"/>
  <c r="B610" i="4"/>
  <c r="G609" i="4"/>
  <c r="H609" i="4" s="1"/>
  <c r="Q609" i="2"/>
  <c r="F106" i="2"/>
  <c r="K105" i="2"/>
  <c r="B910" i="2"/>
  <c r="E909" i="2"/>
  <c r="K103" i="4" l="1"/>
  <c r="L103" i="4"/>
  <c r="M103" i="4" s="1"/>
  <c r="N103" i="4" s="1"/>
  <c r="L105" i="2"/>
  <c r="E105" i="4"/>
  <c r="J104" i="4"/>
  <c r="I104" i="4"/>
  <c r="B611" i="4"/>
  <c r="G610" i="4"/>
  <c r="H610" i="4" s="1"/>
  <c r="Q610" i="2"/>
  <c r="F107" i="2"/>
  <c r="K106" i="2"/>
  <c r="B911" i="2"/>
  <c r="E910" i="2"/>
  <c r="K104" i="4" l="1"/>
  <c r="L104" i="4"/>
  <c r="M104" i="4" s="1"/>
  <c r="N104" i="4" s="1"/>
  <c r="L106" i="2"/>
  <c r="E106" i="4"/>
  <c r="I105" i="4"/>
  <c r="B612" i="4"/>
  <c r="G611" i="4"/>
  <c r="H611" i="4" s="1"/>
  <c r="Q611" i="2"/>
  <c r="F108" i="2"/>
  <c r="K107" i="2"/>
  <c r="B912" i="2"/>
  <c r="E911" i="2"/>
  <c r="J105" i="4" l="1"/>
  <c r="K105" i="4"/>
  <c r="L105" i="4"/>
  <c r="M105" i="4" s="1"/>
  <c r="N105" i="4" s="1"/>
  <c r="J106" i="4"/>
  <c r="I106" i="4"/>
  <c r="L107" i="2"/>
  <c r="E107" i="4"/>
  <c r="B613" i="4"/>
  <c r="G612" i="4"/>
  <c r="H612" i="4" s="1"/>
  <c r="Q612" i="2"/>
  <c r="F109" i="2"/>
  <c r="K108" i="2"/>
  <c r="B913" i="2"/>
  <c r="E912" i="2"/>
  <c r="K106" i="4" l="1"/>
  <c r="L106" i="4"/>
  <c r="M106" i="4" s="1"/>
  <c r="N106" i="4" s="1"/>
  <c r="L108" i="2"/>
  <c r="E108" i="4"/>
  <c r="I107" i="4"/>
  <c r="B614" i="4"/>
  <c r="G613" i="4"/>
  <c r="H613" i="4" s="1"/>
  <c r="Q613" i="2"/>
  <c r="F110" i="2"/>
  <c r="K109" i="2"/>
  <c r="B914" i="2"/>
  <c r="E913" i="2"/>
  <c r="J108" i="4" l="1"/>
  <c r="I108" i="4"/>
  <c r="J107" i="4"/>
  <c r="L109" i="2"/>
  <c r="E109" i="4"/>
  <c r="B615" i="4"/>
  <c r="G614" i="4"/>
  <c r="H614" i="4" s="1"/>
  <c r="Q614" i="2"/>
  <c r="F111" i="2"/>
  <c r="K110" i="2"/>
  <c r="B915" i="2"/>
  <c r="E914" i="2"/>
  <c r="K107" i="4" l="1"/>
  <c r="L107" i="4"/>
  <c r="M107" i="4" s="1"/>
  <c r="N107" i="4" s="1"/>
  <c r="K108" i="4"/>
  <c r="L108" i="4"/>
  <c r="M108" i="4" s="1"/>
  <c r="N108" i="4" s="1"/>
  <c r="L110" i="2"/>
  <c r="E110" i="4"/>
  <c r="I109" i="4"/>
  <c r="B616" i="4"/>
  <c r="G615" i="4"/>
  <c r="H615" i="4" s="1"/>
  <c r="Q615" i="2"/>
  <c r="F112" i="2"/>
  <c r="K111" i="2"/>
  <c r="B916" i="2"/>
  <c r="E915" i="2"/>
  <c r="J109" i="4" l="1"/>
  <c r="I110" i="4"/>
  <c r="L111" i="2"/>
  <c r="E111" i="4"/>
  <c r="B617" i="4"/>
  <c r="G616" i="4"/>
  <c r="H616" i="4" s="1"/>
  <c r="Q616" i="2"/>
  <c r="F113" i="2"/>
  <c r="K112" i="2"/>
  <c r="B917" i="2"/>
  <c r="E916" i="2"/>
  <c r="K109" i="4" l="1"/>
  <c r="L109" i="4"/>
  <c r="M109" i="4" s="1"/>
  <c r="N109" i="4" s="1"/>
  <c r="L112" i="2"/>
  <c r="E112" i="4"/>
  <c r="I111" i="4"/>
  <c r="J110" i="4"/>
  <c r="B618" i="4"/>
  <c r="G617" i="4"/>
  <c r="H617" i="4" s="1"/>
  <c r="Q617" i="2"/>
  <c r="F114" i="2"/>
  <c r="K113" i="2"/>
  <c r="B918" i="2"/>
  <c r="E917" i="2"/>
  <c r="J111" i="4" l="1"/>
  <c r="K111" i="4" s="1"/>
  <c r="K110" i="4"/>
  <c r="L110" i="4"/>
  <c r="M110" i="4" s="1"/>
  <c r="N110" i="4" s="1"/>
  <c r="I112" i="4"/>
  <c r="L113" i="2"/>
  <c r="E113" i="4"/>
  <c r="B619" i="4"/>
  <c r="G618" i="4"/>
  <c r="H618" i="4" s="1"/>
  <c r="Q618" i="2"/>
  <c r="F115" i="2"/>
  <c r="K114" i="2"/>
  <c r="B919" i="2"/>
  <c r="E918" i="2"/>
  <c r="L111" i="4" l="1"/>
  <c r="M111" i="4" s="1"/>
  <c r="N111" i="4" s="1"/>
  <c r="J112" i="4"/>
  <c r="K112" i="4" s="1"/>
  <c r="L114" i="2"/>
  <c r="E114" i="4"/>
  <c r="I113" i="4"/>
  <c r="B620" i="4"/>
  <c r="G619" i="4"/>
  <c r="H619" i="4" s="1"/>
  <c r="Q619" i="2"/>
  <c r="F116" i="2"/>
  <c r="K115" i="2"/>
  <c r="B920" i="2"/>
  <c r="E919" i="2"/>
  <c r="L112" i="4" l="1"/>
  <c r="M112" i="4" s="1"/>
  <c r="N112" i="4" s="1"/>
  <c r="J113" i="4"/>
  <c r="K113" i="4"/>
  <c r="L113" i="4"/>
  <c r="M113" i="4" s="1"/>
  <c r="N113" i="4" s="1"/>
  <c r="L115" i="2"/>
  <c r="E115" i="4"/>
  <c r="I114" i="4"/>
  <c r="J114" i="4"/>
  <c r="B621" i="4"/>
  <c r="G620" i="4"/>
  <c r="H620" i="4" s="1"/>
  <c r="Q620" i="2"/>
  <c r="F117" i="2"/>
  <c r="K116" i="2"/>
  <c r="B921" i="2"/>
  <c r="E920" i="2"/>
  <c r="K114" i="4" l="1"/>
  <c r="L114" i="4"/>
  <c r="M114" i="4" s="1"/>
  <c r="N114" i="4" s="1"/>
  <c r="J115" i="4"/>
  <c r="I115" i="4"/>
  <c r="L116" i="2"/>
  <c r="E116" i="4"/>
  <c r="B622" i="4"/>
  <c r="G621" i="4"/>
  <c r="H621" i="4" s="1"/>
  <c r="Q621" i="2"/>
  <c r="F118" i="2"/>
  <c r="K117" i="2"/>
  <c r="B922" i="2"/>
  <c r="E921" i="2"/>
  <c r="K115" i="4" l="1"/>
  <c r="L115" i="4"/>
  <c r="M115" i="4" s="1"/>
  <c r="N115" i="4" s="1"/>
  <c r="L117" i="2"/>
  <c r="E117" i="4"/>
  <c r="J116" i="4"/>
  <c r="I116" i="4"/>
  <c r="B623" i="4"/>
  <c r="G622" i="4"/>
  <c r="H622" i="4" s="1"/>
  <c r="Q622" i="2"/>
  <c r="F119" i="2"/>
  <c r="K118" i="2"/>
  <c r="B923" i="2"/>
  <c r="E922" i="2"/>
  <c r="K116" i="4" l="1"/>
  <c r="L116" i="4"/>
  <c r="M116" i="4" s="1"/>
  <c r="N116" i="4" s="1"/>
  <c r="L118" i="2"/>
  <c r="E118" i="4"/>
  <c r="J117" i="4"/>
  <c r="I117" i="4"/>
  <c r="B624" i="4"/>
  <c r="G623" i="4"/>
  <c r="H623" i="4" s="1"/>
  <c r="Q623" i="2"/>
  <c r="F120" i="2"/>
  <c r="K119" i="2"/>
  <c r="B924" i="2"/>
  <c r="E923" i="2"/>
  <c r="K117" i="4" l="1"/>
  <c r="L117" i="4"/>
  <c r="M117" i="4" s="1"/>
  <c r="N117" i="4" s="1"/>
  <c r="L119" i="2"/>
  <c r="E119" i="4"/>
  <c r="I118" i="4"/>
  <c r="J118" i="4"/>
  <c r="B625" i="4"/>
  <c r="G624" i="4"/>
  <c r="H624" i="4" s="1"/>
  <c r="Q624" i="2"/>
  <c r="F121" i="2"/>
  <c r="K120" i="2"/>
  <c r="B925" i="2"/>
  <c r="E924" i="2"/>
  <c r="K118" i="4" l="1"/>
  <c r="L118" i="4"/>
  <c r="M118" i="4" s="1"/>
  <c r="N118" i="4" s="1"/>
  <c r="L120" i="2"/>
  <c r="E120" i="4"/>
  <c r="I119" i="4"/>
  <c r="B626" i="4"/>
  <c r="G625" i="4"/>
  <c r="H625" i="4" s="1"/>
  <c r="Q625" i="2"/>
  <c r="F122" i="2"/>
  <c r="K121" i="2"/>
  <c r="B926" i="2"/>
  <c r="E925" i="2"/>
  <c r="J119" i="4" l="1"/>
  <c r="K119" i="4" s="1"/>
  <c r="J120" i="4"/>
  <c r="I120" i="4"/>
  <c r="L121" i="2"/>
  <c r="E121" i="4"/>
  <c r="B627" i="4"/>
  <c r="G626" i="4"/>
  <c r="H626" i="4" s="1"/>
  <c r="Q626" i="2"/>
  <c r="F123" i="2"/>
  <c r="K122" i="2"/>
  <c r="B927" i="2"/>
  <c r="E926" i="2"/>
  <c r="L119" i="4" l="1"/>
  <c r="M119" i="4" s="1"/>
  <c r="N119" i="4" s="1"/>
  <c r="K120" i="4"/>
  <c r="L120" i="4"/>
  <c r="M120" i="4" s="1"/>
  <c r="N120" i="4" s="1"/>
  <c r="L122" i="2"/>
  <c r="E122" i="4"/>
  <c r="I121" i="4"/>
  <c r="J121" i="4"/>
  <c r="B628" i="4"/>
  <c r="G627" i="4"/>
  <c r="H627" i="4" s="1"/>
  <c r="Q627" i="2"/>
  <c r="F124" i="2"/>
  <c r="K123" i="2"/>
  <c r="B928" i="2"/>
  <c r="E927" i="2"/>
  <c r="K121" i="4" l="1"/>
  <c r="L121" i="4"/>
  <c r="M121" i="4" s="1"/>
  <c r="N121" i="4" s="1"/>
  <c r="L123" i="2"/>
  <c r="E123" i="4"/>
  <c r="I122" i="4"/>
  <c r="B629" i="4"/>
  <c r="G628" i="4"/>
  <c r="H628" i="4" s="1"/>
  <c r="Q628" i="2"/>
  <c r="F125" i="2"/>
  <c r="K124" i="2"/>
  <c r="B929" i="2"/>
  <c r="E928" i="2"/>
  <c r="J122" i="4" l="1"/>
  <c r="K122" i="4" s="1"/>
  <c r="L124" i="2"/>
  <c r="E124" i="4"/>
  <c r="J123" i="4"/>
  <c r="I123" i="4"/>
  <c r="B630" i="4"/>
  <c r="G629" i="4"/>
  <c r="H629" i="4" s="1"/>
  <c r="Q629" i="2"/>
  <c r="F126" i="2"/>
  <c r="K125" i="2"/>
  <c r="B930" i="2"/>
  <c r="E929" i="2"/>
  <c r="L122" i="4" l="1"/>
  <c r="M122" i="4" s="1"/>
  <c r="N122" i="4" s="1"/>
  <c r="K123" i="4"/>
  <c r="L123" i="4"/>
  <c r="M123" i="4" s="1"/>
  <c r="N123" i="4" s="1"/>
  <c r="L125" i="2"/>
  <c r="E125" i="4"/>
  <c r="I124" i="4"/>
  <c r="J124" i="4"/>
  <c r="B631" i="4"/>
  <c r="G630" i="4"/>
  <c r="H630" i="4" s="1"/>
  <c r="Q630" i="2"/>
  <c r="F127" i="2"/>
  <c r="K126" i="2"/>
  <c r="B931" i="2"/>
  <c r="E930" i="2"/>
  <c r="K124" i="4" l="1"/>
  <c r="L124" i="4"/>
  <c r="M124" i="4" s="1"/>
  <c r="N124" i="4" s="1"/>
  <c r="L126" i="2"/>
  <c r="E126" i="4"/>
  <c r="I125" i="4"/>
  <c r="B632" i="4"/>
  <c r="G631" i="4"/>
  <c r="H631" i="4" s="1"/>
  <c r="Q631" i="2"/>
  <c r="F128" i="2"/>
  <c r="K127" i="2"/>
  <c r="B932" i="2"/>
  <c r="E931" i="2"/>
  <c r="J125" i="4" l="1"/>
  <c r="K125" i="4"/>
  <c r="L125" i="4"/>
  <c r="M125" i="4" s="1"/>
  <c r="N125" i="4" s="1"/>
  <c r="L127" i="2"/>
  <c r="E127" i="4"/>
  <c r="J126" i="4"/>
  <c r="I126" i="4"/>
  <c r="B633" i="4"/>
  <c r="G632" i="4"/>
  <c r="H632" i="4" s="1"/>
  <c r="Q632" i="2"/>
  <c r="F129" i="2"/>
  <c r="K128" i="2"/>
  <c r="B933" i="2"/>
  <c r="E932" i="2"/>
  <c r="K126" i="4" l="1"/>
  <c r="L126" i="4"/>
  <c r="M126" i="4" s="1"/>
  <c r="N126" i="4" s="1"/>
  <c r="I127" i="4"/>
  <c r="L128" i="2"/>
  <c r="E128" i="4"/>
  <c r="B634" i="4"/>
  <c r="G633" i="4"/>
  <c r="H633" i="4" s="1"/>
  <c r="Q633" i="2"/>
  <c r="F130" i="2"/>
  <c r="K129" i="2"/>
  <c r="B934" i="2"/>
  <c r="E933" i="2"/>
  <c r="J127" i="4" l="1"/>
  <c r="K127" i="4"/>
  <c r="L127" i="4"/>
  <c r="M127" i="4" s="1"/>
  <c r="N127" i="4" s="1"/>
  <c r="L129" i="2"/>
  <c r="E129" i="4"/>
  <c r="I128" i="4"/>
  <c r="J128" i="4"/>
  <c r="B635" i="4"/>
  <c r="G634" i="4"/>
  <c r="H634" i="4" s="1"/>
  <c r="Q634" i="2"/>
  <c r="F131" i="2"/>
  <c r="K130" i="2"/>
  <c r="B935" i="2"/>
  <c r="E934" i="2"/>
  <c r="K128" i="4" l="1"/>
  <c r="L128" i="4"/>
  <c r="M128" i="4" s="1"/>
  <c r="N128" i="4" s="1"/>
  <c r="L130" i="2"/>
  <c r="E130" i="4"/>
  <c r="J129" i="4"/>
  <c r="I129" i="4"/>
  <c r="B636" i="4"/>
  <c r="G635" i="4"/>
  <c r="H635" i="4" s="1"/>
  <c r="Q635" i="2"/>
  <c r="F132" i="2"/>
  <c r="K131" i="2"/>
  <c r="B936" i="2"/>
  <c r="E935" i="2"/>
  <c r="K129" i="4" l="1"/>
  <c r="L129" i="4"/>
  <c r="M129" i="4" s="1"/>
  <c r="N129" i="4" s="1"/>
  <c r="L131" i="2"/>
  <c r="E131" i="4"/>
  <c r="I130" i="4"/>
  <c r="J130" i="4"/>
  <c r="B637" i="4"/>
  <c r="G636" i="4"/>
  <c r="H636" i="4" s="1"/>
  <c r="Q636" i="2"/>
  <c r="F133" i="2"/>
  <c r="K132" i="2"/>
  <c r="B937" i="2"/>
  <c r="E936" i="2"/>
  <c r="K130" i="4" l="1"/>
  <c r="L130" i="4"/>
  <c r="M130" i="4" s="1"/>
  <c r="N130" i="4" s="1"/>
  <c r="L132" i="2"/>
  <c r="E132" i="4"/>
  <c r="I131" i="4"/>
  <c r="B638" i="4"/>
  <c r="G637" i="4"/>
  <c r="H637" i="4" s="1"/>
  <c r="Q637" i="2"/>
  <c r="F134" i="2"/>
  <c r="K133" i="2"/>
  <c r="B938" i="2"/>
  <c r="E937" i="2"/>
  <c r="J131" i="4" l="1"/>
  <c r="K131" i="4"/>
  <c r="L131" i="4"/>
  <c r="M131" i="4" s="1"/>
  <c r="N131" i="4" s="1"/>
  <c r="J132" i="4"/>
  <c r="I132" i="4"/>
  <c r="L133" i="2"/>
  <c r="E133" i="4"/>
  <c r="B639" i="4"/>
  <c r="G638" i="4"/>
  <c r="H638" i="4" s="1"/>
  <c r="Q638" i="2"/>
  <c r="F135" i="2"/>
  <c r="K134" i="2"/>
  <c r="B939" i="2"/>
  <c r="E938" i="2"/>
  <c r="K132" i="4" l="1"/>
  <c r="L132" i="4"/>
  <c r="M132" i="4" s="1"/>
  <c r="N132" i="4" s="1"/>
  <c r="L134" i="2"/>
  <c r="E134" i="4"/>
  <c r="J133" i="4"/>
  <c r="I133" i="4"/>
  <c r="B640" i="4"/>
  <c r="G639" i="4"/>
  <c r="H639" i="4" s="1"/>
  <c r="Q639" i="2"/>
  <c r="F136" i="2"/>
  <c r="K135" i="2"/>
  <c r="B940" i="2"/>
  <c r="E939" i="2"/>
  <c r="K133" i="4" l="1"/>
  <c r="L133" i="4"/>
  <c r="M133" i="4" s="1"/>
  <c r="N133" i="4" s="1"/>
  <c r="L135" i="2"/>
  <c r="E135" i="4"/>
  <c r="I134" i="4"/>
  <c r="J134" i="4"/>
  <c r="B641" i="4"/>
  <c r="G640" i="4"/>
  <c r="H640" i="4" s="1"/>
  <c r="Q640" i="2"/>
  <c r="F137" i="2"/>
  <c r="K136" i="2"/>
  <c r="B941" i="2"/>
  <c r="E940" i="2"/>
  <c r="K134" i="4" l="1"/>
  <c r="L134" i="4"/>
  <c r="M134" i="4" s="1"/>
  <c r="N134" i="4" s="1"/>
  <c r="L136" i="2"/>
  <c r="E136" i="4"/>
  <c r="J135" i="4"/>
  <c r="I135" i="4"/>
  <c r="B642" i="4"/>
  <c r="G641" i="4"/>
  <c r="H641" i="4" s="1"/>
  <c r="Q641" i="2"/>
  <c r="F138" i="2"/>
  <c r="K137" i="2"/>
  <c r="B942" i="2"/>
  <c r="E941" i="2"/>
  <c r="K135" i="4" l="1"/>
  <c r="L135" i="4"/>
  <c r="M135" i="4" s="1"/>
  <c r="N135" i="4" s="1"/>
  <c r="L137" i="2"/>
  <c r="E137" i="4"/>
  <c r="I136" i="4"/>
  <c r="J136" i="4"/>
  <c r="B643" i="4"/>
  <c r="G642" i="4"/>
  <c r="H642" i="4" s="1"/>
  <c r="Q642" i="2"/>
  <c r="F139" i="2"/>
  <c r="K138" i="2"/>
  <c r="B943" i="2"/>
  <c r="E942" i="2"/>
  <c r="K136" i="4" l="1"/>
  <c r="L136" i="4"/>
  <c r="M136" i="4" s="1"/>
  <c r="N136" i="4" s="1"/>
  <c r="L138" i="2"/>
  <c r="E138" i="4"/>
  <c r="I137" i="4"/>
  <c r="J137" i="4"/>
  <c r="B644" i="4"/>
  <c r="G643" i="4"/>
  <c r="H643" i="4" s="1"/>
  <c r="Q643" i="2"/>
  <c r="F140" i="2"/>
  <c r="K139" i="2"/>
  <c r="B944" i="2"/>
  <c r="E943" i="2"/>
  <c r="K137" i="4" l="1"/>
  <c r="L137" i="4"/>
  <c r="M137" i="4" s="1"/>
  <c r="N137" i="4" s="1"/>
  <c r="L139" i="2"/>
  <c r="E139" i="4"/>
  <c r="I138" i="4"/>
  <c r="B645" i="4"/>
  <c r="G644" i="4"/>
  <c r="H644" i="4" s="1"/>
  <c r="Q644" i="2"/>
  <c r="F141" i="2"/>
  <c r="K140" i="2"/>
  <c r="B945" i="2"/>
  <c r="E944" i="2"/>
  <c r="J138" i="4" l="1"/>
  <c r="K138" i="4" s="1"/>
  <c r="L138" i="4"/>
  <c r="M138" i="4" s="1"/>
  <c r="N138" i="4" s="1"/>
  <c r="L140" i="2"/>
  <c r="E140" i="4"/>
  <c r="J139" i="4"/>
  <c r="I139" i="4"/>
  <c r="B646" i="4"/>
  <c r="G645" i="4"/>
  <c r="H645" i="4" s="1"/>
  <c r="Q645" i="2"/>
  <c r="F142" i="2"/>
  <c r="K141" i="2"/>
  <c r="B946" i="2"/>
  <c r="E945" i="2"/>
  <c r="K139" i="4" l="1"/>
  <c r="L139" i="4"/>
  <c r="M139" i="4" s="1"/>
  <c r="N139" i="4" s="1"/>
  <c r="L141" i="2"/>
  <c r="E141" i="4"/>
  <c r="J140" i="4"/>
  <c r="I140" i="4"/>
  <c r="B647" i="4"/>
  <c r="G646" i="4"/>
  <c r="H646" i="4" s="1"/>
  <c r="Q646" i="2"/>
  <c r="F143" i="2"/>
  <c r="K142" i="2"/>
  <c r="B947" i="2"/>
  <c r="E946" i="2"/>
  <c r="K140" i="4" l="1"/>
  <c r="L140" i="4"/>
  <c r="M140" i="4" s="1"/>
  <c r="N140" i="4" s="1"/>
  <c r="L142" i="2"/>
  <c r="E142" i="4"/>
  <c r="J141" i="4"/>
  <c r="I141" i="4"/>
  <c r="B648" i="4"/>
  <c r="G647" i="4"/>
  <c r="H647" i="4" s="1"/>
  <c r="Q647" i="2"/>
  <c r="F144" i="2"/>
  <c r="K143" i="2"/>
  <c r="B948" i="2"/>
  <c r="E947" i="2"/>
  <c r="K141" i="4" l="1"/>
  <c r="L141" i="4"/>
  <c r="M141" i="4" s="1"/>
  <c r="N141" i="4" s="1"/>
  <c r="L143" i="2"/>
  <c r="E143" i="4"/>
  <c r="I142" i="4"/>
  <c r="B649" i="4"/>
  <c r="G648" i="4"/>
  <c r="H648" i="4" s="1"/>
  <c r="Q648" i="2"/>
  <c r="F145" i="2"/>
  <c r="K144" i="2"/>
  <c r="B949" i="2"/>
  <c r="E948" i="2"/>
  <c r="J142" i="4" l="1"/>
  <c r="J143" i="4"/>
  <c r="I143" i="4"/>
  <c r="L144" i="2"/>
  <c r="E144" i="4"/>
  <c r="B650" i="4"/>
  <c r="G649" i="4"/>
  <c r="H649" i="4" s="1"/>
  <c r="Q649" i="2"/>
  <c r="F146" i="2"/>
  <c r="K145" i="2"/>
  <c r="B950" i="2"/>
  <c r="E949" i="2"/>
  <c r="K143" i="4" l="1"/>
  <c r="L143" i="4"/>
  <c r="M143" i="4" s="1"/>
  <c r="N143" i="4" s="1"/>
  <c r="K142" i="4"/>
  <c r="L142" i="4"/>
  <c r="M142" i="4" s="1"/>
  <c r="N142" i="4" s="1"/>
  <c r="L145" i="2"/>
  <c r="E145" i="4"/>
  <c r="I144" i="4"/>
  <c r="J144" i="4"/>
  <c r="B651" i="4"/>
  <c r="G650" i="4"/>
  <c r="H650" i="4" s="1"/>
  <c r="Q650" i="2"/>
  <c r="F147" i="2"/>
  <c r="K146" i="2"/>
  <c r="B951" i="2"/>
  <c r="E950" i="2"/>
  <c r="K144" i="4" l="1"/>
  <c r="L144" i="4"/>
  <c r="M144" i="4" s="1"/>
  <c r="N144" i="4" s="1"/>
  <c r="J145" i="4"/>
  <c r="I145" i="4"/>
  <c r="L146" i="2"/>
  <c r="E146" i="4"/>
  <c r="B652" i="4"/>
  <c r="G651" i="4"/>
  <c r="H651" i="4" s="1"/>
  <c r="Q651" i="2"/>
  <c r="F148" i="2"/>
  <c r="K147" i="2"/>
  <c r="B952" i="2"/>
  <c r="E951" i="2"/>
  <c r="K145" i="4" l="1"/>
  <c r="L145" i="4"/>
  <c r="M145" i="4" s="1"/>
  <c r="N145" i="4" s="1"/>
  <c r="L147" i="2"/>
  <c r="E147" i="4"/>
  <c r="I146" i="4"/>
  <c r="B653" i="4"/>
  <c r="G652" i="4"/>
  <c r="H652" i="4" s="1"/>
  <c r="Q652" i="2"/>
  <c r="F149" i="2"/>
  <c r="K148" i="2"/>
  <c r="B953" i="2"/>
  <c r="E952" i="2"/>
  <c r="J146" i="4" l="1"/>
  <c r="L148" i="2"/>
  <c r="E148" i="4"/>
  <c r="J147" i="4"/>
  <c r="I147" i="4"/>
  <c r="B654" i="4"/>
  <c r="G653" i="4"/>
  <c r="H653" i="4" s="1"/>
  <c r="Q653" i="2"/>
  <c r="F150" i="2"/>
  <c r="K149" i="2"/>
  <c r="B954" i="2"/>
  <c r="E953" i="2"/>
  <c r="K147" i="4" l="1"/>
  <c r="L147" i="4"/>
  <c r="M147" i="4" s="1"/>
  <c r="N147" i="4" s="1"/>
  <c r="K146" i="4"/>
  <c r="L146" i="4"/>
  <c r="M146" i="4" s="1"/>
  <c r="N146" i="4" s="1"/>
  <c r="L149" i="2"/>
  <c r="E149" i="4"/>
  <c r="I148" i="4"/>
  <c r="B655" i="4"/>
  <c r="G654" i="4"/>
  <c r="H654" i="4" s="1"/>
  <c r="Q654" i="2"/>
  <c r="F151" i="2"/>
  <c r="K150" i="2"/>
  <c r="B955" i="2"/>
  <c r="E954" i="2"/>
  <c r="J148" i="4" l="1"/>
  <c r="L150" i="2"/>
  <c r="E150" i="4"/>
  <c r="I149" i="4"/>
  <c r="B656" i="4"/>
  <c r="G655" i="4"/>
  <c r="H655" i="4" s="1"/>
  <c r="Q655" i="2"/>
  <c r="F152" i="2"/>
  <c r="K151" i="2"/>
  <c r="B956" i="2"/>
  <c r="E955" i="2"/>
  <c r="J149" i="4" l="1"/>
  <c r="K148" i="4"/>
  <c r="L148" i="4"/>
  <c r="M148" i="4" s="1"/>
  <c r="N148" i="4" s="1"/>
  <c r="L151" i="2"/>
  <c r="E151" i="4"/>
  <c r="I150" i="4"/>
  <c r="J150" i="4"/>
  <c r="B657" i="4"/>
  <c r="G656" i="4"/>
  <c r="H656" i="4" s="1"/>
  <c r="Q656" i="2"/>
  <c r="F153" i="2"/>
  <c r="K152" i="2"/>
  <c r="B957" i="2"/>
  <c r="E956" i="2"/>
  <c r="K150" i="4" l="1"/>
  <c r="L150" i="4"/>
  <c r="M150" i="4" s="1"/>
  <c r="N150" i="4" s="1"/>
  <c r="K149" i="4"/>
  <c r="L149" i="4"/>
  <c r="M149" i="4" s="1"/>
  <c r="N149" i="4" s="1"/>
  <c r="L152" i="2"/>
  <c r="E152" i="4"/>
  <c r="J151" i="4"/>
  <c r="I151" i="4"/>
  <c r="B658" i="4"/>
  <c r="G657" i="4"/>
  <c r="H657" i="4" s="1"/>
  <c r="Q657" i="2"/>
  <c r="F154" i="2"/>
  <c r="K153" i="2"/>
  <c r="B958" i="2"/>
  <c r="E957" i="2"/>
  <c r="K151" i="4" l="1"/>
  <c r="L151" i="4"/>
  <c r="M151" i="4" s="1"/>
  <c r="N151" i="4" s="1"/>
  <c r="L153" i="2"/>
  <c r="E153" i="4"/>
  <c r="J152" i="4"/>
  <c r="I152" i="4"/>
  <c r="B659" i="4"/>
  <c r="G658" i="4"/>
  <c r="H658" i="4" s="1"/>
  <c r="Q658" i="2"/>
  <c r="F155" i="2"/>
  <c r="K154" i="2"/>
  <c r="B959" i="2"/>
  <c r="E958" i="2"/>
  <c r="K152" i="4" l="1"/>
  <c r="L152" i="4"/>
  <c r="M152" i="4" s="1"/>
  <c r="N152" i="4" s="1"/>
  <c r="L154" i="2"/>
  <c r="E154" i="4"/>
  <c r="J153" i="4"/>
  <c r="I153" i="4"/>
  <c r="B660" i="4"/>
  <c r="G659" i="4"/>
  <c r="H659" i="4" s="1"/>
  <c r="Q659" i="2"/>
  <c r="F156" i="2"/>
  <c r="K155" i="2"/>
  <c r="B960" i="2"/>
  <c r="E959" i="2"/>
  <c r="K153" i="4" l="1"/>
  <c r="L153" i="4"/>
  <c r="M153" i="4" s="1"/>
  <c r="N153" i="4" s="1"/>
  <c r="L155" i="2"/>
  <c r="E155" i="4"/>
  <c r="B661" i="4"/>
  <c r="G660" i="4"/>
  <c r="H660" i="4" s="1"/>
  <c r="Q660" i="2"/>
  <c r="F157" i="2"/>
  <c r="K156" i="2"/>
  <c r="B961" i="2"/>
  <c r="E960" i="2"/>
  <c r="L156" i="2" l="1"/>
  <c r="E156" i="4"/>
  <c r="B662" i="4"/>
  <c r="G661" i="4"/>
  <c r="H661" i="4" s="1"/>
  <c r="Q661" i="2"/>
  <c r="F158" i="2"/>
  <c r="K157" i="2"/>
  <c r="B962" i="2"/>
  <c r="E961" i="2"/>
  <c r="L157" i="2" l="1"/>
  <c r="E157" i="4"/>
  <c r="B663" i="4"/>
  <c r="G662" i="4"/>
  <c r="H662" i="4" s="1"/>
  <c r="Q662" i="2"/>
  <c r="F159" i="2"/>
  <c r="K158" i="2"/>
  <c r="B963" i="2"/>
  <c r="E962" i="2"/>
  <c r="L158" i="2" l="1"/>
  <c r="E158" i="4"/>
  <c r="B664" i="4"/>
  <c r="G663" i="4"/>
  <c r="H663" i="4" s="1"/>
  <c r="Q663" i="2"/>
  <c r="F160" i="2"/>
  <c r="K159" i="2"/>
  <c r="B964" i="2"/>
  <c r="E963" i="2"/>
  <c r="L159" i="2" l="1"/>
  <c r="E159" i="4"/>
  <c r="B665" i="4"/>
  <c r="G664" i="4"/>
  <c r="H664" i="4" s="1"/>
  <c r="Q664" i="2"/>
  <c r="F161" i="2"/>
  <c r="K160" i="2"/>
  <c r="B965" i="2"/>
  <c r="E964" i="2"/>
  <c r="L160" i="2" l="1"/>
  <c r="E160" i="4"/>
  <c r="B666" i="4"/>
  <c r="G665" i="4"/>
  <c r="H665" i="4" s="1"/>
  <c r="Q665" i="2"/>
  <c r="F162" i="2"/>
  <c r="K161" i="2"/>
  <c r="B966" i="2"/>
  <c r="E965" i="2"/>
  <c r="L161" i="2" l="1"/>
  <c r="E161" i="4"/>
  <c r="B667" i="4"/>
  <c r="G666" i="4"/>
  <c r="H666" i="4" s="1"/>
  <c r="Q666" i="2"/>
  <c r="F163" i="2"/>
  <c r="K162" i="2"/>
  <c r="B967" i="2"/>
  <c r="E966" i="2"/>
  <c r="L162" i="2" l="1"/>
  <c r="E162" i="4"/>
  <c r="B668" i="4"/>
  <c r="G667" i="4"/>
  <c r="H667" i="4" s="1"/>
  <c r="Q667" i="2"/>
  <c r="F164" i="2"/>
  <c r="K163" i="2"/>
  <c r="B968" i="2"/>
  <c r="E967" i="2"/>
  <c r="L163" i="2" l="1"/>
  <c r="E163" i="4"/>
  <c r="B669" i="4"/>
  <c r="G668" i="4"/>
  <c r="H668" i="4" s="1"/>
  <c r="Q668" i="2"/>
  <c r="F165" i="2"/>
  <c r="K164" i="2"/>
  <c r="B969" i="2"/>
  <c r="E968" i="2"/>
  <c r="L164" i="2" l="1"/>
  <c r="E164" i="4"/>
  <c r="B670" i="4"/>
  <c r="G669" i="4"/>
  <c r="H669" i="4" s="1"/>
  <c r="Q669" i="2"/>
  <c r="F166" i="2"/>
  <c r="K165" i="2"/>
  <c r="B970" i="2"/>
  <c r="E969" i="2"/>
  <c r="L165" i="2" l="1"/>
  <c r="E165" i="4"/>
  <c r="B671" i="4"/>
  <c r="G670" i="4"/>
  <c r="H670" i="4" s="1"/>
  <c r="Q670" i="2"/>
  <c r="F167" i="2"/>
  <c r="K166" i="2"/>
  <c r="B971" i="2"/>
  <c r="E970" i="2"/>
  <c r="L166" i="2" l="1"/>
  <c r="E166" i="4"/>
  <c r="B672" i="4"/>
  <c r="G671" i="4"/>
  <c r="H671" i="4" s="1"/>
  <c r="Q671" i="2"/>
  <c r="F168" i="2"/>
  <c r="K167" i="2"/>
  <c r="B972" i="2"/>
  <c r="E971" i="2"/>
  <c r="L167" i="2" l="1"/>
  <c r="E167" i="4"/>
  <c r="B673" i="4"/>
  <c r="G672" i="4"/>
  <c r="H672" i="4" s="1"/>
  <c r="Q672" i="2"/>
  <c r="F169" i="2"/>
  <c r="K168" i="2"/>
  <c r="B973" i="2"/>
  <c r="E972" i="2"/>
  <c r="L168" i="2" l="1"/>
  <c r="E168" i="4"/>
  <c r="B674" i="4"/>
  <c r="G673" i="4"/>
  <c r="H673" i="4" s="1"/>
  <c r="Q673" i="2"/>
  <c r="F170" i="2"/>
  <c r="K169" i="2"/>
  <c r="B974" i="2"/>
  <c r="E973" i="2"/>
  <c r="L169" i="2" l="1"/>
  <c r="E169" i="4"/>
  <c r="B675" i="4"/>
  <c r="G674" i="4"/>
  <c r="H674" i="4" s="1"/>
  <c r="Q674" i="2"/>
  <c r="F171" i="2"/>
  <c r="K170" i="2"/>
  <c r="B975" i="2"/>
  <c r="E974" i="2"/>
  <c r="L170" i="2" l="1"/>
  <c r="E170" i="4"/>
  <c r="B676" i="4"/>
  <c r="G675" i="4"/>
  <c r="H675" i="4" s="1"/>
  <c r="Q675" i="2"/>
  <c r="F172" i="2"/>
  <c r="K171" i="2"/>
  <c r="B976" i="2"/>
  <c r="E975" i="2"/>
  <c r="L171" i="2" l="1"/>
  <c r="E171" i="4"/>
  <c r="B677" i="4"/>
  <c r="G676" i="4"/>
  <c r="H676" i="4" s="1"/>
  <c r="Q676" i="2"/>
  <c r="F173" i="2"/>
  <c r="K172" i="2"/>
  <c r="B977" i="2"/>
  <c r="E976" i="2"/>
  <c r="L172" i="2" l="1"/>
  <c r="E172" i="4"/>
  <c r="B678" i="4"/>
  <c r="G677" i="4"/>
  <c r="H677" i="4" s="1"/>
  <c r="Q677" i="2"/>
  <c r="F174" i="2"/>
  <c r="K173" i="2"/>
  <c r="B978" i="2"/>
  <c r="E977" i="2"/>
  <c r="L173" i="2" l="1"/>
  <c r="E173" i="4"/>
  <c r="B679" i="4"/>
  <c r="G678" i="4"/>
  <c r="H678" i="4" s="1"/>
  <c r="Q678" i="2"/>
  <c r="F175" i="2"/>
  <c r="K174" i="2"/>
  <c r="B979" i="2"/>
  <c r="E978" i="2"/>
  <c r="L174" i="2" l="1"/>
  <c r="E174" i="4"/>
  <c r="B680" i="4"/>
  <c r="G679" i="4"/>
  <c r="H679" i="4" s="1"/>
  <c r="Q679" i="2"/>
  <c r="F176" i="2"/>
  <c r="K175" i="2"/>
  <c r="B980" i="2"/>
  <c r="E979" i="2"/>
  <c r="L175" i="2" l="1"/>
  <c r="E175" i="4"/>
  <c r="B681" i="4"/>
  <c r="G680" i="4"/>
  <c r="H680" i="4" s="1"/>
  <c r="Q680" i="2"/>
  <c r="F177" i="2"/>
  <c r="K176" i="2"/>
  <c r="B981" i="2"/>
  <c r="E980" i="2"/>
  <c r="L176" i="2" l="1"/>
  <c r="E176" i="4"/>
  <c r="B682" i="4"/>
  <c r="G681" i="4"/>
  <c r="H681" i="4" s="1"/>
  <c r="Q681" i="2"/>
  <c r="F178" i="2"/>
  <c r="K177" i="2"/>
  <c r="B982" i="2"/>
  <c r="E981" i="2"/>
  <c r="L177" i="2" l="1"/>
  <c r="E177" i="4"/>
  <c r="B683" i="4"/>
  <c r="G682" i="4"/>
  <c r="H682" i="4" s="1"/>
  <c r="Q682" i="2"/>
  <c r="F179" i="2"/>
  <c r="K178" i="2"/>
  <c r="B983" i="2"/>
  <c r="E982" i="2"/>
  <c r="L178" i="2" l="1"/>
  <c r="E178" i="4"/>
  <c r="B684" i="4"/>
  <c r="G683" i="4"/>
  <c r="H683" i="4" s="1"/>
  <c r="Q683" i="2"/>
  <c r="F180" i="2"/>
  <c r="K179" i="2"/>
  <c r="B984" i="2"/>
  <c r="E983" i="2"/>
  <c r="L179" i="2" l="1"/>
  <c r="E179" i="4"/>
  <c r="B685" i="4"/>
  <c r="G684" i="4"/>
  <c r="H684" i="4" s="1"/>
  <c r="Q684" i="2"/>
  <c r="F181" i="2"/>
  <c r="K180" i="2"/>
  <c r="B985" i="2"/>
  <c r="E984" i="2"/>
  <c r="L180" i="2" l="1"/>
  <c r="E180" i="4"/>
  <c r="B686" i="4"/>
  <c r="G685" i="4"/>
  <c r="H685" i="4" s="1"/>
  <c r="Q685" i="2"/>
  <c r="F182" i="2"/>
  <c r="K181" i="2"/>
  <c r="B986" i="2"/>
  <c r="E985" i="2"/>
  <c r="L181" i="2" l="1"/>
  <c r="E181" i="4"/>
  <c r="B687" i="4"/>
  <c r="G686" i="4"/>
  <c r="H686" i="4" s="1"/>
  <c r="Q686" i="2"/>
  <c r="F183" i="2"/>
  <c r="K182" i="2"/>
  <c r="B987" i="2"/>
  <c r="E986" i="2"/>
  <c r="L182" i="2" l="1"/>
  <c r="E182" i="4"/>
  <c r="B688" i="4"/>
  <c r="G687" i="4"/>
  <c r="H687" i="4" s="1"/>
  <c r="Q687" i="2"/>
  <c r="F184" i="2"/>
  <c r="K183" i="2"/>
  <c r="B988" i="2"/>
  <c r="E987" i="2"/>
  <c r="L183" i="2" l="1"/>
  <c r="E183" i="4"/>
  <c r="B689" i="4"/>
  <c r="G688" i="4"/>
  <c r="H688" i="4" s="1"/>
  <c r="Q688" i="2"/>
  <c r="F185" i="2"/>
  <c r="K184" i="2"/>
  <c r="B989" i="2"/>
  <c r="E988" i="2"/>
  <c r="L184" i="2" l="1"/>
  <c r="E184" i="4"/>
  <c r="B690" i="4"/>
  <c r="G689" i="4"/>
  <c r="H689" i="4" s="1"/>
  <c r="Q689" i="2"/>
  <c r="F186" i="2"/>
  <c r="K185" i="2"/>
  <c r="B990" i="2"/>
  <c r="E989" i="2"/>
  <c r="L185" i="2" l="1"/>
  <c r="E185" i="4"/>
  <c r="B691" i="4"/>
  <c r="G690" i="4"/>
  <c r="H690" i="4" s="1"/>
  <c r="Q690" i="2"/>
  <c r="F187" i="2"/>
  <c r="K186" i="2"/>
  <c r="B991" i="2"/>
  <c r="E990" i="2"/>
  <c r="L186" i="2" l="1"/>
  <c r="E186" i="4"/>
  <c r="B692" i="4"/>
  <c r="G691" i="4"/>
  <c r="H691" i="4" s="1"/>
  <c r="Q691" i="2"/>
  <c r="F188" i="2"/>
  <c r="K187" i="2"/>
  <c r="B992" i="2"/>
  <c r="E991" i="2"/>
  <c r="L187" i="2" l="1"/>
  <c r="E187" i="4"/>
  <c r="B693" i="4"/>
  <c r="G692" i="4"/>
  <c r="H692" i="4" s="1"/>
  <c r="Q692" i="2"/>
  <c r="F189" i="2"/>
  <c r="K188" i="2"/>
  <c r="B993" i="2"/>
  <c r="E992" i="2"/>
  <c r="L188" i="2" l="1"/>
  <c r="E188" i="4"/>
  <c r="B694" i="4"/>
  <c r="G693" i="4"/>
  <c r="H693" i="4" s="1"/>
  <c r="Q693" i="2"/>
  <c r="F190" i="2"/>
  <c r="K189" i="2"/>
  <c r="B994" i="2"/>
  <c r="E993" i="2"/>
  <c r="L189" i="2" l="1"/>
  <c r="E189" i="4"/>
  <c r="B695" i="4"/>
  <c r="G694" i="4"/>
  <c r="H694" i="4" s="1"/>
  <c r="Q694" i="2"/>
  <c r="F191" i="2"/>
  <c r="K190" i="2"/>
  <c r="B995" i="2"/>
  <c r="E994" i="2"/>
  <c r="L190" i="2" l="1"/>
  <c r="E190" i="4"/>
  <c r="B696" i="4"/>
  <c r="G695" i="4"/>
  <c r="H695" i="4" s="1"/>
  <c r="Q695" i="2"/>
  <c r="F192" i="2"/>
  <c r="K191" i="2"/>
  <c r="B996" i="2"/>
  <c r="E995" i="2"/>
  <c r="L191" i="2" l="1"/>
  <c r="E191" i="4"/>
  <c r="B697" i="4"/>
  <c r="G696" i="4"/>
  <c r="H696" i="4" s="1"/>
  <c r="Q696" i="2"/>
  <c r="F193" i="2"/>
  <c r="K192" i="2"/>
  <c r="B997" i="2"/>
  <c r="E996" i="2"/>
  <c r="L192" i="2" l="1"/>
  <c r="E192" i="4"/>
  <c r="B698" i="4"/>
  <c r="G697" i="4"/>
  <c r="H697" i="4" s="1"/>
  <c r="Q697" i="2"/>
  <c r="F194" i="2"/>
  <c r="K193" i="2"/>
  <c r="B998" i="2"/>
  <c r="E997" i="2"/>
  <c r="L193" i="2" l="1"/>
  <c r="E193" i="4"/>
  <c r="B699" i="4"/>
  <c r="G698" i="4"/>
  <c r="H698" i="4" s="1"/>
  <c r="Q698" i="2"/>
  <c r="F195" i="2"/>
  <c r="K194" i="2"/>
  <c r="B999" i="2"/>
  <c r="E998" i="2"/>
  <c r="L194" i="2" l="1"/>
  <c r="E194" i="4"/>
  <c r="B700" i="4"/>
  <c r="G699" i="4"/>
  <c r="H699" i="4" s="1"/>
  <c r="Q699" i="2"/>
  <c r="F196" i="2"/>
  <c r="K195" i="2"/>
  <c r="B1000" i="2"/>
  <c r="E999" i="2"/>
  <c r="L195" i="2" l="1"/>
  <c r="E195" i="4"/>
  <c r="B701" i="4"/>
  <c r="G700" i="4"/>
  <c r="H700" i="4" s="1"/>
  <c r="Q700" i="2"/>
  <c r="F197" i="2"/>
  <c r="K196" i="2"/>
  <c r="B1001" i="2"/>
  <c r="E1000" i="2"/>
  <c r="L196" i="2" l="1"/>
  <c r="E196" i="4"/>
  <c r="B702" i="4"/>
  <c r="G701" i="4"/>
  <c r="H701" i="4" s="1"/>
  <c r="Q701" i="2"/>
  <c r="F198" i="2"/>
  <c r="K197" i="2"/>
  <c r="B1002" i="2"/>
  <c r="E1001" i="2"/>
  <c r="L197" i="2" l="1"/>
  <c r="E197" i="4"/>
  <c r="B703" i="4"/>
  <c r="G702" i="4"/>
  <c r="H702" i="4" s="1"/>
  <c r="Q702" i="2"/>
  <c r="F199" i="2"/>
  <c r="K198" i="2"/>
  <c r="E1002" i="2"/>
  <c r="B1003" i="2"/>
  <c r="E1003" i="2" s="1"/>
  <c r="L198" i="2" l="1"/>
  <c r="E198" i="4"/>
  <c r="B704" i="4"/>
  <c r="G703" i="4"/>
  <c r="H703" i="4" s="1"/>
  <c r="Q703" i="2"/>
  <c r="F200" i="2"/>
  <c r="K199" i="2"/>
  <c r="L199" i="2" l="1"/>
  <c r="E199" i="4"/>
  <c r="B705" i="4"/>
  <c r="G704" i="4"/>
  <c r="H704" i="4" s="1"/>
  <c r="Q704" i="2"/>
  <c r="F201" i="2"/>
  <c r="K200" i="2"/>
  <c r="L200" i="2" l="1"/>
  <c r="E200" i="4"/>
  <c r="B706" i="4"/>
  <c r="G705" i="4"/>
  <c r="H705" i="4" s="1"/>
  <c r="Q705" i="2"/>
  <c r="F202" i="2"/>
  <c r="K201" i="2"/>
  <c r="L201" i="2" l="1"/>
  <c r="E201" i="4"/>
  <c r="B707" i="4"/>
  <c r="G706" i="4"/>
  <c r="H706" i="4" s="1"/>
  <c r="Q706" i="2"/>
  <c r="F203" i="2"/>
  <c r="K202" i="2"/>
  <c r="L202" i="2" l="1"/>
  <c r="E202" i="4"/>
  <c r="B708" i="4"/>
  <c r="G707" i="4"/>
  <c r="H707" i="4" s="1"/>
  <c r="Q707" i="2"/>
  <c r="K203" i="2"/>
  <c r="F204" i="2"/>
  <c r="G203" i="2"/>
  <c r="L203" i="2" l="1"/>
  <c r="E203" i="4"/>
  <c r="B709" i="4"/>
  <c r="G708" i="4"/>
  <c r="H708" i="4" s="1"/>
  <c r="Q708" i="2"/>
  <c r="K204" i="2"/>
  <c r="F205" i="2"/>
  <c r="G204" i="2"/>
  <c r="J203" i="4" l="1"/>
  <c r="I203" i="4"/>
  <c r="L204" i="2"/>
  <c r="E204" i="4"/>
  <c r="B710" i="4"/>
  <c r="G709" i="4"/>
  <c r="H709" i="4" s="1"/>
  <c r="Q709" i="2"/>
  <c r="K205" i="2"/>
  <c r="F206" i="2"/>
  <c r="G205" i="2"/>
  <c r="K203" i="4" l="1"/>
  <c r="L205" i="2"/>
  <c r="E205" i="4"/>
  <c r="J204" i="4"/>
  <c r="I204" i="4"/>
  <c r="B711" i="4"/>
  <c r="G710" i="4"/>
  <c r="H710" i="4" s="1"/>
  <c r="Q710" i="2"/>
  <c r="K206" i="2"/>
  <c r="F207" i="2"/>
  <c r="G206" i="2"/>
  <c r="K204" i="4" l="1"/>
  <c r="L204" i="4"/>
  <c r="M204" i="4" s="1"/>
  <c r="N204" i="4" s="1"/>
  <c r="L206" i="2"/>
  <c r="E206" i="4"/>
  <c r="J205" i="4"/>
  <c r="I205" i="4"/>
  <c r="B712" i="4"/>
  <c r="G711" i="4"/>
  <c r="H711" i="4" s="1"/>
  <c r="Q711" i="2"/>
  <c r="K207" i="2"/>
  <c r="F208" i="2"/>
  <c r="G207" i="2"/>
  <c r="K205" i="4" l="1"/>
  <c r="L205" i="4"/>
  <c r="M205" i="4" s="1"/>
  <c r="N205" i="4" s="1"/>
  <c r="L207" i="2"/>
  <c r="E207" i="4"/>
  <c r="J206" i="4"/>
  <c r="I206" i="4"/>
  <c r="B713" i="4"/>
  <c r="G712" i="4"/>
  <c r="H712" i="4" s="1"/>
  <c r="Q712" i="2"/>
  <c r="K208" i="2"/>
  <c r="G208" i="2"/>
  <c r="F209" i="2"/>
  <c r="K206" i="4" l="1"/>
  <c r="L206" i="4"/>
  <c r="M206" i="4" s="1"/>
  <c r="N206" i="4" s="1"/>
  <c r="L208" i="2"/>
  <c r="E208" i="4"/>
  <c r="J207" i="4"/>
  <c r="I207" i="4"/>
  <c r="B714" i="4"/>
  <c r="G713" i="4"/>
  <c r="H713" i="4" s="1"/>
  <c r="Q713" i="2"/>
  <c r="K209" i="2"/>
  <c r="G209" i="2"/>
  <c r="F210" i="2"/>
  <c r="K207" i="4" l="1"/>
  <c r="L207" i="4"/>
  <c r="M207" i="4" s="1"/>
  <c r="N207" i="4" s="1"/>
  <c r="L209" i="2"/>
  <c r="E209" i="4"/>
  <c r="I208" i="4"/>
  <c r="B715" i="4"/>
  <c r="G714" i="4"/>
  <c r="H714" i="4" s="1"/>
  <c r="Q714" i="2"/>
  <c r="K210" i="2"/>
  <c r="G210" i="2"/>
  <c r="F211" i="2"/>
  <c r="J208" i="4" l="1"/>
  <c r="L210" i="2"/>
  <c r="E210" i="4"/>
  <c r="I209" i="4"/>
  <c r="B716" i="4"/>
  <c r="G715" i="4"/>
  <c r="H715" i="4" s="1"/>
  <c r="Q715" i="2"/>
  <c r="K211" i="2"/>
  <c r="F212" i="2"/>
  <c r="G211" i="2"/>
  <c r="K208" i="4" l="1"/>
  <c r="L208" i="4"/>
  <c r="M208" i="4" s="1"/>
  <c r="N208" i="4" s="1"/>
  <c r="L211" i="2"/>
  <c r="E211" i="4"/>
  <c r="J210" i="4"/>
  <c r="I210" i="4"/>
  <c r="J209" i="4"/>
  <c r="B717" i="4"/>
  <c r="G716" i="4"/>
  <c r="H716" i="4" s="1"/>
  <c r="Q716" i="2"/>
  <c r="K212" i="2"/>
  <c r="G212" i="2"/>
  <c r="F213" i="2"/>
  <c r="K209" i="4" l="1"/>
  <c r="L209" i="4"/>
  <c r="M209" i="4" s="1"/>
  <c r="N209" i="4" s="1"/>
  <c r="K210" i="4"/>
  <c r="L210" i="4"/>
  <c r="M210" i="4" s="1"/>
  <c r="N210" i="4" s="1"/>
  <c r="I211" i="4"/>
  <c r="L212" i="2"/>
  <c r="E212" i="4"/>
  <c r="B718" i="4"/>
  <c r="G717" i="4"/>
  <c r="H717" i="4" s="1"/>
  <c r="Q717" i="2"/>
  <c r="K213" i="2"/>
  <c r="F214" i="2"/>
  <c r="G213" i="2"/>
  <c r="L213" i="2" l="1"/>
  <c r="E213" i="4"/>
  <c r="J211" i="4"/>
  <c r="I212" i="4"/>
  <c r="B719" i="4"/>
  <c r="G718" i="4"/>
  <c r="H718" i="4" s="1"/>
  <c r="Q718" i="2"/>
  <c r="K214" i="2"/>
  <c r="G214" i="2"/>
  <c r="F215" i="2"/>
  <c r="J212" i="4" l="1"/>
  <c r="K212" i="4" s="1"/>
  <c r="K211" i="4"/>
  <c r="L211" i="4"/>
  <c r="M211" i="4" s="1"/>
  <c r="N211" i="4" s="1"/>
  <c r="L214" i="2"/>
  <c r="E214" i="4"/>
  <c r="J213" i="4"/>
  <c r="I213" i="4"/>
  <c r="B720" i="4"/>
  <c r="G719" i="4"/>
  <c r="H719" i="4" s="1"/>
  <c r="Q719" i="2"/>
  <c r="K215" i="2"/>
  <c r="G215" i="2"/>
  <c r="F216" i="2"/>
  <c r="L212" i="4" l="1"/>
  <c r="M212" i="4" s="1"/>
  <c r="N212" i="4" s="1"/>
  <c r="K213" i="4"/>
  <c r="L213" i="4"/>
  <c r="M213" i="4" s="1"/>
  <c r="N213" i="4" s="1"/>
  <c r="L215" i="2"/>
  <c r="E215" i="4"/>
  <c r="J214" i="4"/>
  <c r="I214" i="4"/>
  <c r="B721" i="4"/>
  <c r="G720" i="4"/>
  <c r="H720" i="4" s="1"/>
  <c r="Q720" i="2"/>
  <c r="K216" i="2"/>
  <c r="F217" i="2"/>
  <c r="G216" i="2"/>
  <c r="K214" i="4" l="1"/>
  <c r="L214" i="4"/>
  <c r="M214" i="4" s="1"/>
  <c r="N214" i="4" s="1"/>
  <c r="L216" i="2"/>
  <c r="E216" i="4"/>
  <c r="J215" i="4"/>
  <c r="I215" i="4"/>
  <c r="B722" i="4"/>
  <c r="G721" i="4"/>
  <c r="H721" i="4" s="1"/>
  <c r="Q721" i="2"/>
  <c r="K217" i="2"/>
  <c r="F218" i="2"/>
  <c r="G217" i="2"/>
  <c r="K215" i="4" l="1"/>
  <c r="L215" i="4"/>
  <c r="M215" i="4" s="1"/>
  <c r="N215" i="4" s="1"/>
  <c r="L217" i="2"/>
  <c r="E217" i="4"/>
  <c r="J216" i="4"/>
  <c r="I216" i="4"/>
  <c r="B723" i="4"/>
  <c r="G722" i="4"/>
  <c r="H722" i="4" s="1"/>
  <c r="Q722" i="2"/>
  <c r="K218" i="2"/>
  <c r="F219" i="2"/>
  <c r="G218" i="2"/>
  <c r="K216" i="4" l="1"/>
  <c r="L216" i="4"/>
  <c r="M216" i="4" s="1"/>
  <c r="N216" i="4" s="1"/>
  <c r="L218" i="2"/>
  <c r="E218" i="4"/>
  <c r="I217" i="4"/>
  <c r="B724" i="4"/>
  <c r="G723" i="4"/>
  <c r="H723" i="4" s="1"/>
  <c r="Q723" i="2"/>
  <c r="K219" i="2"/>
  <c r="F220" i="2"/>
  <c r="G219" i="2"/>
  <c r="J217" i="4" l="1"/>
  <c r="K217" i="4"/>
  <c r="L217" i="4"/>
  <c r="M217" i="4" s="1"/>
  <c r="N217" i="4" s="1"/>
  <c r="L219" i="2"/>
  <c r="E219" i="4"/>
  <c r="J218" i="4"/>
  <c r="I218" i="4"/>
  <c r="B725" i="4"/>
  <c r="G724" i="4"/>
  <c r="H724" i="4" s="1"/>
  <c r="Q724" i="2"/>
  <c r="K220" i="2"/>
  <c r="G220" i="2"/>
  <c r="F221" i="2"/>
  <c r="K218" i="4" l="1"/>
  <c r="L218" i="4"/>
  <c r="M218" i="4" s="1"/>
  <c r="N218" i="4" s="1"/>
  <c r="L220" i="2"/>
  <c r="E220" i="4"/>
  <c r="J219" i="4"/>
  <c r="I219" i="4"/>
  <c r="B726" i="4"/>
  <c r="G725" i="4"/>
  <c r="H725" i="4" s="1"/>
  <c r="Q725" i="2"/>
  <c r="K221" i="2"/>
  <c r="F222" i="2"/>
  <c r="G221" i="2"/>
  <c r="K219" i="4" l="1"/>
  <c r="L219" i="4"/>
  <c r="M219" i="4" s="1"/>
  <c r="N219" i="4" s="1"/>
  <c r="L221" i="2"/>
  <c r="E221" i="4"/>
  <c r="I220" i="4"/>
  <c r="J220" i="4"/>
  <c r="B727" i="4"/>
  <c r="G726" i="4"/>
  <c r="H726" i="4" s="1"/>
  <c r="Q726" i="2"/>
  <c r="K222" i="2"/>
  <c r="G222" i="2"/>
  <c r="F223" i="2"/>
  <c r="K220" i="4" l="1"/>
  <c r="L220" i="4"/>
  <c r="M220" i="4" s="1"/>
  <c r="N220" i="4" s="1"/>
  <c r="L222" i="2"/>
  <c r="E222" i="4"/>
  <c r="I221" i="4"/>
  <c r="J221" i="4"/>
  <c r="B728" i="4"/>
  <c r="G727" i="4"/>
  <c r="H727" i="4" s="1"/>
  <c r="Q727" i="2"/>
  <c r="K223" i="2"/>
  <c r="F224" i="2"/>
  <c r="G223" i="2"/>
  <c r="K221" i="4" l="1"/>
  <c r="L221" i="4"/>
  <c r="M221" i="4" s="1"/>
  <c r="N221" i="4" s="1"/>
  <c r="I222" i="4"/>
  <c r="L223" i="2"/>
  <c r="E223" i="4"/>
  <c r="B729" i="4"/>
  <c r="G728" i="4"/>
  <c r="H728" i="4" s="1"/>
  <c r="Q728" i="2"/>
  <c r="K224" i="2"/>
  <c r="F225" i="2"/>
  <c r="G224" i="2"/>
  <c r="J222" i="4" l="1"/>
  <c r="L224" i="2"/>
  <c r="E224" i="4"/>
  <c r="I223" i="4"/>
  <c r="B730" i="4"/>
  <c r="G729" i="4"/>
  <c r="H729" i="4" s="1"/>
  <c r="Q729" i="2"/>
  <c r="K225" i="2"/>
  <c r="F226" i="2"/>
  <c r="G225" i="2"/>
  <c r="J223" i="4" l="1"/>
  <c r="K222" i="4"/>
  <c r="L222" i="4"/>
  <c r="M222" i="4" s="1"/>
  <c r="N222" i="4" s="1"/>
  <c r="L225" i="2"/>
  <c r="E225" i="4"/>
  <c r="I224" i="4"/>
  <c r="J224" i="4"/>
  <c r="B731" i="4"/>
  <c r="G730" i="4"/>
  <c r="H730" i="4" s="1"/>
  <c r="Q730" i="2"/>
  <c r="K226" i="2"/>
  <c r="G226" i="2"/>
  <c r="F227" i="2"/>
  <c r="K224" i="4" l="1"/>
  <c r="L224" i="4"/>
  <c r="M224" i="4" s="1"/>
  <c r="N224" i="4" s="1"/>
  <c r="K223" i="4"/>
  <c r="L223" i="4"/>
  <c r="M223" i="4" s="1"/>
  <c r="N223" i="4" s="1"/>
  <c r="L226" i="2"/>
  <c r="E226" i="4"/>
  <c r="I225" i="4"/>
  <c r="B732" i="4"/>
  <c r="G731" i="4"/>
  <c r="H731" i="4" s="1"/>
  <c r="Q731" i="2"/>
  <c r="K227" i="2"/>
  <c r="F228" i="2"/>
  <c r="G227" i="2"/>
  <c r="J225" i="4" l="1"/>
  <c r="K225" i="4"/>
  <c r="L225" i="4"/>
  <c r="M225" i="4" s="1"/>
  <c r="N225" i="4" s="1"/>
  <c r="L227" i="2"/>
  <c r="E227" i="4"/>
  <c r="I226" i="4"/>
  <c r="B733" i="4"/>
  <c r="G732" i="4"/>
  <c r="H732" i="4" s="1"/>
  <c r="Q732" i="2"/>
  <c r="K228" i="2"/>
  <c r="F229" i="2"/>
  <c r="G228" i="2"/>
  <c r="J226" i="4" l="1"/>
  <c r="K226" i="4" s="1"/>
  <c r="L228" i="2"/>
  <c r="E228" i="4"/>
  <c r="I227" i="4"/>
  <c r="J227" i="4"/>
  <c r="B734" i="4"/>
  <c r="G733" i="4"/>
  <c r="H733" i="4" s="1"/>
  <c r="Q733" i="2"/>
  <c r="K229" i="2"/>
  <c r="F230" i="2"/>
  <c r="G229" i="2"/>
  <c r="L226" i="4" l="1"/>
  <c r="M226" i="4" s="1"/>
  <c r="N226" i="4" s="1"/>
  <c r="K227" i="4"/>
  <c r="L227" i="4"/>
  <c r="M227" i="4" s="1"/>
  <c r="N227" i="4" s="1"/>
  <c r="L229" i="2"/>
  <c r="E229" i="4"/>
  <c r="J228" i="4"/>
  <c r="I228" i="4"/>
  <c r="B735" i="4"/>
  <c r="G734" i="4"/>
  <c r="H734" i="4" s="1"/>
  <c r="Q734" i="2"/>
  <c r="K230" i="2"/>
  <c r="G230" i="2"/>
  <c r="F231" i="2"/>
  <c r="K228" i="4" l="1"/>
  <c r="L228" i="4"/>
  <c r="M228" i="4" s="1"/>
  <c r="N228" i="4" s="1"/>
  <c r="L230" i="2"/>
  <c r="E230" i="4"/>
  <c r="J229" i="4"/>
  <c r="I229" i="4"/>
  <c r="B736" i="4"/>
  <c r="G735" i="4"/>
  <c r="H735" i="4" s="1"/>
  <c r="Q735" i="2"/>
  <c r="K231" i="2"/>
  <c r="F232" i="2"/>
  <c r="G231" i="2"/>
  <c r="K229" i="4" l="1"/>
  <c r="L229" i="4"/>
  <c r="M229" i="4" s="1"/>
  <c r="N229" i="4" s="1"/>
  <c r="L231" i="2"/>
  <c r="E231" i="4"/>
  <c r="I230" i="4"/>
  <c r="B737" i="4"/>
  <c r="G736" i="4"/>
  <c r="H736" i="4" s="1"/>
  <c r="Q736" i="2"/>
  <c r="K232" i="2"/>
  <c r="G232" i="2"/>
  <c r="F233" i="2"/>
  <c r="J230" i="4" l="1"/>
  <c r="L232" i="2"/>
  <c r="E232" i="4"/>
  <c r="J231" i="4"/>
  <c r="I231" i="4"/>
  <c r="B738" i="4"/>
  <c r="G737" i="4"/>
  <c r="H737" i="4" s="1"/>
  <c r="Q737" i="2"/>
  <c r="K233" i="2"/>
  <c r="F234" i="2"/>
  <c r="G233" i="2"/>
  <c r="K231" i="4" l="1"/>
  <c r="L231" i="4"/>
  <c r="M231" i="4" s="1"/>
  <c r="N231" i="4" s="1"/>
  <c r="K230" i="4"/>
  <c r="L230" i="4"/>
  <c r="M230" i="4" s="1"/>
  <c r="N230" i="4" s="1"/>
  <c r="L233" i="2"/>
  <c r="E233" i="4"/>
  <c r="I232" i="4"/>
  <c r="J232" i="4"/>
  <c r="B739" i="4"/>
  <c r="G738" i="4"/>
  <c r="H738" i="4" s="1"/>
  <c r="Q738" i="2"/>
  <c r="K234" i="2"/>
  <c r="F235" i="2"/>
  <c r="G234" i="2"/>
  <c r="K232" i="4" l="1"/>
  <c r="L232" i="4"/>
  <c r="M232" i="4" s="1"/>
  <c r="N232" i="4" s="1"/>
  <c r="L234" i="2"/>
  <c r="E234" i="4"/>
  <c r="I233" i="4"/>
  <c r="B740" i="4"/>
  <c r="G739" i="4"/>
  <c r="H739" i="4" s="1"/>
  <c r="Q739" i="2"/>
  <c r="K235" i="2"/>
  <c r="F236" i="2"/>
  <c r="G235" i="2"/>
  <c r="L235" i="2" l="1"/>
  <c r="E235" i="4"/>
  <c r="J234" i="4"/>
  <c r="I234" i="4"/>
  <c r="J233" i="4"/>
  <c r="B741" i="4"/>
  <c r="G740" i="4"/>
  <c r="H740" i="4" s="1"/>
  <c r="Q740" i="2"/>
  <c r="K236" i="2"/>
  <c r="F237" i="2"/>
  <c r="G236" i="2"/>
  <c r="K233" i="4" l="1"/>
  <c r="L233" i="4"/>
  <c r="M233" i="4" s="1"/>
  <c r="N233" i="4" s="1"/>
  <c r="K234" i="4"/>
  <c r="L234" i="4"/>
  <c r="M234" i="4" s="1"/>
  <c r="N234" i="4" s="1"/>
  <c r="L236" i="2"/>
  <c r="E236" i="4"/>
  <c r="I235" i="4"/>
  <c r="B742" i="4"/>
  <c r="G741" i="4"/>
  <c r="H741" i="4" s="1"/>
  <c r="Q741" i="2"/>
  <c r="K237" i="2"/>
  <c r="F238" i="2"/>
  <c r="G237" i="2"/>
  <c r="L237" i="2" l="1"/>
  <c r="E237" i="4"/>
  <c r="I236" i="4"/>
  <c r="J235" i="4"/>
  <c r="B743" i="4"/>
  <c r="G742" i="4"/>
  <c r="H742" i="4" s="1"/>
  <c r="Q742" i="2"/>
  <c r="K238" i="2"/>
  <c r="F239" i="2"/>
  <c r="G238" i="2"/>
  <c r="K235" i="4" l="1"/>
  <c r="L235" i="4"/>
  <c r="M235" i="4" s="1"/>
  <c r="N235" i="4" s="1"/>
  <c r="J236" i="4"/>
  <c r="L238" i="2"/>
  <c r="E238" i="4"/>
  <c r="J237" i="4"/>
  <c r="I237" i="4"/>
  <c r="B744" i="4"/>
  <c r="G743" i="4"/>
  <c r="H743" i="4" s="1"/>
  <c r="Q743" i="2"/>
  <c r="K239" i="2"/>
  <c r="F240" i="2"/>
  <c r="G239" i="2"/>
  <c r="K237" i="4" l="1"/>
  <c r="L237" i="4"/>
  <c r="M237" i="4" s="1"/>
  <c r="N237" i="4" s="1"/>
  <c r="K236" i="4"/>
  <c r="L236" i="4"/>
  <c r="M236" i="4" s="1"/>
  <c r="N236" i="4" s="1"/>
  <c r="L239" i="2"/>
  <c r="E239" i="4"/>
  <c r="I238" i="4"/>
  <c r="B745" i="4"/>
  <c r="G744" i="4"/>
  <c r="H744" i="4" s="1"/>
  <c r="Q744" i="2"/>
  <c r="K240" i="2"/>
  <c r="G240" i="2"/>
  <c r="F241" i="2"/>
  <c r="L240" i="2" l="1"/>
  <c r="E240" i="4"/>
  <c r="J239" i="4"/>
  <c r="I239" i="4"/>
  <c r="J238" i="4"/>
  <c r="B746" i="4"/>
  <c r="G745" i="4"/>
  <c r="H745" i="4" s="1"/>
  <c r="Q745" i="2"/>
  <c r="K241" i="2"/>
  <c r="F242" i="2"/>
  <c r="G241" i="2"/>
  <c r="K239" i="4" l="1"/>
  <c r="L239" i="4"/>
  <c r="M239" i="4" s="1"/>
  <c r="N239" i="4" s="1"/>
  <c r="K238" i="4"/>
  <c r="L238" i="4"/>
  <c r="M238" i="4" s="1"/>
  <c r="N238" i="4" s="1"/>
  <c r="L241" i="2"/>
  <c r="E241" i="4"/>
  <c r="J240" i="4"/>
  <c r="I240" i="4"/>
  <c r="B747" i="4"/>
  <c r="G746" i="4"/>
  <c r="H746" i="4" s="1"/>
  <c r="Q746" i="2"/>
  <c r="K242" i="2"/>
  <c r="F243" i="2"/>
  <c r="G242" i="2"/>
  <c r="K240" i="4" l="1"/>
  <c r="L240" i="4"/>
  <c r="M240" i="4" s="1"/>
  <c r="N240" i="4" s="1"/>
  <c r="L242" i="2"/>
  <c r="E242" i="4"/>
  <c r="J241" i="4"/>
  <c r="I241" i="4"/>
  <c r="B748" i="4"/>
  <c r="G747" i="4"/>
  <c r="H747" i="4" s="1"/>
  <c r="Q747" i="2"/>
  <c r="K243" i="2"/>
  <c r="F244" i="2"/>
  <c r="G243" i="2"/>
  <c r="K241" i="4" l="1"/>
  <c r="L241" i="4"/>
  <c r="M241" i="4" s="1"/>
  <c r="N241" i="4" s="1"/>
  <c r="L243" i="2"/>
  <c r="E243" i="4"/>
  <c r="I242" i="4"/>
  <c r="B749" i="4"/>
  <c r="G748" i="4"/>
  <c r="H748" i="4" s="1"/>
  <c r="Q748" i="2"/>
  <c r="K244" i="2"/>
  <c r="F245" i="2"/>
  <c r="G244" i="2"/>
  <c r="L244" i="2" l="1"/>
  <c r="E244" i="4"/>
  <c r="I243" i="4"/>
  <c r="J242" i="4"/>
  <c r="B750" i="4"/>
  <c r="G749" i="4"/>
  <c r="H749" i="4" s="1"/>
  <c r="Q749" i="2"/>
  <c r="K245" i="2"/>
  <c r="F246" i="2"/>
  <c r="G245" i="2"/>
  <c r="K242" i="4" l="1"/>
  <c r="L242" i="4"/>
  <c r="M242" i="4" s="1"/>
  <c r="N242" i="4" s="1"/>
  <c r="L245" i="2"/>
  <c r="E245" i="4"/>
  <c r="I244" i="4"/>
  <c r="J243" i="4"/>
  <c r="B751" i="4"/>
  <c r="G750" i="4"/>
  <c r="H750" i="4" s="1"/>
  <c r="Q750" i="2"/>
  <c r="K246" i="2"/>
  <c r="F247" i="2"/>
  <c r="G246" i="2"/>
  <c r="K243" i="4" l="1"/>
  <c r="L243" i="4"/>
  <c r="M243" i="4" s="1"/>
  <c r="N243" i="4" s="1"/>
  <c r="L246" i="2"/>
  <c r="E246" i="4"/>
  <c r="I245" i="4"/>
  <c r="J244" i="4"/>
  <c r="B752" i="4"/>
  <c r="G751" i="4"/>
  <c r="H751" i="4" s="1"/>
  <c r="Q751" i="2"/>
  <c r="K247" i="2"/>
  <c r="F248" i="2"/>
  <c r="G247" i="2"/>
  <c r="K244" i="4" l="1"/>
  <c r="L244" i="4"/>
  <c r="M244" i="4" s="1"/>
  <c r="N244" i="4" s="1"/>
  <c r="L247" i="2"/>
  <c r="E247" i="4"/>
  <c r="J246" i="4"/>
  <c r="I246" i="4"/>
  <c r="J245" i="4"/>
  <c r="B753" i="4"/>
  <c r="G752" i="4"/>
  <c r="H752" i="4" s="1"/>
  <c r="Q752" i="2"/>
  <c r="K248" i="2"/>
  <c r="F249" i="2"/>
  <c r="G248" i="2"/>
  <c r="K245" i="4" l="1"/>
  <c r="L245" i="4"/>
  <c r="M245" i="4" s="1"/>
  <c r="N245" i="4" s="1"/>
  <c r="K246" i="4"/>
  <c r="L246" i="4"/>
  <c r="M246" i="4" s="1"/>
  <c r="N246" i="4" s="1"/>
  <c r="L248" i="2"/>
  <c r="E248" i="4"/>
  <c r="J247" i="4"/>
  <c r="I247" i="4"/>
  <c r="B754" i="4"/>
  <c r="G753" i="4"/>
  <c r="H753" i="4" s="1"/>
  <c r="Q753" i="2"/>
  <c r="K249" i="2"/>
  <c r="G249" i="2"/>
  <c r="F250" i="2"/>
  <c r="K247" i="4" l="1"/>
  <c r="L247" i="4"/>
  <c r="M247" i="4" s="1"/>
  <c r="N247" i="4" s="1"/>
  <c r="L249" i="2"/>
  <c r="E249" i="4"/>
  <c r="J248" i="4"/>
  <c r="I248" i="4"/>
  <c r="B755" i="4"/>
  <c r="G754" i="4"/>
  <c r="H754" i="4" s="1"/>
  <c r="Q754" i="2"/>
  <c r="K250" i="2"/>
  <c r="G250" i="2"/>
  <c r="F251" i="2"/>
  <c r="K248" i="4" l="1"/>
  <c r="L248" i="4"/>
  <c r="M248" i="4" s="1"/>
  <c r="N248" i="4" s="1"/>
  <c r="L250" i="2"/>
  <c r="E250" i="4"/>
  <c r="I249" i="4"/>
  <c r="B756" i="4"/>
  <c r="G755" i="4"/>
  <c r="H755" i="4" s="1"/>
  <c r="Q755" i="2"/>
  <c r="K251" i="2"/>
  <c r="F252" i="2"/>
  <c r="G251" i="2"/>
  <c r="J249" i="4" l="1"/>
  <c r="K249" i="4" s="1"/>
  <c r="L251" i="2"/>
  <c r="E251" i="4"/>
  <c r="J250" i="4"/>
  <c r="I250" i="4"/>
  <c r="B757" i="4"/>
  <c r="G756" i="4"/>
  <c r="H756" i="4" s="1"/>
  <c r="Q756" i="2"/>
  <c r="K252" i="2"/>
  <c r="G252" i="2"/>
  <c r="F253" i="2"/>
  <c r="L249" i="4" l="1"/>
  <c r="M249" i="4" s="1"/>
  <c r="N249" i="4" s="1"/>
  <c r="K250" i="4"/>
  <c r="L250" i="4"/>
  <c r="M250" i="4" s="1"/>
  <c r="N250" i="4" s="1"/>
  <c r="L252" i="2"/>
  <c r="E252" i="4"/>
  <c r="J251" i="4"/>
  <c r="I251" i="4"/>
  <c r="B758" i="4"/>
  <c r="G757" i="4"/>
  <c r="H757" i="4" s="1"/>
  <c r="Q757" i="2"/>
  <c r="K253" i="2"/>
  <c r="F254" i="2"/>
  <c r="G253" i="2"/>
  <c r="K251" i="4" l="1"/>
  <c r="L251" i="4"/>
  <c r="M251" i="4" s="1"/>
  <c r="N251" i="4" s="1"/>
  <c r="L253" i="2"/>
  <c r="E253" i="4"/>
  <c r="J252" i="4"/>
  <c r="I252" i="4"/>
  <c r="B759" i="4"/>
  <c r="G758" i="4"/>
  <c r="H758" i="4" s="1"/>
  <c r="Q758" i="2"/>
  <c r="K254" i="2"/>
  <c r="G254" i="2"/>
  <c r="F255" i="2"/>
  <c r="K252" i="4" l="1"/>
  <c r="L252" i="4"/>
  <c r="M252" i="4" s="1"/>
  <c r="N252" i="4" s="1"/>
  <c r="L254" i="2"/>
  <c r="E254" i="4"/>
  <c r="J253" i="4"/>
  <c r="I253" i="4"/>
  <c r="B760" i="4"/>
  <c r="G759" i="4"/>
  <c r="H759" i="4" s="1"/>
  <c r="Q759" i="2"/>
  <c r="K255" i="2"/>
  <c r="G255" i="2"/>
  <c r="F256" i="2"/>
  <c r="K253" i="4" l="1"/>
  <c r="L253" i="4"/>
  <c r="M253" i="4" s="1"/>
  <c r="N253" i="4" s="1"/>
  <c r="L255" i="2"/>
  <c r="E255" i="4"/>
  <c r="J254" i="4"/>
  <c r="I254" i="4"/>
  <c r="B761" i="4"/>
  <c r="G760" i="4"/>
  <c r="H760" i="4" s="1"/>
  <c r="Q760" i="2"/>
  <c r="K256" i="2"/>
  <c r="F257" i="2"/>
  <c r="G256" i="2"/>
  <c r="K254" i="4" l="1"/>
  <c r="L254" i="4"/>
  <c r="M254" i="4" s="1"/>
  <c r="N254" i="4" s="1"/>
  <c r="L256" i="2"/>
  <c r="E256" i="4"/>
  <c r="J255" i="4"/>
  <c r="I255" i="4"/>
  <c r="B762" i="4"/>
  <c r="G761" i="4"/>
  <c r="H761" i="4" s="1"/>
  <c r="Q761" i="2"/>
  <c r="K257" i="2"/>
  <c r="G257" i="2"/>
  <c r="F258" i="2"/>
  <c r="K255" i="4" l="1"/>
  <c r="L255" i="4"/>
  <c r="M255" i="4" s="1"/>
  <c r="N255" i="4" s="1"/>
  <c r="L257" i="2"/>
  <c r="E257" i="4"/>
  <c r="I256" i="4"/>
  <c r="B763" i="4"/>
  <c r="G762" i="4"/>
  <c r="H762" i="4" s="1"/>
  <c r="Q762" i="2"/>
  <c r="K258" i="2"/>
  <c r="F259" i="2"/>
  <c r="G258" i="2"/>
  <c r="L258" i="2" l="1"/>
  <c r="E258" i="4"/>
  <c r="I257" i="4"/>
  <c r="J256" i="4"/>
  <c r="B764" i="4"/>
  <c r="G763" i="4"/>
  <c r="H763" i="4" s="1"/>
  <c r="Q763" i="2"/>
  <c r="K259" i="2"/>
  <c r="F260" i="2"/>
  <c r="G259" i="2"/>
  <c r="K256" i="4" l="1"/>
  <c r="L256" i="4"/>
  <c r="M256" i="4" s="1"/>
  <c r="N256" i="4" s="1"/>
  <c r="L259" i="2"/>
  <c r="E259" i="4"/>
  <c r="I258" i="4"/>
  <c r="J258" i="4"/>
  <c r="J257" i="4"/>
  <c r="B765" i="4"/>
  <c r="G764" i="4"/>
  <c r="H764" i="4" s="1"/>
  <c r="Q764" i="2"/>
  <c r="K260" i="2"/>
  <c r="G260" i="2"/>
  <c r="F261" i="2"/>
  <c r="K257" i="4" l="1"/>
  <c r="L257" i="4"/>
  <c r="M257" i="4" s="1"/>
  <c r="N257" i="4" s="1"/>
  <c r="K258" i="4"/>
  <c r="L258" i="4"/>
  <c r="M258" i="4" s="1"/>
  <c r="N258" i="4" s="1"/>
  <c r="I259" i="4"/>
  <c r="L260" i="2"/>
  <c r="E260" i="4"/>
  <c r="B766" i="4"/>
  <c r="G765" i="4"/>
  <c r="H765" i="4" s="1"/>
  <c r="Q765" i="2"/>
  <c r="K261" i="2"/>
  <c r="F262" i="2"/>
  <c r="G261" i="2"/>
  <c r="L261" i="2" l="1"/>
  <c r="E261" i="4"/>
  <c r="J259" i="4"/>
  <c r="I260" i="4"/>
  <c r="B767" i="4"/>
  <c r="G766" i="4"/>
  <c r="H766" i="4" s="1"/>
  <c r="Q766" i="2"/>
  <c r="K262" i="2"/>
  <c r="F263" i="2"/>
  <c r="G262" i="2"/>
  <c r="J260" i="4" l="1"/>
  <c r="K260" i="4" s="1"/>
  <c r="K259" i="4"/>
  <c r="L259" i="4"/>
  <c r="M259" i="4" s="1"/>
  <c r="N259" i="4" s="1"/>
  <c r="L262" i="2"/>
  <c r="E262" i="4"/>
  <c r="J261" i="4"/>
  <c r="I261" i="4"/>
  <c r="B768" i="4"/>
  <c r="G767" i="4"/>
  <c r="H767" i="4" s="1"/>
  <c r="Q767" i="2"/>
  <c r="K263" i="2"/>
  <c r="G263" i="2"/>
  <c r="F264" i="2"/>
  <c r="L260" i="4" l="1"/>
  <c r="M260" i="4" s="1"/>
  <c r="N260" i="4" s="1"/>
  <c r="K261" i="4"/>
  <c r="L261" i="4"/>
  <c r="M261" i="4" s="1"/>
  <c r="N261" i="4" s="1"/>
  <c r="L263" i="2"/>
  <c r="E263" i="4"/>
  <c r="I262" i="4"/>
  <c r="B769" i="4"/>
  <c r="G768" i="4"/>
  <c r="H768" i="4" s="1"/>
  <c r="Q768" i="2"/>
  <c r="K264" i="2"/>
  <c r="F265" i="2"/>
  <c r="G264" i="2"/>
  <c r="L264" i="2" l="1"/>
  <c r="E264" i="4"/>
  <c r="I263" i="4"/>
  <c r="J262" i="4"/>
  <c r="B770" i="4"/>
  <c r="G769" i="4"/>
  <c r="H769" i="4" s="1"/>
  <c r="Q769" i="2"/>
  <c r="K265" i="2"/>
  <c r="F266" i="2"/>
  <c r="G265" i="2"/>
  <c r="K262" i="4" l="1"/>
  <c r="L262" i="4"/>
  <c r="M262" i="4" s="1"/>
  <c r="N262" i="4" s="1"/>
  <c r="J263" i="4"/>
  <c r="L265" i="2"/>
  <c r="E265" i="4"/>
  <c r="J264" i="4"/>
  <c r="I264" i="4"/>
  <c r="B771" i="4"/>
  <c r="G770" i="4"/>
  <c r="H770" i="4" s="1"/>
  <c r="Q770" i="2"/>
  <c r="K266" i="2"/>
  <c r="F267" i="2"/>
  <c r="G266" i="2"/>
  <c r="K264" i="4" l="1"/>
  <c r="L264" i="4"/>
  <c r="M264" i="4" s="1"/>
  <c r="N264" i="4" s="1"/>
  <c r="K263" i="4"/>
  <c r="L263" i="4"/>
  <c r="M263" i="4" s="1"/>
  <c r="N263" i="4" s="1"/>
  <c r="L266" i="2"/>
  <c r="E266" i="4"/>
  <c r="I265" i="4"/>
  <c r="B772" i="4"/>
  <c r="G771" i="4"/>
  <c r="H771" i="4" s="1"/>
  <c r="Q771" i="2"/>
  <c r="K267" i="2"/>
  <c r="F268" i="2"/>
  <c r="G267" i="2"/>
  <c r="J265" i="4" l="1"/>
  <c r="L267" i="2"/>
  <c r="E267" i="4"/>
  <c r="I266" i="4"/>
  <c r="B773" i="4"/>
  <c r="G772" i="4"/>
  <c r="H772" i="4" s="1"/>
  <c r="Q772" i="2"/>
  <c r="K268" i="2"/>
  <c r="F269" i="2"/>
  <c r="G268" i="2"/>
  <c r="J266" i="4" l="1"/>
  <c r="K265" i="4"/>
  <c r="L265" i="4"/>
  <c r="M265" i="4" s="1"/>
  <c r="N265" i="4" s="1"/>
  <c r="L268" i="2"/>
  <c r="E268" i="4"/>
  <c r="J267" i="4"/>
  <c r="I267" i="4"/>
  <c r="B774" i="4"/>
  <c r="G773" i="4"/>
  <c r="H773" i="4" s="1"/>
  <c r="Q773" i="2"/>
  <c r="K269" i="2"/>
  <c r="F270" i="2"/>
  <c r="G269" i="2"/>
  <c r="K267" i="4" l="1"/>
  <c r="L267" i="4"/>
  <c r="M267" i="4" s="1"/>
  <c r="N267" i="4" s="1"/>
  <c r="K266" i="4"/>
  <c r="L266" i="4"/>
  <c r="M266" i="4" s="1"/>
  <c r="N266" i="4" s="1"/>
  <c r="L269" i="2"/>
  <c r="E269" i="4"/>
  <c r="I268" i="4"/>
  <c r="B775" i="4"/>
  <c r="G774" i="4"/>
  <c r="H774" i="4" s="1"/>
  <c r="Q774" i="2"/>
  <c r="K270" i="2"/>
  <c r="F271" i="2"/>
  <c r="G270" i="2"/>
  <c r="J268" i="4" l="1"/>
  <c r="K268" i="4" s="1"/>
  <c r="L270" i="2"/>
  <c r="E270" i="4"/>
  <c r="I269" i="4"/>
  <c r="B776" i="4"/>
  <c r="G775" i="4"/>
  <c r="H775" i="4" s="1"/>
  <c r="Q775" i="2"/>
  <c r="K271" i="2"/>
  <c r="G271" i="2"/>
  <c r="F272" i="2"/>
  <c r="L268" i="4" l="1"/>
  <c r="M268" i="4" s="1"/>
  <c r="N268" i="4" s="1"/>
  <c r="L271" i="2"/>
  <c r="E271" i="4"/>
  <c r="J270" i="4"/>
  <c r="I270" i="4"/>
  <c r="J269" i="4"/>
  <c r="B777" i="4"/>
  <c r="G776" i="4"/>
  <c r="H776" i="4" s="1"/>
  <c r="Q776" i="2"/>
  <c r="K272" i="2"/>
  <c r="F273" i="2"/>
  <c r="G272" i="2"/>
  <c r="K270" i="4" l="1"/>
  <c r="L270" i="4"/>
  <c r="M270" i="4" s="1"/>
  <c r="N270" i="4" s="1"/>
  <c r="K269" i="4"/>
  <c r="L269" i="4"/>
  <c r="M269" i="4" s="1"/>
  <c r="N269" i="4" s="1"/>
  <c r="L272" i="2"/>
  <c r="E272" i="4"/>
  <c r="J271" i="4"/>
  <c r="I271" i="4"/>
  <c r="B778" i="4"/>
  <c r="G777" i="4"/>
  <c r="H777" i="4" s="1"/>
  <c r="Q777" i="2"/>
  <c r="K273" i="2"/>
  <c r="F274" i="2"/>
  <c r="G273" i="2"/>
  <c r="K271" i="4" l="1"/>
  <c r="L271" i="4"/>
  <c r="M271" i="4" s="1"/>
  <c r="N271" i="4" s="1"/>
  <c r="L273" i="2"/>
  <c r="E273" i="4"/>
  <c r="I272" i="4"/>
  <c r="B779" i="4"/>
  <c r="G778" i="4"/>
  <c r="H778" i="4" s="1"/>
  <c r="Q778" i="2"/>
  <c r="K274" i="2"/>
  <c r="G274" i="2"/>
  <c r="F275" i="2"/>
  <c r="I273" i="4" l="1"/>
  <c r="J273" i="4"/>
  <c r="L274" i="2"/>
  <c r="E274" i="4"/>
  <c r="J272" i="4"/>
  <c r="B780" i="4"/>
  <c r="G779" i="4"/>
  <c r="H779" i="4" s="1"/>
  <c r="Q779" i="2"/>
  <c r="K275" i="2"/>
  <c r="F276" i="2"/>
  <c r="G275" i="2"/>
  <c r="K273" i="4" l="1"/>
  <c r="L273" i="4"/>
  <c r="M273" i="4" s="1"/>
  <c r="N273" i="4" s="1"/>
  <c r="K272" i="4"/>
  <c r="L272" i="4"/>
  <c r="M272" i="4" s="1"/>
  <c r="N272" i="4" s="1"/>
  <c r="L275" i="2"/>
  <c r="E275" i="4"/>
  <c r="I274" i="4"/>
  <c r="B781" i="4"/>
  <c r="G780" i="4"/>
  <c r="H780" i="4" s="1"/>
  <c r="Q780" i="2"/>
  <c r="K276" i="2"/>
  <c r="F277" i="2"/>
  <c r="G276" i="2"/>
  <c r="L276" i="2" l="1"/>
  <c r="E276" i="4"/>
  <c r="I275" i="4"/>
  <c r="J274" i="4"/>
  <c r="B782" i="4"/>
  <c r="G781" i="4"/>
  <c r="H781" i="4" s="1"/>
  <c r="Q781" i="2"/>
  <c r="K277" i="2"/>
  <c r="G277" i="2"/>
  <c r="F278" i="2"/>
  <c r="K274" i="4" l="1"/>
  <c r="L274" i="4"/>
  <c r="M274" i="4" s="1"/>
  <c r="N274" i="4" s="1"/>
  <c r="J276" i="4"/>
  <c r="I276" i="4"/>
  <c r="J275" i="4"/>
  <c r="L277" i="2"/>
  <c r="E277" i="4"/>
  <c r="B783" i="4"/>
  <c r="G782" i="4"/>
  <c r="H782" i="4" s="1"/>
  <c r="Q782" i="2"/>
  <c r="K278" i="2"/>
  <c r="F279" i="2"/>
  <c r="G278" i="2"/>
  <c r="K275" i="4" l="1"/>
  <c r="L275" i="4"/>
  <c r="M275" i="4" s="1"/>
  <c r="N275" i="4" s="1"/>
  <c r="K276" i="4"/>
  <c r="L276" i="4"/>
  <c r="M276" i="4" s="1"/>
  <c r="N276" i="4" s="1"/>
  <c r="L278" i="2"/>
  <c r="E278" i="4"/>
  <c r="I277" i="4"/>
  <c r="B784" i="4"/>
  <c r="G783" i="4"/>
  <c r="H783" i="4" s="1"/>
  <c r="Q783" i="2"/>
  <c r="K279" i="2"/>
  <c r="G279" i="2"/>
  <c r="F280" i="2"/>
  <c r="J277" i="4" l="1"/>
  <c r="K277" i="4" s="1"/>
  <c r="L279" i="2"/>
  <c r="E279" i="4"/>
  <c r="I278" i="4"/>
  <c r="J278" i="4"/>
  <c r="B785" i="4"/>
  <c r="G784" i="4"/>
  <c r="H784" i="4" s="1"/>
  <c r="Q784" i="2"/>
  <c r="K280" i="2"/>
  <c r="G280" i="2"/>
  <c r="F281" i="2"/>
  <c r="L277" i="4" l="1"/>
  <c r="M277" i="4" s="1"/>
  <c r="N277" i="4" s="1"/>
  <c r="K278" i="4"/>
  <c r="L278" i="4"/>
  <c r="M278" i="4" s="1"/>
  <c r="N278" i="4" s="1"/>
  <c r="L280" i="2"/>
  <c r="E280" i="4"/>
  <c r="I279" i="4"/>
  <c r="J279" i="4"/>
  <c r="B786" i="4"/>
  <c r="G785" i="4"/>
  <c r="H785" i="4" s="1"/>
  <c r="Q785" i="2"/>
  <c r="K281" i="2"/>
  <c r="F282" i="2"/>
  <c r="G281" i="2"/>
  <c r="K279" i="4" l="1"/>
  <c r="L279" i="4"/>
  <c r="M279" i="4" s="1"/>
  <c r="N279" i="4" s="1"/>
  <c r="L281" i="2"/>
  <c r="E281" i="4"/>
  <c r="I280" i="4"/>
  <c r="J280" i="4"/>
  <c r="B787" i="4"/>
  <c r="G786" i="4"/>
  <c r="H786" i="4" s="1"/>
  <c r="Q786" i="2"/>
  <c r="K282" i="2"/>
  <c r="G282" i="2"/>
  <c r="F283" i="2"/>
  <c r="K280" i="4" l="1"/>
  <c r="L280" i="4"/>
  <c r="M280" i="4" s="1"/>
  <c r="N280" i="4" s="1"/>
  <c r="L282" i="2"/>
  <c r="E282" i="4"/>
  <c r="I281" i="4"/>
  <c r="J281" i="4"/>
  <c r="B788" i="4"/>
  <c r="G787" i="4"/>
  <c r="H787" i="4" s="1"/>
  <c r="Q787" i="2"/>
  <c r="K283" i="2"/>
  <c r="G283" i="2"/>
  <c r="F284" i="2"/>
  <c r="K281" i="4" l="1"/>
  <c r="L281" i="4"/>
  <c r="M281" i="4" s="1"/>
  <c r="N281" i="4" s="1"/>
  <c r="L283" i="2"/>
  <c r="E283" i="4"/>
  <c r="I282" i="4"/>
  <c r="J282" i="4"/>
  <c r="B789" i="4"/>
  <c r="G788" i="4"/>
  <c r="H788" i="4" s="1"/>
  <c r="Q788" i="2"/>
  <c r="K284" i="2"/>
  <c r="G284" i="2"/>
  <c r="F285" i="2"/>
  <c r="K282" i="4" l="1"/>
  <c r="L282" i="4"/>
  <c r="M282" i="4" s="1"/>
  <c r="N282" i="4" s="1"/>
  <c r="L284" i="2"/>
  <c r="E284" i="4"/>
  <c r="I283" i="4"/>
  <c r="B790" i="4"/>
  <c r="G789" i="4"/>
  <c r="H789" i="4" s="1"/>
  <c r="Q789" i="2"/>
  <c r="K285" i="2"/>
  <c r="F286" i="2"/>
  <c r="G285" i="2"/>
  <c r="J283" i="4" l="1"/>
  <c r="L285" i="2"/>
  <c r="E285" i="4"/>
  <c r="J284" i="4"/>
  <c r="I284" i="4"/>
  <c r="B791" i="4"/>
  <c r="G790" i="4"/>
  <c r="H790" i="4" s="1"/>
  <c r="Q790" i="2"/>
  <c r="K286" i="2"/>
  <c r="G286" i="2"/>
  <c r="F287" i="2"/>
  <c r="K284" i="4" l="1"/>
  <c r="L284" i="4"/>
  <c r="M284" i="4" s="1"/>
  <c r="N284" i="4" s="1"/>
  <c r="K283" i="4"/>
  <c r="L283" i="4"/>
  <c r="M283" i="4" s="1"/>
  <c r="N283" i="4" s="1"/>
  <c r="L286" i="2"/>
  <c r="E286" i="4"/>
  <c r="J285" i="4"/>
  <c r="I285" i="4"/>
  <c r="B792" i="4"/>
  <c r="G791" i="4"/>
  <c r="H791" i="4" s="1"/>
  <c r="Q791" i="2"/>
  <c r="K287" i="2"/>
  <c r="F288" i="2"/>
  <c r="G287" i="2"/>
  <c r="K285" i="4" l="1"/>
  <c r="L285" i="4"/>
  <c r="M285" i="4" s="1"/>
  <c r="N285" i="4" s="1"/>
  <c r="L287" i="2"/>
  <c r="E287" i="4"/>
  <c r="I286" i="4"/>
  <c r="B793" i="4"/>
  <c r="G792" i="4"/>
  <c r="H792" i="4" s="1"/>
  <c r="Q792" i="2"/>
  <c r="K288" i="2"/>
  <c r="F289" i="2"/>
  <c r="G288" i="2"/>
  <c r="J286" i="4" l="1"/>
  <c r="L288" i="2"/>
  <c r="E288" i="4"/>
  <c r="J287" i="4"/>
  <c r="I287" i="4"/>
  <c r="B794" i="4"/>
  <c r="G793" i="4"/>
  <c r="H793" i="4" s="1"/>
  <c r="Q793" i="2"/>
  <c r="K289" i="2"/>
  <c r="F290" i="2"/>
  <c r="G289" i="2"/>
  <c r="K287" i="4" l="1"/>
  <c r="L287" i="4"/>
  <c r="M287" i="4" s="1"/>
  <c r="N287" i="4" s="1"/>
  <c r="K286" i="4"/>
  <c r="L286" i="4"/>
  <c r="M286" i="4" s="1"/>
  <c r="N286" i="4" s="1"/>
  <c r="L289" i="2"/>
  <c r="E289" i="4"/>
  <c r="J288" i="4"/>
  <c r="I288" i="4"/>
  <c r="B795" i="4"/>
  <c r="G794" i="4"/>
  <c r="H794" i="4" s="1"/>
  <c r="Q794" i="2"/>
  <c r="K290" i="2"/>
  <c r="F291" i="2"/>
  <c r="G290" i="2"/>
  <c r="K288" i="4" l="1"/>
  <c r="L288" i="4"/>
  <c r="M288" i="4" s="1"/>
  <c r="N288" i="4" s="1"/>
  <c r="J289" i="4"/>
  <c r="I289" i="4"/>
  <c r="L290" i="2"/>
  <c r="E290" i="4"/>
  <c r="B796" i="4"/>
  <c r="G795" i="4"/>
  <c r="H795" i="4" s="1"/>
  <c r="Q795" i="2"/>
  <c r="K291" i="2"/>
  <c r="F292" i="2"/>
  <c r="G291" i="2"/>
  <c r="K289" i="4" l="1"/>
  <c r="L289" i="4"/>
  <c r="M289" i="4" s="1"/>
  <c r="N289" i="4" s="1"/>
  <c r="L291" i="2"/>
  <c r="E291" i="4"/>
  <c r="J290" i="4"/>
  <c r="I290" i="4"/>
  <c r="B797" i="4"/>
  <c r="G796" i="4"/>
  <c r="H796" i="4" s="1"/>
  <c r="Q796" i="2"/>
  <c r="K292" i="2"/>
  <c r="F293" i="2"/>
  <c r="G292" i="2"/>
  <c r="K290" i="4" l="1"/>
  <c r="L290" i="4"/>
  <c r="M290" i="4" s="1"/>
  <c r="N290" i="4" s="1"/>
  <c r="L292" i="2"/>
  <c r="E292" i="4"/>
  <c r="I291" i="4"/>
  <c r="J291" i="4"/>
  <c r="B798" i="4"/>
  <c r="G797" i="4"/>
  <c r="H797" i="4" s="1"/>
  <c r="Q797" i="2"/>
  <c r="K293" i="2"/>
  <c r="G293" i="2"/>
  <c r="F294" i="2"/>
  <c r="K291" i="4" l="1"/>
  <c r="L291" i="4"/>
  <c r="M291" i="4" s="1"/>
  <c r="N291" i="4" s="1"/>
  <c r="L293" i="2"/>
  <c r="E293" i="4"/>
  <c r="I292" i="4"/>
  <c r="J292" i="4"/>
  <c r="B799" i="4"/>
  <c r="G798" i="4"/>
  <c r="H798" i="4" s="1"/>
  <c r="Q798" i="2"/>
  <c r="K294" i="2"/>
  <c r="G294" i="2"/>
  <c r="F295" i="2"/>
  <c r="K292" i="4" l="1"/>
  <c r="L292" i="4"/>
  <c r="M292" i="4" s="1"/>
  <c r="N292" i="4" s="1"/>
  <c r="L294" i="2"/>
  <c r="E294" i="4"/>
  <c r="I293" i="4"/>
  <c r="B800" i="4"/>
  <c r="G799" i="4"/>
  <c r="H799" i="4" s="1"/>
  <c r="Q799" i="2"/>
  <c r="K295" i="2"/>
  <c r="G295" i="2"/>
  <c r="F296" i="2"/>
  <c r="J293" i="4" l="1"/>
  <c r="K293" i="4" s="1"/>
  <c r="L295" i="2"/>
  <c r="E295" i="4"/>
  <c r="J294" i="4"/>
  <c r="I294" i="4"/>
  <c r="B801" i="4"/>
  <c r="G800" i="4"/>
  <c r="H800" i="4" s="1"/>
  <c r="Q800" i="2"/>
  <c r="K296" i="2"/>
  <c r="G296" i="2"/>
  <c r="F297" i="2"/>
  <c r="L293" i="4" l="1"/>
  <c r="M293" i="4" s="1"/>
  <c r="N293" i="4" s="1"/>
  <c r="K294" i="4"/>
  <c r="L294" i="4"/>
  <c r="M294" i="4" s="1"/>
  <c r="N294" i="4" s="1"/>
  <c r="L296" i="2"/>
  <c r="E296" i="4"/>
  <c r="J295" i="4"/>
  <c r="I295" i="4"/>
  <c r="B802" i="4"/>
  <c r="G801" i="4"/>
  <c r="H801" i="4" s="1"/>
  <c r="Q801" i="2"/>
  <c r="K297" i="2"/>
  <c r="F298" i="2"/>
  <c r="G297" i="2"/>
  <c r="K295" i="4" l="1"/>
  <c r="L295" i="4"/>
  <c r="M295" i="4" s="1"/>
  <c r="N295" i="4" s="1"/>
  <c r="J296" i="4"/>
  <c r="I296" i="4"/>
  <c r="L297" i="2"/>
  <c r="E297" i="4"/>
  <c r="B803" i="4"/>
  <c r="G802" i="4"/>
  <c r="H802" i="4" s="1"/>
  <c r="Q802" i="2"/>
  <c r="K298" i="2"/>
  <c r="G298" i="2"/>
  <c r="F299" i="2"/>
  <c r="K296" i="4" l="1"/>
  <c r="L296" i="4"/>
  <c r="M296" i="4" s="1"/>
  <c r="N296" i="4" s="1"/>
  <c r="L298" i="2"/>
  <c r="E298" i="4"/>
  <c r="J297" i="4"/>
  <c r="I297" i="4"/>
  <c r="B804" i="4"/>
  <c r="G803" i="4"/>
  <c r="H803" i="4" s="1"/>
  <c r="Q803" i="2"/>
  <c r="K299" i="2"/>
  <c r="G299" i="2"/>
  <c r="F300" i="2"/>
  <c r="K297" i="4" l="1"/>
  <c r="L297" i="4"/>
  <c r="M297" i="4" s="1"/>
  <c r="N297" i="4" s="1"/>
  <c r="L299" i="2"/>
  <c r="E299" i="4"/>
  <c r="J298" i="4"/>
  <c r="I298" i="4"/>
  <c r="B805" i="4"/>
  <c r="G804" i="4"/>
  <c r="H804" i="4" s="1"/>
  <c r="Q804" i="2"/>
  <c r="K300" i="2"/>
  <c r="F301" i="2"/>
  <c r="G300" i="2"/>
  <c r="K298" i="4" l="1"/>
  <c r="L298" i="4"/>
  <c r="M298" i="4" s="1"/>
  <c r="N298" i="4" s="1"/>
  <c r="L300" i="2"/>
  <c r="E300" i="4"/>
  <c r="J299" i="4"/>
  <c r="I299" i="4"/>
  <c r="B806" i="4"/>
  <c r="G805" i="4"/>
  <c r="H805" i="4" s="1"/>
  <c r="Q805" i="2"/>
  <c r="K301" i="2"/>
  <c r="F302" i="2"/>
  <c r="G301" i="2"/>
  <c r="K299" i="4" l="1"/>
  <c r="L299" i="4"/>
  <c r="M299" i="4" s="1"/>
  <c r="N299" i="4" s="1"/>
  <c r="L301" i="2"/>
  <c r="E301" i="4"/>
  <c r="J300" i="4"/>
  <c r="I300" i="4"/>
  <c r="B807" i="4"/>
  <c r="G806" i="4"/>
  <c r="H806" i="4" s="1"/>
  <c r="Q806" i="2"/>
  <c r="K302" i="2"/>
  <c r="F303" i="2"/>
  <c r="G302" i="2"/>
  <c r="K300" i="4" l="1"/>
  <c r="L300" i="4"/>
  <c r="M300" i="4" s="1"/>
  <c r="N300" i="4" s="1"/>
  <c r="J301" i="4"/>
  <c r="I301" i="4"/>
  <c r="L302" i="2"/>
  <c r="E302" i="4"/>
  <c r="B808" i="4"/>
  <c r="G807" i="4"/>
  <c r="H807" i="4" s="1"/>
  <c r="Q807" i="2"/>
  <c r="K303" i="2"/>
  <c r="G303" i="2"/>
  <c r="F304" i="2"/>
  <c r="K301" i="4" l="1"/>
  <c r="L301" i="4"/>
  <c r="M301" i="4" s="1"/>
  <c r="N301" i="4" s="1"/>
  <c r="L303" i="2"/>
  <c r="E303" i="4"/>
  <c r="I302" i="4"/>
  <c r="J302" i="4"/>
  <c r="B809" i="4"/>
  <c r="G808" i="4"/>
  <c r="H808" i="4" s="1"/>
  <c r="Q808" i="2"/>
  <c r="K304" i="2"/>
  <c r="F305" i="2"/>
  <c r="G304" i="2"/>
  <c r="K302" i="4" l="1"/>
  <c r="L302" i="4"/>
  <c r="M302" i="4" s="1"/>
  <c r="N302" i="4" s="1"/>
  <c r="L304" i="2"/>
  <c r="E304" i="4"/>
  <c r="J303" i="4"/>
  <c r="I303" i="4"/>
  <c r="B810" i="4"/>
  <c r="G809" i="4"/>
  <c r="H809" i="4" s="1"/>
  <c r="Q809" i="2"/>
  <c r="K305" i="2"/>
  <c r="G305" i="2"/>
  <c r="F306" i="2"/>
  <c r="K303" i="4" l="1"/>
  <c r="L303" i="4"/>
  <c r="M303" i="4" s="1"/>
  <c r="N303" i="4" s="1"/>
  <c r="L305" i="2"/>
  <c r="E305" i="4"/>
  <c r="I304" i="4"/>
  <c r="J304" i="4"/>
  <c r="B811" i="4"/>
  <c r="G810" i="4"/>
  <c r="H810" i="4" s="1"/>
  <c r="Q810" i="2"/>
  <c r="K306" i="2"/>
  <c r="F307" i="2"/>
  <c r="G306" i="2"/>
  <c r="K304" i="4" l="1"/>
  <c r="L304" i="4"/>
  <c r="M304" i="4" s="1"/>
  <c r="N304" i="4" s="1"/>
  <c r="L306" i="2"/>
  <c r="E306" i="4"/>
  <c r="I305" i="4"/>
  <c r="J305" i="4"/>
  <c r="B812" i="4"/>
  <c r="G811" i="4"/>
  <c r="H811" i="4" s="1"/>
  <c r="Q811" i="2"/>
  <c r="K307" i="2"/>
  <c r="F308" i="2"/>
  <c r="G307" i="2"/>
  <c r="K305" i="4" l="1"/>
  <c r="L305" i="4"/>
  <c r="M305" i="4" s="1"/>
  <c r="N305" i="4" s="1"/>
  <c r="L307" i="2"/>
  <c r="E307" i="4"/>
  <c r="J306" i="4"/>
  <c r="I306" i="4"/>
  <c r="B813" i="4"/>
  <c r="G812" i="4"/>
  <c r="H812" i="4" s="1"/>
  <c r="Q812" i="2"/>
  <c r="K308" i="2"/>
  <c r="G308" i="2"/>
  <c r="F309" i="2"/>
  <c r="K306" i="4" l="1"/>
  <c r="L306" i="4"/>
  <c r="M306" i="4" s="1"/>
  <c r="N306" i="4" s="1"/>
  <c r="L308" i="2"/>
  <c r="E308" i="4"/>
  <c r="J307" i="4"/>
  <c r="I307" i="4"/>
  <c r="B814" i="4"/>
  <c r="G813" i="4"/>
  <c r="H813" i="4" s="1"/>
  <c r="Q813" i="2"/>
  <c r="K309" i="2"/>
  <c r="F310" i="2"/>
  <c r="G309" i="2"/>
  <c r="K307" i="4" l="1"/>
  <c r="L307" i="4"/>
  <c r="M307" i="4" s="1"/>
  <c r="N307" i="4" s="1"/>
  <c r="L309" i="2"/>
  <c r="E309" i="4"/>
  <c r="J308" i="4"/>
  <c r="I308" i="4"/>
  <c r="B815" i="4"/>
  <c r="G814" i="4"/>
  <c r="H814" i="4" s="1"/>
  <c r="Q814" i="2"/>
  <c r="K310" i="2"/>
  <c r="F311" i="2"/>
  <c r="G310" i="2"/>
  <c r="K308" i="4" l="1"/>
  <c r="L308" i="4"/>
  <c r="M308" i="4" s="1"/>
  <c r="N308" i="4" s="1"/>
  <c r="L310" i="2"/>
  <c r="E310" i="4"/>
  <c r="J309" i="4"/>
  <c r="I309" i="4"/>
  <c r="B816" i="4"/>
  <c r="G815" i="4"/>
  <c r="H815" i="4" s="1"/>
  <c r="Q815" i="2"/>
  <c r="K311" i="2"/>
  <c r="F312" i="2"/>
  <c r="G311" i="2"/>
  <c r="K309" i="4" l="1"/>
  <c r="L309" i="4"/>
  <c r="M309" i="4" s="1"/>
  <c r="N309" i="4" s="1"/>
  <c r="L311" i="2"/>
  <c r="E311" i="4"/>
  <c r="J310" i="4"/>
  <c r="I310" i="4"/>
  <c r="B817" i="4"/>
  <c r="G816" i="4"/>
  <c r="H816" i="4" s="1"/>
  <c r="Q816" i="2"/>
  <c r="K312" i="2"/>
  <c r="F313" i="2"/>
  <c r="G312" i="2"/>
  <c r="K310" i="4" l="1"/>
  <c r="L310" i="4"/>
  <c r="M310" i="4" s="1"/>
  <c r="N310" i="4" s="1"/>
  <c r="L312" i="2"/>
  <c r="E312" i="4"/>
  <c r="J311" i="4"/>
  <c r="I311" i="4"/>
  <c r="B818" i="4"/>
  <c r="G817" i="4"/>
  <c r="H817" i="4" s="1"/>
  <c r="Q817" i="2"/>
  <c r="K313" i="2"/>
  <c r="F314" i="2"/>
  <c r="G313" i="2"/>
  <c r="K311" i="4" l="1"/>
  <c r="L311" i="4"/>
  <c r="M311" i="4" s="1"/>
  <c r="N311" i="4" s="1"/>
  <c r="L313" i="2"/>
  <c r="E313" i="4"/>
  <c r="J312" i="4"/>
  <c r="I312" i="4"/>
  <c r="B819" i="4"/>
  <c r="G818" i="4"/>
  <c r="H818" i="4" s="1"/>
  <c r="Q818" i="2"/>
  <c r="K314" i="2"/>
  <c r="F315" i="2"/>
  <c r="G314" i="2"/>
  <c r="K312" i="4" l="1"/>
  <c r="L312" i="4"/>
  <c r="M312" i="4" s="1"/>
  <c r="N312" i="4" s="1"/>
  <c r="L314" i="2"/>
  <c r="E314" i="4"/>
  <c r="J313" i="4"/>
  <c r="I313" i="4"/>
  <c r="B820" i="4"/>
  <c r="G819" i="4"/>
  <c r="H819" i="4" s="1"/>
  <c r="Q819" i="2"/>
  <c r="K315" i="2"/>
  <c r="F316" i="2"/>
  <c r="G315" i="2"/>
  <c r="K313" i="4" l="1"/>
  <c r="L313" i="4"/>
  <c r="M313" i="4" s="1"/>
  <c r="N313" i="4" s="1"/>
  <c r="L315" i="2"/>
  <c r="E315" i="4"/>
  <c r="I314" i="4"/>
  <c r="J314" i="4"/>
  <c r="B821" i="4"/>
  <c r="G820" i="4"/>
  <c r="H820" i="4" s="1"/>
  <c r="Q820" i="2"/>
  <c r="K316" i="2"/>
  <c r="F317" i="2"/>
  <c r="G316" i="2"/>
  <c r="K314" i="4" l="1"/>
  <c r="L314" i="4"/>
  <c r="M314" i="4" s="1"/>
  <c r="N314" i="4" s="1"/>
  <c r="L316" i="2"/>
  <c r="E316" i="4"/>
  <c r="I315" i="4"/>
  <c r="B822" i="4"/>
  <c r="G821" i="4"/>
  <c r="H821" i="4" s="1"/>
  <c r="Q821" i="2"/>
  <c r="K317" i="2"/>
  <c r="G317" i="2"/>
  <c r="F318" i="2"/>
  <c r="J315" i="4" l="1"/>
  <c r="L315" i="4" s="1"/>
  <c r="M315" i="4" s="1"/>
  <c r="N315" i="4" s="1"/>
  <c r="K315" i="4"/>
  <c r="L317" i="2"/>
  <c r="E317" i="4"/>
  <c r="I316" i="4"/>
  <c r="B823" i="4"/>
  <c r="G822" i="4"/>
  <c r="H822" i="4" s="1"/>
  <c r="Q822" i="2"/>
  <c r="K318" i="2"/>
  <c r="F319" i="2"/>
  <c r="G318" i="2"/>
  <c r="L318" i="2" l="1"/>
  <c r="E318" i="4"/>
  <c r="I317" i="4"/>
  <c r="J316" i="4"/>
  <c r="B824" i="4"/>
  <c r="G823" i="4"/>
  <c r="H823" i="4" s="1"/>
  <c r="Q823" i="2"/>
  <c r="K319" i="2"/>
  <c r="G319" i="2"/>
  <c r="F320" i="2"/>
  <c r="K316" i="4" l="1"/>
  <c r="L316" i="4"/>
  <c r="M316" i="4" s="1"/>
  <c r="N316" i="4" s="1"/>
  <c r="J318" i="4"/>
  <c r="I318" i="4"/>
  <c r="L319" i="2"/>
  <c r="E319" i="4"/>
  <c r="J317" i="4"/>
  <c r="B825" i="4"/>
  <c r="G824" i="4"/>
  <c r="H824" i="4" s="1"/>
  <c r="Q824" i="2"/>
  <c r="K320" i="2"/>
  <c r="F321" i="2"/>
  <c r="G320" i="2"/>
  <c r="K317" i="4" l="1"/>
  <c r="L317" i="4"/>
  <c r="M317" i="4" s="1"/>
  <c r="N317" i="4" s="1"/>
  <c r="K318" i="4"/>
  <c r="L318" i="4"/>
  <c r="M318" i="4" s="1"/>
  <c r="N318" i="4" s="1"/>
  <c r="L320" i="2"/>
  <c r="E320" i="4"/>
  <c r="I319" i="4"/>
  <c r="B826" i="4"/>
  <c r="G825" i="4"/>
  <c r="H825" i="4" s="1"/>
  <c r="Q825" i="2"/>
  <c r="K321" i="2"/>
  <c r="G321" i="2"/>
  <c r="F322" i="2"/>
  <c r="J320" i="4" l="1"/>
  <c r="I320" i="4"/>
  <c r="L321" i="2"/>
  <c r="E321" i="4"/>
  <c r="J319" i="4"/>
  <c r="B827" i="4"/>
  <c r="G826" i="4"/>
  <c r="H826" i="4" s="1"/>
  <c r="Q826" i="2"/>
  <c r="K322" i="2"/>
  <c r="F323" i="2"/>
  <c r="G322" i="2"/>
  <c r="K319" i="4" l="1"/>
  <c r="L319" i="4"/>
  <c r="M319" i="4" s="1"/>
  <c r="N319" i="4" s="1"/>
  <c r="K320" i="4"/>
  <c r="L320" i="4"/>
  <c r="M320" i="4" s="1"/>
  <c r="N320" i="4" s="1"/>
  <c r="L322" i="2"/>
  <c r="E322" i="4"/>
  <c r="J321" i="4"/>
  <c r="I321" i="4"/>
  <c r="B828" i="4"/>
  <c r="G827" i="4"/>
  <c r="H827" i="4" s="1"/>
  <c r="Q827" i="2"/>
  <c r="K323" i="2"/>
  <c r="F324" i="2"/>
  <c r="G323" i="2"/>
  <c r="K321" i="4" l="1"/>
  <c r="L321" i="4"/>
  <c r="M321" i="4" s="1"/>
  <c r="N321" i="4" s="1"/>
  <c r="L323" i="2"/>
  <c r="E323" i="4"/>
  <c r="J322" i="4"/>
  <c r="I322" i="4"/>
  <c r="B829" i="4"/>
  <c r="G828" i="4"/>
  <c r="H828" i="4" s="1"/>
  <c r="Q828" i="2"/>
  <c r="K324" i="2"/>
  <c r="F325" i="2"/>
  <c r="G324" i="2"/>
  <c r="K322" i="4" l="1"/>
  <c r="L322" i="4"/>
  <c r="M322" i="4" s="1"/>
  <c r="N322" i="4" s="1"/>
  <c r="L324" i="2"/>
  <c r="E324" i="4"/>
  <c r="I323" i="4"/>
  <c r="B830" i="4"/>
  <c r="G829" i="4"/>
  <c r="H829" i="4" s="1"/>
  <c r="Q829" i="2"/>
  <c r="K325" i="2"/>
  <c r="F326" i="2"/>
  <c r="G325" i="2"/>
  <c r="L325" i="2" l="1"/>
  <c r="E325" i="4"/>
  <c r="J324" i="4"/>
  <c r="I324" i="4"/>
  <c r="J323" i="4"/>
  <c r="B831" i="4"/>
  <c r="G830" i="4"/>
  <c r="H830" i="4" s="1"/>
  <c r="Q830" i="2"/>
  <c r="K326" i="2"/>
  <c r="F327" i="2"/>
  <c r="G326" i="2"/>
  <c r="K324" i="4" l="1"/>
  <c r="L324" i="4"/>
  <c r="M324" i="4" s="1"/>
  <c r="N324" i="4" s="1"/>
  <c r="K323" i="4"/>
  <c r="L323" i="4"/>
  <c r="M323" i="4" s="1"/>
  <c r="N323" i="4" s="1"/>
  <c r="L326" i="2"/>
  <c r="E326" i="4"/>
  <c r="J325" i="4"/>
  <c r="I325" i="4"/>
  <c r="B832" i="4"/>
  <c r="G831" i="4"/>
  <c r="H831" i="4" s="1"/>
  <c r="Q831" i="2"/>
  <c r="K327" i="2"/>
  <c r="G327" i="2"/>
  <c r="F328" i="2"/>
  <c r="K325" i="4" l="1"/>
  <c r="L325" i="4"/>
  <c r="M325" i="4" s="1"/>
  <c r="N325" i="4" s="1"/>
  <c r="L327" i="2"/>
  <c r="E327" i="4"/>
  <c r="J326" i="4"/>
  <c r="I326" i="4"/>
  <c r="B833" i="4"/>
  <c r="G832" i="4"/>
  <c r="H832" i="4" s="1"/>
  <c r="Q832" i="2"/>
  <c r="K328" i="2"/>
  <c r="F329" i="2"/>
  <c r="G328" i="2"/>
  <c r="K326" i="4" l="1"/>
  <c r="L326" i="4"/>
  <c r="M326" i="4" s="1"/>
  <c r="N326" i="4" s="1"/>
  <c r="L328" i="2"/>
  <c r="E328" i="4"/>
  <c r="J327" i="4"/>
  <c r="I327" i="4"/>
  <c r="B834" i="4"/>
  <c r="G833" i="4"/>
  <c r="H833" i="4" s="1"/>
  <c r="Q833" i="2"/>
  <c r="K329" i="2"/>
  <c r="G329" i="2"/>
  <c r="F330" i="2"/>
  <c r="K327" i="4" l="1"/>
  <c r="L327" i="4"/>
  <c r="M327" i="4" s="1"/>
  <c r="N327" i="4" s="1"/>
  <c r="L329" i="2"/>
  <c r="E329" i="4"/>
  <c r="I328" i="4"/>
  <c r="B835" i="4"/>
  <c r="G834" i="4"/>
  <c r="H834" i="4" s="1"/>
  <c r="Q834" i="2"/>
  <c r="K330" i="2"/>
  <c r="F331" i="2"/>
  <c r="G330" i="2"/>
  <c r="L330" i="2" l="1"/>
  <c r="E330" i="4"/>
  <c r="J329" i="4"/>
  <c r="I329" i="4"/>
  <c r="J328" i="4"/>
  <c r="B836" i="4"/>
  <c r="G835" i="4"/>
  <c r="H835" i="4" s="1"/>
  <c r="Q835" i="2"/>
  <c r="K331" i="2"/>
  <c r="G331" i="2"/>
  <c r="F332" i="2"/>
  <c r="K328" i="4" l="1"/>
  <c r="L328" i="4"/>
  <c r="M328" i="4" s="1"/>
  <c r="N328" i="4" s="1"/>
  <c r="K329" i="4"/>
  <c r="L329" i="4"/>
  <c r="M329" i="4" s="1"/>
  <c r="N329" i="4" s="1"/>
  <c r="J330" i="4"/>
  <c r="I330" i="4"/>
  <c r="L331" i="2"/>
  <c r="E331" i="4"/>
  <c r="B837" i="4"/>
  <c r="G836" i="4"/>
  <c r="H836" i="4" s="1"/>
  <c r="Q836" i="2"/>
  <c r="K332" i="2"/>
  <c r="F333" i="2"/>
  <c r="G332" i="2"/>
  <c r="K330" i="4" l="1"/>
  <c r="L330" i="4"/>
  <c r="M330" i="4" s="1"/>
  <c r="N330" i="4" s="1"/>
  <c r="L332" i="2"/>
  <c r="E332" i="4"/>
  <c r="I331" i="4"/>
  <c r="B838" i="4"/>
  <c r="G837" i="4"/>
  <c r="H837" i="4" s="1"/>
  <c r="Q837" i="2"/>
  <c r="K333" i="2"/>
  <c r="F334" i="2"/>
  <c r="G333" i="2"/>
  <c r="J331" i="4" l="1"/>
  <c r="L333" i="2"/>
  <c r="E333" i="4"/>
  <c r="I332" i="4"/>
  <c r="B839" i="4"/>
  <c r="G838" i="4"/>
  <c r="H838" i="4" s="1"/>
  <c r="Q838" i="2"/>
  <c r="K334" i="2"/>
  <c r="F335" i="2"/>
  <c r="G334" i="2"/>
  <c r="K331" i="4" l="1"/>
  <c r="L331" i="4"/>
  <c r="M331" i="4" s="1"/>
  <c r="N331" i="4" s="1"/>
  <c r="L334" i="2"/>
  <c r="E334" i="4"/>
  <c r="J333" i="4"/>
  <c r="I333" i="4"/>
  <c r="J332" i="4"/>
  <c r="B840" i="4"/>
  <c r="G839" i="4"/>
  <c r="H839" i="4" s="1"/>
  <c r="Q839" i="2"/>
  <c r="K335" i="2"/>
  <c r="G335" i="2"/>
  <c r="F336" i="2"/>
  <c r="K333" i="4" l="1"/>
  <c r="L333" i="4"/>
  <c r="M333" i="4" s="1"/>
  <c r="N333" i="4" s="1"/>
  <c r="K332" i="4"/>
  <c r="L332" i="4"/>
  <c r="M332" i="4" s="1"/>
  <c r="N332" i="4" s="1"/>
  <c r="L335" i="2"/>
  <c r="E335" i="4"/>
  <c r="J334" i="4"/>
  <c r="I334" i="4"/>
  <c r="B841" i="4"/>
  <c r="G840" i="4"/>
  <c r="H840" i="4" s="1"/>
  <c r="Q840" i="2"/>
  <c r="K336" i="2"/>
  <c r="G336" i="2"/>
  <c r="F337" i="2"/>
  <c r="K334" i="4" l="1"/>
  <c r="L334" i="4"/>
  <c r="M334" i="4" s="1"/>
  <c r="N334" i="4" s="1"/>
  <c r="L336" i="2"/>
  <c r="E336" i="4"/>
  <c r="J335" i="4"/>
  <c r="I335" i="4"/>
  <c r="B842" i="4"/>
  <c r="G841" i="4"/>
  <c r="H841" i="4" s="1"/>
  <c r="Q841" i="2"/>
  <c r="K337" i="2"/>
  <c r="F338" i="2"/>
  <c r="G337" i="2"/>
  <c r="K335" i="4" l="1"/>
  <c r="L335" i="4"/>
  <c r="M335" i="4" s="1"/>
  <c r="N335" i="4" s="1"/>
  <c r="L337" i="2"/>
  <c r="E337" i="4"/>
  <c r="J336" i="4"/>
  <c r="I336" i="4"/>
  <c r="B843" i="4"/>
  <c r="G842" i="4"/>
  <c r="H842" i="4" s="1"/>
  <c r="Q842" i="2"/>
  <c r="K338" i="2"/>
  <c r="F339" i="2"/>
  <c r="G338" i="2"/>
  <c r="K336" i="4" l="1"/>
  <c r="L336" i="4"/>
  <c r="M336" i="4" s="1"/>
  <c r="N336" i="4" s="1"/>
  <c r="L338" i="2"/>
  <c r="E338" i="4"/>
  <c r="J337" i="4"/>
  <c r="I337" i="4"/>
  <c r="B844" i="4"/>
  <c r="G843" i="4"/>
  <c r="H843" i="4" s="1"/>
  <c r="Q843" i="2"/>
  <c r="K339" i="2"/>
  <c r="F340" i="2"/>
  <c r="G339" i="2"/>
  <c r="K337" i="4" l="1"/>
  <c r="L337" i="4"/>
  <c r="M337" i="4" s="1"/>
  <c r="N337" i="4" s="1"/>
  <c r="I338" i="4"/>
  <c r="J338" i="4"/>
  <c r="L339" i="2"/>
  <c r="E339" i="4"/>
  <c r="B845" i="4"/>
  <c r="G844" i="4"/>
  <c r="H844" i="4" s="1"/>
  <c r="Q844" i="2"/>
  <c r="K340" i="2"/>
  <c r="F341" i="2"/>
  <c r="G340" i="2"/>
  <c r="K338" i="4" l="1"/>
  <c r="L338" i="4"/>
  <c r="M338" i="4" s="1"/>
  <c r="N338" i="4" s="1"/>
  <c r="L340" i="2"/>
  <c r="E340" i="4"/>
  <c r="J339" i="4"/>
  <c r="I339" i="4"/>
  <c r="B846" i="4"/>
  <c r="G845" i="4"/>
  <c r="H845" i="4" s="1"/>
  <c r="Q845" i="2"/>
  <c r="K341" i="2"/>
  <c r="F342" i="2"/>
  <c r="G341" i="2"/>
  <c r="K339" i="4" l="1"/>
  <c r="L339" i="4"/>
  <c r="M339" i="4" s="1"/>
  <c r="N339" i="4" s="1"/>
  <c r="L341" i="2"/>
  <c r="E341" i="4"/>
  <c r="I340" i="4"/>
  <c r="B847" i="4"/>
  <c r="G846" i="4"/>
  <c r="H846" i="4" s="1"/>
  <c r="Q846" i="2"/>
  <c r="K342" i="2"/>
  <c r="F343" i="2"/>
  <c r="G342" i="2"/>
  <c r="L342" i="2" l="1"/>
  <c r="E342" i="4"/>
  <c r="J341" i="4"/>
  <c r="I341" i="4"/>
  <c r="J340" i="4"/>
  <c r="B848" i="4"/>
  <c r="G847" i="4"/>
  <c r="H847" i="4" s="1"/>
  <c r="Q847" i="2"/>
  <c r="K343" i="2"/>
  <c r="F344" i="2"/>
  <c r="G343" i="2"/>
  <c r="K340" i="4" l="1"/>
  <c r="L340" i="4"/>
  <c r="M340" i="4" s="1"/>
  <c r="N340" i="4" s="1"/>
  <c r="K341" i="4"/>
  <c r="L341" i="4"/>
  <c r="M341" i="4" s="1"/>
  <c r="N341" i="4" s="1"/>
  <c r="L343" i="2"/>
  <c r="E343" i="4"/>
  <c r="J342" i="4"/>
  <c r="I342" i="4"/>
  <c r="B849" i="4"/>
  <c r="G848" i="4"/>
  <c r="H848" i="4" s="1"/>
  <c r="Q848" i="2"/>
  <c r="K344" i="2"/>
  <c r="F345" i="2"/>
  <c r="G344" i="2"/>
  <c r="K342" i="4" l="1"/>
  <c r="L342" i="4"/>
  <c r="M342" i="4" s="1"/>
  <c r="N342" i="4" s="1"/>
  <c r="L344" i="2"/>
  <c r="E344" i="4"/>
  <c r="I343" i="4"/>
  <c r="B850" i="4"/>
  <c r="G849" i="4"/>
  <c r="H849" i="4" s="1"/>
  <c r="Q849" i="2"/>
  <c r="K345" i="2"/>
  <c r="G345" i="2"/>
  <c r="F346" i="2"/>
  <c r="L345" i="2" l="1"/>
  <c r="E345" i="4"/>
  <c r="J344" i="4"/>
  <c r="I344" i="4"/>
  <c r="J343" i="4"/>
  <c r="B851" i="4"/>
  <c r="G850" i="4"/>
  <c r="H850" i="4" s="1"/>
  <c r="Q850" i="2"/>
  <c r="K346" i="2"/>
  <c r="F347" i="2"/>
  <c r="G346" i="2"/>
  <c r="K343" i="4" l="1"/>
  <c r="L343" i="4"/>
  <c r="M343" i="4" s="1"/>
  <c r="N343" i="4" s="1"/>
  <c r="K344" i="4"/>
  <c r="L344" i="4"/>
  <c r="M344" i="4" s="1"/>
  <c r="N344" i="4" s="1"/>
  <c r="I345" i="4"/>
  <c r="L346" i="2"/>
  <c r="E346" i="4"/>
  <c r="B852" i="4"/>
  <c r="G851" i="4"/>
  <c r="H851" i="4" s="1"/>
  <c r="Q851" i="2"/>
  <c r="K347" i="2"/>
  <c r="G347" i="2"/>
  <c r="F348" i="2"/>
  <c r="L347" i="2" l="1"/>
  <c r="E347" i="4"/>
  <c r="J346" i="4"/>
  <c r="I346" i="4"/>
  <c r="J345" i="4"/>
  <c r="B853" i="4"/>
  <c r="G852" i="4"/>
  <c r="H852" i="4" s="1"/>
  <c r="Q852" i="2"/>
  <c r="K348" i="2"/>
  <c r="F349" i="2"/>
  <c r="G348" i="2"/>
  <c r="K345" i="4" l="1"/>
  <c r="L345" i="4"/>
  <c r="M345" i="4" s="1"/>
  <c r="N345" i="4" s="1"/>
  <c r="K346" i="4"/>
  <c r="L346" i="4"/>
  <c r="M346" i="4" s="1"/>
  <c r="N346" i="4" s="1"/>
  <c r="L348" i="2"/>
  <c r="E348" i="4"/>
  <c r="I347" i="4"/>
  <c r="B854" i="4"/>
  <c r="G853" i="4"/>
  <c r="H853" i="4" s="1"/>
  <c r="Q853" i="2"/>
  <c r="K349" i="2"/>
  <c r="F350" i="2"/>
  <c r="G349" i="2"/>
  <c r="L349" i="2" l="1"/>
  <c r="E349" i="4"/>
  <c r="I348" i="4"/>
  <c r="J347" i="4"/>
  <c r="B855" i="4"/>
  <c r="G854" i="4"/>
  <c r="H854" i="4" s="1"/>
  <c r="Q854" i="2"/>
  <c r="K350" i="2"/>
  <c r="F351" i="2"/>
  <c r="G350" i="2"/>
  <c r="K347" i="4" l="1"/>
  <c r="L347" i="4"/>
  <c r="M347" i="4" s="1"/>
  <c r="N347" i="4" s="1"/>
  <c r="L350" i="2"/>
  <c r="E350" i="4"/>
  <c r="I349" i="4"/>
  <c r="J348" i="4"/>
  <c r="B856" i="4"/>
  <c r="G855" i="4"/>
  <c r="H855" i="4" s="1"/>
  <c r="Q855" i="2"/>
  <c r="K351" i="2"/>
  <c r="F352" i="2"/>
  <c r="G351" i="2"/>
  <c r="K348" i="4" l="1"/>
  <c r="L348" i="4"/>
  <c r="M348" i="4" s="1"/>
  <c r="N348" i="4" s="1"/>
  <c r="I350" i="4"/>
  <c r="J349" i="4"/>
  <c r="L351" i="2"/>
  <c r="E351" i="4"/>
  <c r="B857" i="4"/>
  <c r="G856" i="4"/>
  <c r="H856" i="4" s="1"/>
  <c r="Q856" i="2"/>
  <c r="K352" i="2"/>
  <c r="F353" i="2"/>
  <c r="G352" i="2"/>
  <c r="J350" i="4" l="1"/>
  <c r="K349" i="4"/>
  <c r="L349" i="4"/>
  <c r="M349" i="4" s="1"/>
  <c r="N349" i="4" s="1"/>
  <c r="K350" i="4"/>
  <c r="L350" i="4"/>
  <c r="M350" i="4" s="1"/>
  <c r="N350" i="4" s="1"/>
  <c r="L352" i="2"/>
  <c r="E352" i="4"/>
  <c r="J351" i="4"/>
  <c r="I351" i="4"/>
  <c r="B858" i="4"/>
  <c r="G857" i="4"/>
  <c r="H857" i="4" s="1"/>
  <c r="Q857" i="2"/>
  <c r="K353" i="2"/>
  <c r="F354" i="2"/>
  <c r="G353" i="2"/>
  <c r="K351" i="4" l="1"/>
  <c r="L351" i="4"/>
  <c r="M351" i="4" s="1"/>
  <c r="N351" i="4" s="1"/>
  <c r="L353" i="2"/>
  <c r="E353" i="4"/>
  <c r="I352" i="4"/>
  <c r="J352" i="4"/>
  <c r="B859" i="4"/>
  <c r="G858" i="4"/>
  <c r="H858" i="4" s="1"/>
  <c r="Q858" i="2"/>
  <c r="K354" i="2"/>
  <c r="F355" i="2"/>
  <c r="G354" i="2"/>
  <c r="K352" i="4" l="1"/>
  <c r="L352" i="4"/>
  <c r="M352" i="4" s="1"/>
  <c r="N352" i="4" s="1"/>
  <c r="L354" i="2"/>
  <c r="E354" i="4"/>
  <c r="I353" i="4"/>
  <c r="B860" i="4"/>
  <c r="G859" i="4"/>
  <c r="H859" i="4" s="1"/>
  <c r="Q859" i="2"/>
  <c r="K355" i="2"/>
  <c r="F356" i="2"/>
  <c r="G355" i="2"/>
  <c r="L355" i="2" l="1"/>
  <c r="E355" i="4"/>
  <c r="J354" i="4"/>
  <c r="I354" i="4"/>
  <c r="J353" i="4"/>
  <c r="B861" i="4"/>
  <c r="G860" i="4"/>
  <c r="H860" i="4" s="1"/>
  <c r="Q860" i="2"/>
  <c r="K356" i="2"/>
  <c r="F357" i="2"/>
  <c r="G356" i="2"/>
  <c r="K353" i="4" l="1"/>
  <c r="L353" i="4"/>
  <c r="M353" i="4" s="1"/>
  <c r="N353" i="4" s="1"/>
  <c r="K354" i="4"/>
  <c r="L354" i="4"/>
  <c r="M354" i="4" s="1"/>
  <c r="N354" i="4" s="1"/>
  <c r="L356" i="2"/>
  <c r="E356" i="4"/>
  <c r="I355" i="4"/>
  <c r="B862" i="4"/>
  <c r="G861" i="4"/>
  <c r="H861" i="4" s="1"/>
  <c r="Q861" i="2"/>
  <c r="K357" i="2"/>
  <c r="F358" i="2"/>
  <c r="G357" i="2"/>
  <c r="J355" i="4" l="1"/>
  <c r="L357" i="2"/>
  <c r="E357" i="4"/>
  <c r="J356" i="4"/>
  <c r="I356" i="4"/>
  <c r="B863" i="4"/>
  <c r="G862" i="4"/>
  <c r="H862" i="4" s="1"/>
  <c r="Q862" i="2"/>
  <c r="K358" i="2"/>
  <c r="F359" i="2"/>
  <c r="G358" i="2"/>
  <c r="K356" i="4" l="1"/>
  <c r="L356" i="4"/>
  <c r="M356" i="4" s="1"/>
  <c r="N356" i="4" s="1"/>
  <c r="K355" i="4"/>
  <c r="L355" i="4"/>
  <c r="M355" i="4" s="1"/>
  <c r="N355" i="4" s="1"/>
  <c r="L358" i="2"/>
  <c r="E358" i="4"/>
  <c r="J357" i="4"/>
  <c r="I357" i="4"/>
  <c r="B864" i="4"/>
  <c r="G863" i="4"/>
  <c r="H863" i="4" s="1"/>
  <c r="Q863" i="2"/>
  <c r="K359" i="2"/>
  <c r="G359" i="2"/>
  <c r="F360" i="2"/>
  <c r="K357" i="4" l="1"/>
  <c r="L357" i="4"/>
  <c r="M357" i="4" s="1"/>
  <c r="N357" i="4" s="1"/>
  <c r="L359" i="2"/>
  <c r="E359" i="4"/>
  <c r="J358" i="4"/>
  <c r="I358" i="4"/>
  <c r="B865" i="4"/>
  <c r="G864" i="4"/>
  <c r="H864" i="4" s="1"/>
  <c r="Q864" i="2"/>
  <c r="K360" i="2"/>
  <c r="F361" i="2"/>
  <c r="G360" i="2"/>
  <c r="K358" i="4" l="1"/>
  <c r="L358" i="4"/>
  <c r="M358" i="4" s="1"/>
  <c r="N358" i="4" s="1"/>
  <c r="L360" i="2"/>
  <c r="E360" i="4"/>
  <c r="J359" i="4"/>
  <c r="I359" i="4"/>
  <c r="B866" i="4"/>
  <c r="G865" i="4"/>
  <c r="H865" i="4" s="1"/>
  <c r="Q865" i="2"/>
  <c r="K361" i="2"/>
  <c r="F362" i="2"/>
  <c r="G361" i="2"/>
  <c r="K359" i="4" l="1"/>
  <c r="L359" i="4"/>
  <c r="M359" i="4" s="1"/>
  <c r="N359" i="4" s="1"/>
  <c r="L361" i="2"/>
  <c r="E361" i="4"/>
  <c r="I360" i="4"/>
  <c r="B867" i="4"/>
  <c r="G866" i="4"/>
  <c r="H866" i="4" s="1"/>
  <c r="Q866" i="2"/>
  <c r="K362" i="2"/>
  <c r="F363" i="2"/>
  <c r="G362" i="2"/>
  <c r="L362" i="2" l="1"/>
  <c r="E362" i="4"/>
  <c r="J361" i="4"/>
  <c r="I361" i="4"/>
  <c r="J360" i="4"/>
  <c r="B868" i="4"/>
  <c r="G867" i="4"/>
  <c r="H867" i="4" s="1"/>
  <c r="Q867" i="2"/>
  <c r="K363" i="2"/>
  <c r="F364" i="2"/>
  <c r="G363" i="2"/>
  <c r="K361" i="4" l="1"/>
  <c r="L361" i="4"/>
  <c r="M361" i="4" s="1"/>
  <c r="N361" i="4" s="1"/>
  <c r="K360" i="4"/>
  <c r="L360" i="4"/>
  <c r="M360" i="4" s="1"/>
  <c r="N360" i="4" s="1"/>
  <c r="L363" i="2"/>
  <c r="E363" i="4"/>
  <c r="J362" i="4"/>
  <c r="I362" i="4"/>
  <c r="B869" i="4"/>
  <c r="G868" i="4"/>
  <c r="H868" i="4" s="1"/>
  <c r="Q868" i="2"/>
  <c r="K364" i="2"/>
  <c r="F365" i="2"/>
  <c r="G364" i="2"/>
  <c r="K362" i="4" l="1"/>
  <c r="L362" i="4"/>
  <c r="M362" i="4" s="1"/>
  <c r="N362" i="4" s="1"/>
  <c r="L364" i="2"/>
  <c r="E364" i="4"/>
  <c r="J363" i="4"/>
  <c r="I363" i="4"/>
  <c r="B870" i="4"/>
  <c r="G869" i="4"/>
  <c r="H869" i="4" s="1"/>
  <c r="Q869" i="2"/>
  <c r="K365" i="2"/>
  <c r="G365" i="2"/>
  <c r="F366" i="2"/>
  <c r="K363" i="4" l="1"/>
  <c r="L363" i="4"/>
  <c r="M363" i="4" s="1"/>
  <c r="N363" i="4" s="1"/>
  <c r="L365" i="2"/>
  <c r="E365" i="4"/>
  <c r="J364" i="4"/>
  <c r="I364" i="4"/>
  <c r="B871" i="4"/>
  <c r="G870" i="4"/>
  <c r="H870" i="4" s="1"/>
  <c r="Q870" i="2"/>
  <c r="K366" i="2"/>
  <c r="F367" i="2"/>
  <c r="G366" i="2"/>
  <c r="K364" i="4" l="1"/>
  <c r="L364" i="4"/>
  <c r="M364" i="4" s="1"/>
  <c r="N364" i="4" s="1"/>
  <c r="L366" i="2"/>
  <c r="E366" i="4"/>
  <c r="I365" i="4"/>
  <c r="J365" i="4"/>
  <c r="B872" i="4"/>
  <c r="G871" i="4"/>
  <c r="H871" i="4" s="1"/>
  <c r="Q871" i="2"/>
  <c r="K367" i="2"/>
  <c r="G367" i="2"/>
  <c r="F368" i="2"/>
  <c r="K365" i="4" l="1"/>
  <c r="L365" i="4"/>
  <c r="M365" i="4" s="1"/>
  <c r="N365" i="4" s="1"/>
  <c r="L367" i="2"/>
  <c r="E367" i="4"/>
  <c r="I366" i="4"/>
  <c r="B873" i="4"/>
  <c r="G872" i="4"/>
  <c r="H872" i="4" s="1"/>
  <c r="Q872" i="2"/>
  <c r="K368" i="2"/>
  <c r="F369" i="2"/>
  <c r="G368" i="2"/>
  <c r="J366" i="4" l="1"/>
  <c r="K366" i="4" s="1"/>
  <c r="L368" i="2"/>
  <c r="E368" i="4"/>
  <c r="J367" i="4"/>
  <c r="I367" i="4"/>
  <c r="B874" i="4"/>
  <c r="G873" i="4"/>
  <c r="H873" i="4" s="1"/>
  <c r="Q873" i="2"/>
  <c r="K369" i="2"/>
  <c r="G369" i="2"/>
  <c r="F370" i="2"/>
  <c r="L366" i="4" l="1"/>
  <c r="M366" i="4" s="1"/>
  <c r="N366" i="4" s="1"/>
  <c r="K367" i="4"/>
  <c r="L367" i="4"/>
  <c r="M367" i="4" s="1"/>
  <c r="N367" i="4" s="1"/>
  <c r="L369" i="2"/>
  <c r="E369" i="4"/>
  <c r="I368" i="4"/>
  <c r="B875" i="4"/>
  <c r="G874" i="4"/>
  <c r="H874" i="4" s="1"/>
  <c r="Q874" i="2"/>
  <c r="K370" i="2"/>
  <c r="F371" i="2"/>
  <c r="G370" i="2"/>
  <c r="L370" i="2" l="1"/>
  <c r="E370" i="4"/>
  <c r="I369" i="4"/>
  <c r="J368" i="4"/>
  <c r="B876" i="4"/>
  <c r="G875" i="4"/>
  <c r="H875" i="4" s="1"/>
  <c r="Q875" i="2"/>
  <c r="K371" i="2"/>
  <c r="F372" i="2"/>
  <c r="G371" i="2"/>
  <c r="K368" i="4" l="1"/>
  <c r="L368" i="4"/>
  <c r="M368" i="4" s="1"/>
  <c r="N368" i="4" s="1"/>
  <c r="L371" i="2"/>
  <c r="E371" i="4"/>
  <c r="J370" i="4"/>
  <c r="I370" i="4"/>
  <c r="J369" i="4"/>
  <c r="B877" i="4"/>
  <c r="G876" i="4"/>
  <c r="H876" i="4" s="1"/>
  <c r="Q876" i="2"/>
  <c r="K372" i="2"/>
  <c r="F373" i="2"/>
  <c r="G372" i="2"/>
  <c r="K370" i="4" l="1"/>
  <c r="L370" i="4"/>
  <c r="M370" i="4" s="1"/>
  <c r="N370" i="4" s="1"/>
  <c r="K369" i="4"/>
  <c r="L369" i="4"/>
  <c r="M369" i="4" s="1"/>
  <c r="N369" i="4" s="1"/>
  <c r="L372" i="2"/>
  <c r="E372" i="4"/>
  <c r="J371" i="4"/>
  <c r="I371" i="4"/>
  <c r="B878" i="4"/>
  <c r="G877" i="4"/>
  <c r="H877" i="4" s="1"/>
  <c r="Q877" i="2"/>
  <c r="K373" i="2"/>
  <c r="F374" i="2"/>
  <c r="G373" i="2"/>
  <c r="K371" i="4" l="1"/>
  <c r="L371" i="4"/>
  <c r="M371" i="4" s="1"/>
  <c r="N371" i="4" s="1"/>
  <c r="J372" i="4"/>
  <c r="I372" i="4"/>
  <c r="L373" i="2"/>
  <c r="E373" i="4"/>
  <c r="B879" i="4"/>
  <c r="G878" i="4"/>
  <c r="H878" i="4" s="1"/>
  <c r="Q878" i="2"/>
  <c r="K374" i="2"/>
  <c r="F375" i="2"/>
  <c r="G374" i="2"/>
  <c r="K372" i="4" l="1"/>
  <c r="L372" i="4"/>
  <c r="M372" i="4" s="1"/>
  <c r="N372" i="4" s="1"/>
  <c r="L374" i="2"/>
  <c r="E374" i="4"/>
  <c r="J373" i="4"/>
  <c r="I373" i="4"/>
  <c r="B880" i="4"/>
  <c r="G879" i="4"/>
  <c r="H879" i="4" s="1"/>
  <c r="Q879" i="2"/>
  <c r="K375" i="2"/>
  <c r="F376" i="2"/>
  <c r="G375" i="2"/>
  <c r="K373" i="4" l="1"/>
  <c r="L373" i="4"/>
  <c r="M373" i="4" s="1"/>
  <c r="N373" i="4" s="1"/>
  <c r="L375" i="2"/>
  <c r="E375" i="4"/>
  <c r="I374" i="4"/>
  <c r="B881" i="4"/>
  <c r="G880" i="4"/>
  <c r="H880" i="4" s="1"/>
  <c r="Q880" i="2"/>
  <c r="K376" i="2"/>
  <c r="G376" i="2"/>
  <c r="F377" i="2"/>
  <c r="L376" i="2" l="1"/>
  <c r="E376" i="4"/>
  <c r="J375" i="4"/>
  <c r="I375" i="4"/>
  <c r="J374" i="4"/>
  <c r="B882" i="4"/>
  <c r="G881" i="4"/>
  <c r="H881" i="4" s="1"/>
  <c r="Q881" i="2"/>
  <c r="K377" i="2"/>
  <c r="G377" i="2"/>
  <c r="F378" i="2"/>
  <c r="K374" i="4" l="1"/>
  <c r="L374" i="4"/>
  <c r="M374" i="4" s="1"/>
  <c r="N374" i="4" s="1"/>
  <c r="K375" i="4"/>
  <c r="L375" i="4"/>
  <c r="M375" i="4" s="1"/>
  <c r="N375" i="4" s="1"/>
  <c r="L377" i="2"/>
  <c r="E377" i="4"/>
  <c r="I376" i="4"/>
  <c r="B883" i="4"/>
  <c r="G882" i="4"/>
  <c r="H882" i="4" s="1"/>
  <c r="Q882" i="2"/>
  <c r="K378" i="2"/>
  <c r="F379" i="2"/>
  <c r="G378" i="2"/>
  <c r="J376" i="4" l="1"/>
  <c r="K376" i="4"/>
  <c r="L376" i="4"/>
  <c r="M376" i="4" s="1"/>
  <c r="N376" i="4" s="1"/>
  <c r="I377" i="4"/>
  <c r="L378" i="2"/>
  <c r="E378" i="4"/>
  <c r="B884" i="4"/>
  <c r="G883" i="4"/>
  <c r="H883" i="4" s="1"/>
  <c r="Q883" i="2"/>
  <c r="K379" i="2"/>
  <c r="F380" i="2"/>
  <c r="G379" i="2"/>
  <c r="J377" i="4" l="1"/>
  <c r="K377" i="4"/>
  <c r="L377" i="4"/>
  <c r="M377" i="4" s="1"/>
  <c r="N377" i="4" s="1"/>
  <c r="L379" i="2"/>
  <c r="E379" i="4"/>
  <c r="J378" i="4"/>
  <c r="I378" i="4"/>
  <c r="B885" i="4"/>
  <c r="G884" i="4"/>
  <c r="H884" i="4" s="1"/>
  <c r="Q884" i="2"/>
  <c r="K380" i="2"/>
  <c r="F381" i="2"/>
  <c r="G380" i="2"/>
  <c r="K378" i="4" l="1"/>
  <c r="L378" i="4"/>
  <c r="M378" i="4" s="1"/>
  <c r="N378" i="4" s="1"/>
  <c r="L380" i="2"/>
  <c r="E380" i="4"/>
  <c r="I379" i="4"/>
  <c r="B886" i="4"/>
  <c r="G885" i="4"/>
  <c r="H885" i="4" s="1"/>
  <c r="Q885" i="2"/>
  <c r="K381" i="2"/>
  <c r="G381" i="2"/>
  <c r="F382" i="2"/>
  <c r="J379" i="4" l="1"/>
  <c r="I380" i="4"/>
  <c r="L381" i="2"/>
  <c r="E381" i="4"/>
  <c r="B887" i="4"/>
  <c r="G886" i="4"/>
  <c r="H886" i="4" s="1"/>
  <c r="Q886" i="2"/>
  <c r="K382" i="2"/>
  <c r="F383" i="2"/>
  <c r="G382" i="2"/>
  <c r="K379" i="4" l="1"/>
  <c r="L379" i="4"/>
  <c r="M379" i="4" s="1"/>
  <c r="N379" i="4" s="1"/>
  <c r="J381" i="4"/>
  <c r="I381" i="4"/>
  <c r="L382" i="2"/>
  <c r="E382" i="4"/>
  <c r="J380" i="4"/>
  <c r="B888" i="4"/>
  <c r="G887" i="4"/>
  <c r="H887" i="4" s="1"/>
  <c r="Q887" i="2"/>
  <c r="K383" i="2"/>
  <c r="F384" i="2"/>
  <c r="G383" i="2"/>
  <c r="K380" i="4" l="1"/>
  <c r="L380" i="4"/>
  <c r="M380" i="4" s="1"/>
  <c r="N380" i="4" s="1"/>
  <c r="K381" i="4"/>
  <c r="L381" i="4"/>
  <c r="M381" i="4" s="1"/>
  <c r="N381" i="4" s="1"/>
  <c r="L383" i="2"/>
  <c r="E383" i="4"/>
  <c r="J382" i="4"/>
  <c r="I382" i="4"/>
  <c r="B889" i="4"/>
  <c r="G888" i="4"/>
  <c r="H888" i="4" s="1"/>
  <c r="Q888" i="2"/>
  <c r="K384" i="2"/>
  <c r="F385" i="2"/>
  <c r="G384" i="2"/>
  <c r="K382" i="4" l="1"/>
  <c r="L382" i="4"/>
  <c r="M382" i="4" s="1"/>
  <c r="N382" i="4" s="1"/>
  <c r="L384" i="2"/>
  <c r="E384" i="4"/>
  <c r="J383" i="4"/>
  <c r="I383" i="4"/>
  <c r="B890" i="4"/>
  <c r="G889" i="4"/>
  <c r="H889" i="4" s="1"/>
  <c r="Q889" i="2"/>
  <c r="K385" i="2"/>
  <c r="G385" i="2"/>
  <c r="F386" i="2"/>
  <c r="K383" i="4" l="1"/>
  <c r="L383" i="4"/>
  <c r="M383" i="4" s="1"/>
  <c r="N383" i="4" s="1"/>
  <c r="L385" i="2"/>
  <c r="E385" i="4"/>
  <c r="J384" i="4"/>
  <c r="I384" i="4"/>
  <c r="B891" i="4"/>
  <c r="G890" i="4"/>
  <c r="H890" i="4" s="1"/>
  <c r="Q890" i="2"/>
  <c r="K386" i="2"/>
  <c r="F387" i="2"/>
  <c r="G386" i="2"/>
  <c r="K384" i="4" l="1"/>
  <c r="L384" i="4"/>
  <c r="M384" i="4" s="1"/>
  <c r="N384" i="4" s="1"/>
  <c r="L386" i="2"/>
  <c r="E386" i="4"/>
  <c r="J385" i="4"/>
  <c r="I385" i="4"/>
  <c r="B892" i="4"/>
  <c r="G891" i="4"/>
  <c r="H891" i="4" s="1"/>
  <c r="Q891" i="2"/>
  <c r="K387" i="2"/>
  <c r="G387" i="2"/>
  <c r="F388" i="2"/>
  <c r="K385" i="4" l="1"/>
  <c r="L385" i="4"/>
  <c r="M385" i="4" s="1"/>
  <c r="N385" i="4" s="1"/>
  <c r="L387" i="2"/>
  <c r="E387" i="4"/>
  <c r="J386" i="4"/>
  <c r="I386" i="4"/>
  <c r="B893" i="4"/>
  <c r="G892" i="4"/>
  <c r="H892" i="4" s="1"/>
  <c r="Q892" i="2"/>
  <c r="K388" i="2"/>
  <c r="F389" i="2"/>
  <c r="G388" i="2"/>
  <c r="K386" i="4" l="1"/>
  <c r="L386" i="4"/>
  <c r="M386" i="4" s="1"/>
  <c r="N386" i="4" s="1"/>
  <c r="J387" i="4"/>
  <c r="I387" i="4"/>
  <c r="L388" i="2"/>
  <c r="E388" i="4"/>
  <c r="B894" i="4"/>
  <c r="G893" i="4"/>
  <c r="H893" i="4" s="1"/>
  <c r="Q893" i="2"/>
  <c r="K389" i="2"/>
  <c r="F390" i="2"/>
  <c r="G389" i="2"/>
  <c r="K387" i="4" l="1"/>
  <c r="L387" i="4"/>
  <c r="M387" i="4" s="1"/>
  <c r="N387" i="4" s="1"/>
  <c r="L389" i="2"/>
  <c r="E389" i="4"/>
  <c r="I388" i="4"/>
  <c r="J388" i="4"/>
  <c r="B895" i="4"/>
  <c r="G894" i="4"/>
  <c r="H894" i="4" s="1"/>
  <c r="Q894" i="2"/>
  <c r="K390" i="2"/>
  <c r="F391" i="2"/>
  <c r="G390" i="2"/>
  <c r="K388" i="4" l="1"/>
  <c r="L388" i="4"/>
  <c r="M388" i="4" s="1"/>
  <c r="N388" i="4" s="1"/>
  <c r="L390" i="2"/>
  <c r="E390" i="4"/>
  <c r="I389" i="4"/>
  <c r="B896" i="4"/>
  <c r="G895" i="4"/>
  <c r="H895" i="4" s="1"/>
  <c r="Q895" i="2"/>
  <c r="K391" i="2"/>
  <c r="G391" i="2"/>
  <c r="F392" i="2"/>
  <c r="J389" i="4" l="1"/>
  <c r="I390" i="4"/>
  <c r="L391" i="2"/>
  <c r="E391" i="4"/>
  <c r="B897" i="4"/>
  <c r="G896" i="4"/>
  <c r="H896" i="4" s="1"/>
  <c r="Q896" i="2"/>
  <c r="K392" i="2"/>
  <c r="F393" i="2"/>
  <c r="G392" i="2"/>
  <c r="J390" i="4" l="1"/>
  <c r="K389" i="4"/>
  <c r="L389" i="4"/>
  <c r="M389" i="4" s="1"/>
  <c r="N389" i="4" s="1"/>
  <c r="L392" i="2"/>
  <c r="E392" i="4"/>
  <c r="I391" i="4"/>
  <c r="J391" i="4"/>
  <c r="B898" i="4"/>
  <c r="G897" i="4"/>
  <c r="H897" i="4" s="1"/>
  <c r="Q897" i="2"/>
  <c r="K393" i="2"/>
  <c r="G393" i="2"/>
  <c r="F394" i="2"/>
  <c r="K391" i="4" l="1"/>
  <c r="L391" i="4"/>
  <c r="M391" i="4" s="1"/>
  <c r="N391" i="4" s="1"/>
  <c r="K390" i="4"/>
  <c r="L390" i="4"/>
  <c r="M390" i="4" s="1"/>
  <c r="N390" i="4" s="1"/>
  <c r="I392" i="4"/>
  <c r="L393" i="2"/>
  <c r="E393" i="4"/>
  <c r="B899" i="4"/>
  <c r="G898" i="4"/>
  <c r="H898" i="4" s="1"/>
  <c r="Q898" i="2"/>
  <c r="K394" i="2"/>
  <c r="G394" i="2"/>
  <c r="F395" i="2"/>
  <c r="J392" i="4" l="1"/>
  <c r="K392" i="4" s="1"/>
  <c r="L394" i="2"/>
  <c r="E394" i="4"/>
  <c r="J393" i="4"/>
  <c r="I393" i="4"/>
  <c r="B900" i="4"/>
  <c r="G899" i="4"/>
  <c r="H899" i="4" s="1"/>
  <c r="Q899" i="2"/>
  <c r="K395" i="2"/>
  <c r="F396" i="2"/>
  <c r="G395" i="2"/>
  <c r="L392" i="4" l="1"/>
  <c r="M392" i="4" s="1"/>
  <c r="N392" i="4" s="1"/>
  <c r="K393" i="4"/>
  <c r="L393" i="4"/>
  <c r="M393" i="4" s="1"/>
  <c r="N393" i="4" s="1"/>
  <c r="L395" i="2"/>
  <c r="E395" i="4"/>
  <c r="J394" i="4"/>
  <c r="I394" i="4"/>
  <c r="B901" i="4"/>
  <c r="G900" i="4"/>
  <c r="H900" i="4" s="1"/>
  <c r="Q900" i="2"/>
  <c r="K396" i="2"/>
  <c r="F397" i="2"/>
  <c r="G396" i="2"/>
  <c r="K394" i="4" l="1"/>
  <c r="L394" i="4"/>
  <c r="M394" i="4" s="1"/>
  <c r="N394" i="4" s="1"/>
  <c r="L396" i="2"/>
  <c r="E396" i="4"/>
  <c r="I395" i="4"/>
  <c r="B902" i="4"/>
  <c r="G901" i="4"/>
  <c r="H901" i="4" s="1"/>
  <c r="Q901" i="2"/>
  <c r="K397" i="2"/>
  <c r="F398" i="2"/>
  <c r="G397" i="2"/>
  <c r="J395" i="4" l="1"/>
  <c r="K395" i="4" s="1"/>
  <c r="L397" i="2"/>
  <c r="E397" i="4"/>
  <c r="J396" i="4"/>
  <c r="I396" i="4"/>
  <c r="B903" i="4"/>
  <c r="G902" i="4"/>
  <c r="H902" i="4" s="1"/>
  <c r="Q902" i="2"/>
  <c r="K398" i="2"/>
  <c r="F399" i="2"/>
  <c r="G398" i="2"/>
  <c r="L395" i="4" l="1"/>
  <c r="M395" i="4" s="1"/>
  <c r="N395" i="4" s="1"/>
  <c r="K396" i="4"/>
  <c r="L396" i="4"/>
  <c r="M396" i="4" s="1"/>
  <c r="N396" i="4" s="1"/>
  <c r="L398" i="2"/>
  <c r="E398" i="4"/>
  <c r="J397" i="4"/>
  <c r="I397" i="4"/>
  <c r="B904" i="4"/>
  <c r="G903" i="4"/>
  <c r="H903" i="4" s="1"/>
  <c r="Q903" i="2"/>
  <c r="K399" i="2"/>
  <c r="F400" i="2"/>
  <c r="G399" i="2"/>
  <c r="K397" i="4" l="1"/>
  <c r="L397" i="4"/>
  <c r="M397" i="4" s="1"/>
  <c r="N397" i="4" s="1"/>
  <c r="L399" i="2"/>
  <c r="E399" i="4"/>
  <c r="J398" i="4"/>
  <c r="I398" i="4"/>
  <c r="B905" i="4"/>
  <c r="G904" i="4"/>
  <c r="H904" i="4" s="1"/>
  <c r="Q904" i="2"/>
  <c r="K400" i="2"/>
  <c r="F401" i="2"/>
  <c r="G400" i="2"/>
  <c r="K398" i="4" l="1"/>
  <c r="L398" i="4"/>
  <c r="M398" i="4" s="1"/>
  <c r="N398" i="4" s="1"/>
  <c r="L400" i="2"/>
  <c r="E400" i="4"/>
  <c r="J399" i="4"/>
  <c r="I399" i="4"/>
  <c r="B906" i="4"/>
  <c r="G905" i="4"/>
  <c r="H905" i="4" s="1"/>
  <c r="Q905" i="2"/>
  <c r="K401" i="2"/>
  <c r="F402" i="2"/>
  <c r="G401" i="2"/>
  <c r="K399" i="4" l="1"/>
  <c r="L399" i="4"/>
  <c r="M399" i="4" s="1"/>
  <c r="N399" i="4" s="1"/>
  <c r="L401" i="2"/>
  <c r="E401" i="4"/>
  <c r="I400" i="4"/>
  <c r="J400" i="4"/>
  <c r="B907" i="4"/>
  <c r="G906" i="4"/>
  <c r="H906" i="4" s="1"/>
  <c r="Q906" i="2"/>
  <c r="K402" i="2"/>
  <c r="F403" i="2"/>
  <c r="G402" i="2"/>
  <c r="K400" i="4" l="1"/>
  <c r="L400" i="4"/>
  <c r="M400" i="4" s="1"/>
  <c r="N400" i="4" s="1"/>
  <c r="L402" i="2"/>
  <c r="E402" i="4"/>
  <c r="I401" i="4"/>
  <c r="B908" i="4"/>
  <c r="G907" i="4"/>
  <c r="H907" i="4" s="1"/>
  <c r="Q907" i="2"/>
  <c r="K403" i="2"/>
  <c r="G403" i="2"/>
  <c r="F404" i="2"/>
  <c r="J401" i="4" l="1"/>
  <c r="K401" i="4" s="1"/>
  <c r="L403" i="2"/>
  <c r="E403" i="4"/>
  <c r="J402" i="4"/>
  <c r="I402" i="4"/>
  <c r="B909" i="4"/>
  <c r="G908" i="4"/>
  <c r="H908" i="4" s="1"/>
  <c r="Q908" i="2"/>
  <c r="K404" i="2"/>
  <c r="F405" i="2"/>
  <c r="G404" i="2"/>
  <c r="L401" i="4" l="1"/>
  <c r="M401" i="4" s="1"/>
  <c r="N401" i="4" s="1"/>
  <c r="K402" i="4"/>
  <c r="L402" i="4"/>
  <c r="M402" i="4" s="1"/>
  <c r="N402" i="4" s="1"/>
  <c r="L404" i="2"/>
  <c r="E404" i="4"/>
  <c r="I403" i="4"/>
  <c r="B910" i="4"/>
  <c r="G909" i="4"/>
  <c r="H909" i="4" s="1"/>
  <c r="Q909" i="2"/>
  <c r="K405" i="2"/>
  <c r="F406" i="2"/>
  <c r="G405" i="2"/>
  <c r="J403" i="4" l="1"/>
  <c r="K403" i="4" s="1"/>
  <c r="L405" i="2"/>
  <c r="E405" i="4"/>
  <c r="I404" i="4"/>
  <c r="B911" i="4"/>
  <c r="G910" i="4"/>
  <c r="H910" i="4" s="1"/>
  <c r="Q910" i="2"/>
  <c r="K406" i="2"/>
  <c r="F407" i="2"/>
  <c r="G406" i="2"/>
  <c r="L403" i="4" l="1"/>
  <c r="M403" i="4" s="1"/>
  <c r="N403" i="4" s="1"/>
  <c r="J404" i="4"/>
  <c r="L406" i="2"/>
  <c r="E406" i="4"/>
  <c r="J405" i="4"/>
  <c r="I405" i="4"/>
  <c r="B912" i="4"/>
  <c r="G911" i="4"/>
  <c r="H911" i="4" s="1"/>
  <c r="Q911" i="2"/>
  <c r="K407" i="2"/>
  <c r="G407" i="2"/>
  <c r="F408" i="2"/>
  <c r="K405" i="4" l="1"/>
  <c r="L405" i="4"/>
  <c r="M405" i="4" s="1"/>
  <c r="N405" i="4" s="1"/>
  <c r="K404" i="4"/>
  <c r="L404" i="4"/>
  <c r="M404" i="4" s="1"/>
  <c r="N404" i="4" s="1"/>
  <c r="L407" i="2"/>
  <c r="E407" i="4"/>
  <c r="J406" i="4"/>
  <c r="I406" i="4"/>
  <c r="B913" i="4"/>
  <c r="G912" i="4"/>
  <c r="H912" i="4" s="1"/>
  <c r="Q912" i="2"/>
  <c r="K408" i="2"/>
  <c r="F409" i="2"/>
  <c r="G408" i="2"/>
  <c r="K406" i="4" l="1"/>
  <c r="L406" i="4"/>
  <c r="M406" i="4" s="1"/>
  <c r="N406" i="4" s="1"/>
  <c r="I407" i="4"/>
  <c r="L408" i="2"/>
  <c r="E408" i="4"/>
  <c r="B914" i="4"/>
  <c r="G913" i="4"/>
  <c r="H913" i="4" s="1"/>
  <c r="Q913" i="2"/>
  <c r="K409" i="2"/>
  <c r="F410" i="2"/>
  <c r="G409" i="2"/>
  <c r="J407" i="4" l="1"/>
  <c r="K407" i="4"/>
  <c r="L407" i="4"/>
  <c r="M407" i="4" s="1"/>
  <c r="N407" i="4" s="1"/>
  <c r="L409" i="2"/>
  <c r="E409" i="4"/>
  <c r="J408" i="4"/>
  <c r="I408" i="4"/>
  <c r="B915" i="4"/>
  <c r="G914" i="4"/>
  <c r="H914" i="4" s="1"/>
  <c r="Q914" i="2"/>
  <c r="K410" i="2"/>
  <c r="F411" i="2"/>
  <c r="G410" i="2"/>
  <c r="K408" i="4" l="1"/>
  <c r="L408" i="4"/>
  <c r="M408" i="4" s="1"/>
  <c r="N408" i="4" s="1"/>
  <c r="L410" i="2"/>
  <c r="E410" i="4"/>
  <c r="I409" i="4"/>
  <c r="J409" i="4"/>
  <c r="B916" i="4"/>
  <c r="G915" i="4"/>
  <c r="H915" i="4" s="1"/>
  <c r="Q915" i="2"/>
  <c r="K411" i="2"/>
  <c r="F412" i="2"/>
  <c r="G411" i="2"/>
  <c r="K409" i="4" l="1"/>
  <c r="L409" i="4"/>
  <c r="M409" i="4" s="1"/>
  <c r="N409" i="4" s="1"/>
  <c r="L411" i="2"/>
  <c r="E411" i="4"/>
  <c r="I410" i="4"/>
  <c r="J410" i="4"/>
  <c r="B917" i="4"/>
  <c r="G916" i="4"/>
  <c r="H916" i="4" s="1"/>
  <c r="Q916" i="2"/>
  <c r="K412" i="2"/>
  <c r="F413" i="2"/>
  <c r="G412" i="2"/>
  <c r="K410" i="4" l="1"/>
  <c r="L410" i="4"/>
  <c r="M410" i="4" s="1"/>
  <c r="N410" i="4" s="1"/>
  <c r="L412" i="2"/>
  <c r="E412" i="4"/>
  <c r="I411" i="4"/>
  <c r="B918" i="4"/>
  <c r="G917" i="4"/>
  <c r="H917" i="4" s="1"/>
  <c r="Q917" i="2"/>
  <c r="K413" i="2"/>
  <c r="F414" i="2"/>
  <c r="G413" i="2"/>
  <c r="L413" i="2" l="1"/>
  <c r="E413" i="4"/>
  <c r="J412" i="4"/>
  <c r="I412" i="4"/>
  <c r="J411" i="4"/>
  <c r="B919" i="4"/>
  <c r="G918" i="4"/>
  <c r="H918" i="4" s="1"/>
  <c r="Q918" i="2"/>
  <c r="K414" i="2"/>
  <c r="F415" i="2"/>
  <c r="G414" i="2"/>
  <c r="K411" i="4" l="1"/>
  <c r="L411" i="4"/>
  <c r="M411" i="4" s="1"/>
  <c r="N411" i="4" s="1"/>
  <c r="K412" i="4"/>
  <c r="L412" i="4"/>
  <c r="M412" i="4" s="1"/>
  <c r="N412" i="4" s="1"/>
  <c r="I413" i="4"/>
  <c r="L414" i="2"/>
  <c r="E414" i="4"/>
  <c r="B920" i="4"/>
  <c r="G919" i="4"/>
  <c r="H919" i="4" s="1"/>
  <c r="Q919" i="2"/>
  <c r="K415" i="2"/>
  <c r="F416" i="2"/>
  <c r="G415" i="2"/>
  <c r="J413" i="4" l="1"/>
  <c r="K413" i="4" s="1"/>
  <c r="L415" i="2"/>
  <c r="E415" i="4"/>
  <c r="J414" i="4"/>
  <c r="I414" i="4"/>
  <c r="B921" i="4"/>
  <c r="G920" i="4"/>
  <c r="H920" i="4" s="1"/>
  <c r="Q920" i="2"/>
  <c r="K416" i="2"/>
  <c r="F417" i="2"/>
  <c r="G416" i="2"/>
  <c r="L413" i="4" l="1"/>
  <c r="M413" i="4" s="1"/>
  <c r="N413" i="4" s="1"/>
  <c r="K414" i="4"/>
  <c r="L414" i="4"/>
  <c r="M414" i="4" s="1"/>
  <c r="N414" i="4" s="1"/>
  <c r="L416" i="2"/>
  <c r="E416" i="4"/>
  <c r="I415" i="4"/>
  <c r="B922" i="4"/>
  <c r="G921" i="4"/>
  <c r="H921" i="4" s="1"/>
  <c r="Q921" i="2"/>
  <c r="K417" i="2"/>
  <c r="F418" i="2"/>
  <c r="G417" i="2"/>
  <c r="L417" i="2" l="1"/>
  <c r="E417" i="4"/>
  <c r="J416" i="4"/>
  <c r="I416" i="4"/>
  <c r="J415" i="4"/>
  <c r="B923" i="4"/>
  <c r="G922" i="4"/>
  <c r="H922" i="4" s="1"/>
  <c r="Q922" i="2"/>
  <c r="K418" i="2"/>
  <c r="F419" i="2"/>
  <c r="G418" i="2"/>
  <c r="K415" i="4" l="1"/>
  <c r="L415" i="4"/>
  <c r="M415" i="4" s="1"/>
  <c r="N415" i="4" s="1"/>
  <c r="K416" i="4"/>
  <c r="L416" i="4"/>
  <c r="M416" i="4" s="1"/>
  <c r="N416" i="4" s="1"/>
  <c r="J417" i="4"/>
  <c r="I417" i="4"/>
  <c r="L418" i="2"/>
  <c r="E418" i="4"/>
  <c r="B924" i="4"/>
  <c r="G923" i="4"/>
  <c r="H923" i="4" s="1"/>
  <c r="Q923" i="2"/>
  <c r="K419" i="2"/>
  <c r="F420" i="2"/>
  <c r="G419" i="2"/>
  <c r="K417" i="4" l="1"/>
  <c r="L417" i="4"/>
  <c r="M417" i="4" s="1"/>
  <c r="N417" i="4" s="1"/>
  <c r="L419" i="2"/>
  <c r="E419" i="4"/>
  <c r="J418" i="4"/>
  <c r="I418" i="4"/>
  <c r="B925" i="4"/>
  <c r="G924" i="4"/>
  <c r="H924" i="4" s="1"/>
  <c r="Q924" i="2"/>
  <c r="K420" i="2"/>
  <c r="F421" i="2"/>
  <c r="G420" i="2"/>
  <c r="K418" i="4" l="1"/>
  <c r="L418" i="4"/>
  <c r="M418" i="4" s="1"/>
  <c r="N418" i="4" s="1"/>
  <c r="L420" i="2"/>
  <c r="E420" i="4"/>
  <c r="J419" i="4"/>
  <c r="I419" i="4"/>
  <c r="B926" i="4"/>
  <c r="G925" i="4"/>
  <c r="H925" i="4" s="1"/>
  <c r="Q925" i="2"/>
  <c r="K421" i="2"/>
  <c r="F422" i="2"/>
  <c r="G421" i="2"/>
  <c r="K419" i="4" l="1"/>
  <c r="L419" i="4"/>
  <c r="M419" i="4" s="1"/>
  <c r="N419" i="4" s="1"/>
  <c r="L421" i="2"/>
  <c r="E421" i="4"/>
  <c r="J420" i="4"/>
  <c r="I420" i="4"/>
  <c r="B927" i="4"/>
  <c r="G926" i="4"/>
  <c r="H926" i="4" s="1"/>
  <c r="Q926" i="2"/>
  <c r="K422" i="2"/>
  <c r="F423" i="2"/>
  <c r="G422" i="2"/>
  <c r="K420" i="4" l="1"/>
  <c r="L420" i="4"/>
  <c r="M420" i="4" s="1"/>
  <c r="N420" i="4" s="1"/>
  <c r="L422" i="2"/>
  <c r="E422" i="4"/>
  <c r="I421" i="4"/>
  <c r="J421" i="4"/>
  <c r="B928" i="4"/>
  <c r="G927" i="4"/>
  <c r="H927" i="4" s="1"/>
  <c r="Q927" i="2"/>
  <c r="K423" i="2"/>
  <c r="F424" i="2"/>
  <c r="G423" i="2"/>
  <c r="K421" i="4" l="1"/>
  <c r="L421" i="4"/>
  <c r="M421" i="4" s="1"/>
  <c r="N421" i="4" s="1"/>
  <c r="L423" i="2"/>
  <c r="E423" i="4"/>
  <c r="J422" i="4"/>
  <c r="I422" i="4"/>
  <c r="B929" i="4"/>
  <c r="G928" i="4"/>
  <c r="H928" i="4" s="1"/>
  <c r="Q928" i="2"/>
  <c r="K424" i="2"/>
  <c r="F425" i="2"/>
  <c r="G424" i="2"/>
  <c r="K422" i="4" l="1"/>
  <c r="L422" i="4"/>
  <c r="M422" i="4" s="1"/>
  <c r="N422" i="4" s="1"/>
  <c r="L424" i="2"/>
  <c r="E424" i="4"/>
  <c r="J423" i="4"/>
  <c r="I423" i="4"/>
  <c r="B930" i="4"/>
  <c r="G929" i="4"/>
  <c r="H929" i="4" s="1"/>
  <c r="Q929" i="2"/>
  <c r="K425" i="2"/>
  <c r="F426" i="2"/>
  <c r="G425" i="2"/>
  <c r="K423" i="4" l="1"/>
  <c r="L423" i="4"/>
  <c r="M423" i="4" s="1"/>
  <c r="N423" i="4" s="1"/>
  <c r="L425" i="2"/>
  <c r="E425" i="4"/>
  <c r="I424" i="4"/>
  <c r="B931" i="4"/>
  <c r="G930" i="4"/>
  <c r="H930" i="4" s="1"/>
  <c r="Q930" i="2"/>
  <c r="K426" i="2"/>
  <c r="F427" i="2"/>
  <c r="G426" i="2"/>
  <c r="L426" i="2" l="1"/>
  <c r="E426" i="4"/>
  <c r="I425" i="4"/>
  <c r="J424" i="4"/>
  <c r="B932" i="4"/>
  <c r="G931" i="4"/>
  <c r="H931" i="4" s="1"/>
  <c r="Q931" i="2"/>
  <c r="K427" i="2"/>
  <c r="F428" i="2"/>
  <c r="G427" i="2"/>
  <c r="K424" i="4" l="1"/>
  <c r="L424" i="4"/>
  <c r="M424" i="4" s="1"/>
  <c r="N424" i="4" s="1"/>
  <c r="I426" i="4"/>
  <c r="L427" i="2"/>
  <c r="E427" i="4"/>
  <c r="J425" i="4"/>
  <c r="B933" i="4"/>
  <c r="G932" i="4"/>
  <c r="H932" i="4" s="1"/>
  <c r="Q932" i="2"/>
  <c r="K428" i="2"/>
  <c r="F429" i="2"/>
  <c r="G428" i="2"/>
  <c r="K425" i="4" l="1"/>
  <c r="L425" i="4"/>
  <c r="M425" i="4" s="1"/>
  <c r="N425" i="4" s="1"/>
  <c r="L428" i="2"/>
  <c r="E428" i="4"/>
  <c r="I427" i="4"/>
  <c r="J426" i="4"/>
  <c r="B934" i="4"/>
  <c r="G933" i="4"/>
  <c r="H933" i="4" s="1"/>
  <c r="Q933" i="2"/>
  <c r="K429" i="2"/>
  <c r="F430" i="2"/>
  <c r="G429" i="2"/>
  <c r="J427" i="4" l="1"/>
  <c r="K426" i="4"/>
  <c r="L426" i="4"/>
  <c r="M426" i="4" s="1"/>
  <c r="N426" i="4" s="1"/>
  <c r="K427" i="4"/>
  <c r="L427" i="4"/>
  <c r="M427" i="4" s="1"/>
  <c r="N427" i="4" s="1"/>
  <c r="L429" i="2"/>
  <c r="E429" i="4"/>
  <c r="J428" i="4"/>
  <c r="I428" i="4"/>
  <c r="B935" i="4"/>
  <c r="G934" i="4"/>
  <c r="H934" i="4" s="1"/>
  <c r="Q934" i="2"/>
  <c r="K430" i="2"/>
  <c r="F431" i="2"/>
  <c r="G430" i="2"/>
  <c r="K428" i="4" l="1"/>
  <c r="L428" i="4"/>
  <c r="M428" i="4" s="1"/>
  <c r="N428" i="4" s="1"/>
  <c r="L430" i="2"/>
  <c r="E430" i="4"/>
  <c r="J429" i="4"/>
  <c r="I429" i="4"/>
  <c r="B936" i="4"/>
  <c r="G935" i="4"/>
  <c r="H935" i="4" s="1"/>
  <c r="Q935" i="2"/>
  <c r="K431" i="2"/>
  <c r="F432" i="2"/>
  <c r="G431" i="2"/>
  <c r="K429" i="4" l="1"/>
  <c r="L429" i="4"/>
  <c r="M429" i="4" s="1"/>
  <c r="N429" i="4" s="1"/>
  <c r="L431" i="2"/>
  <c r="E431" i="4"/>
  <c r="J430" i="4"/>
  <c r="I430" i="4"/>
  <c r="B937" i="4"/>
  <c r="G936" i="4"/>
  <c r="H936" i="4" s="1"/>
  <c r="Q936" i="2"/>
  <c r="K432" i="2"/>
  <c r="G432" i="2"/>
  <c r="F433" i="2"/>
  <c r="K430" i="4" l="1"/>
  <c r="L430" i="4"/>
  <c r="M430" i="4" s="1"/>
  <c r="N430" i="4" s="1"/>
  <c r="L432" i="2"/>
  <c r="E432" i="4"/>
  <c r="I431" i="4"/>
  <c r="B938" i="4"/>
  <c r="G937" i="4"/>
  <c r="H937" i="4" s="1"/>
  <c r="Q937" i="2"/>
  <c r="K433" i="2"/>
  <c r="F434" i="2"/>
  <c r="G433" i="2"/>
  <c r="J432" i="4" l="1"/>
  <c r="I432" i="4"/>
  <c r="L433" i="2"/>
  <c r="E433" i="4"/>
  <c r="J431" i="4"/>
  <c r="B939" i="4"/>
  <c r="G938" i="4"/>
  <c r="H938" i="4" s="1"/>
  <c r="Q938" i="2"/>
  <c r="K434" i="2"/>
  <c r="F435" i="2"/>
  <c r="G434" i="2"/>
  <c r="K431" i="4" l="1"/>
  <c r="L431" i="4"/>
  <c r="M431" i="4" s="1"/>
  <c r="N431" i="4" s="1"/>
  <c r="K432" i="4"/>
  <c r="L432" i="4"/>
  <c r="M432" i="4" s="1"/>
  <c r="N432" i="4" s="1"/>
  <c r="L434" i="2"/>
  <c r="E434" i="4"/>
  <c r="I433" i="4"/>
  <c r="B940" i="4"/>
  <c r="G939" i="4"/>
  <c r="H939" i="4" s="1"/>
  <c r="Q939" i="2"/>
  <c r="K435" i="2"/>
  <c r="F436" i="2"/>
  <c r="G435" i="2"/>
  <c r="J433" i="4" l="1"/>
  <c r="J434" i="4"/>
  <c r="I434" i="4"/>
  <c r="L435" i="2"/>
  <c r="E435" i="4"/>
  <c r="B941" i="4"/>
  <c r="G940" i="4"/>
  <c r="H940" i="4" s="1"/>
  <c r="Q940" i="2"/>
  <c r="K436" i="2"/>
  <c r="F437" i="2"/>
  <c r="G436" i="2"/>
  <c r="K434" i="4" l="1"/>
  <c r="L434" i="4"/>
  <c r="M434" i="4" s="1"/>
  <c r="N434" i="4" s="1"/>
  <c r="K433" i="4"/>
  <c r="L433" i="4"/>
  <c r="M433" i="4" s="1"/>
  <c r="N433" i="4" s="1"/>
  <c r="L436" i="2"/>
  <c r="E436" i="4"/>
  <c r="J435" i="4"/>
  <c r="I435" i="4"/>
  <c r="B942" i="4"/>
  <c r="G941" i="4"/>
  <c r="H941" i="4" s="1"/>
  <c r="Q941" i="2"/>
  <c r="K437" i="2"/>
  <c r="G437" i="2"/>
  <c r="F438" i="2"/>
  <c r="K435" i="4" l="1"/>
  <c r="L435" i="4"/>
  <c r="M435" i="4" s="1"/>
  <c r="N435" i="4" s="1"/>
  <c r="L437" i="2"/>
  <c r="E437" i="4"/>
  <c r="I436" i="4"/>
  <c r="B943" i="4"/>
  <c r="G942" i="4"/>
  <c r="H942" i="4" s="1"/>
  <c r="Q942" i="2"/>
  <c r="K438" i="2"/>
  <c r="F439" i="2"/>
  <c r="G438" i="2"/>
  <c r="L438" i="2" l="1"/>
  <c r="E438" i="4"/>
  <c r="I437" i="4"/>
  <c r="J436" i="4"/>
  <c r="B944" i="4"/>
  <c r="G943" i="4"/>
  <c r="H943" i="4" s="1"/>
  <c r="Q943" i="2"/>
  <c r="K439" i="2"/>
  <c r="F440" i="2"/>
  <c r="G439" i="2"/>
  <c r="K436" i="4" l="1"/>
  <c r="L436" i="4"/>
  <c r="M436" i="4" s="1"/>
  <c r="N436" i="4" s="1"/>
  <c r="L439" i="2"/>
  <c r="E439" i="4"/>
  <c r="I438" i="4"/>
  <c r="J438" i="4"/>
  <c r="J437" i="4"/>
  <c r="B945" i="4"/>
  <c r="G944" i="4"/>
  <c r="H944" i="4" s="1"/>
  <c r="Q944" i="2"/>
  <c r="K440" i="2"/>
  <c r="F441" i="2"/>
  <c r="G440" i="2"/>
  <c r="K437" i="4" l="1"/>
  <c r="L437" i="4"/>
  <c r="M437" i="4" s="1"/>
  <c r="N437" i="4" s="1"/>
  <c r="K438" i="4"/>
  <c r="L438" i="4"/>
  <c r="M438" i="4" s="1"/>
  <c r="N438" i="4" s="1"/>
  <c r="L440" i="2"/>
  <c r="E440" i="4"/>
  <c r="I439" i="4"/>
  <c r="B946" i="4"/>
  <c r="G945" i="4"/>
  <c r="H945" i="4" s="1"/>
  <c r="Q945" i="2"/>
  <c r="K441" i="2"/>
  <c r="F442" i="2"/>
  <c r="G441" i="2"/>
  <c r="L441" i="2" l="1"/>
  <c r="E441" i="4"/>
  <c r="J439" i="4"/>
  <c r="I440" i="4"/>
  <c r="B947" i="4"/>
  <c r="G946" i="4"/>
  <c r="H946" i="4" s="1"/>
  <c r="Q946" i="2"/>
  <c r="K442" i="2"/>
  <c r="F443" i="2"/>
  <c r="G442" i="2"/>
  <c r="J440" i="4" l="1"/>
  <c r="K439" i="4"/>
  <c r="L439" i="4"/>
  <c r="M439" i="4" s="1"/>
  <c r="N439" i="4" s="1"/>
  <c r="I441" i="4"/>
  <c r="L442" i="2"/>
  <c r="E442" i="4"/>
  <c r="B948" i="4"/>
  <c r="G947" i="4"/>
  <c r="H947" i="4" s="1"/>
  <c r="Q947" i="2"/>
  <c r="K443" i="2"/>
  <c r="F444" i="2"/>
  <c r="G443" i="2"/>
  <c r="J441" i="4" l="1"/>
  <c r="K440" i="4"/>
  <c r="L440" i="4"/>
  <c r="M440" i="4" s="1"/>
  <c r="N440" i="4" s="1"/>
  <c r="L443" i="2"/>
  <c r="E443" i="4"/>
  <c r="I442" i="4"/>
  <c r="B949" i="4"/>
  <c r="G948" i="4"/>
  <c r="H948" i="4" s="1"/>
  <c r="Q948" i="2"/>
  <c r="K444" i="2"/>
  <c r="G444" i="2"/>
  <c r="F445" i="2"/>
  <c r="J442" i="4" l="1"/>
  <c r="K441" i="4"/>
  <c r="L441" i="4"/>
  <c r="M441" i="4" s="1"/>
  <c r="N441" i="4" s="1"/>
  <c r="L444" i="2"/>
  <c r="E444" i="4"/>
  <c r="I443" i="4"/>
  <c r="J443" i="4"/>
  <c r="B950" i="4"/>
  <c r="G949" i="4"/>
  <c r="H949" i="4" s="1"/>
  <c r="Q949" i="2"/>
  <c r="K445" i="2"/>
  <c r="G445" i="2"/>
  <c r="F446" i="2"/>
  <c r="K443" i="4" l="1"/>
  <c r="L443" i="4"/>
  <c r="M443" i="4" s="1"/>
  <c r="N443" i="4" s="1"/>
  <c r="K442" i="4"/>
  <c r="L442" i="4"/>
  <c r="M442" i="4" s="1"/>
  <c r="N442" i="4" s="1"/>
  <c r="L445" i="2"/>
  <c r="E445" i="4"/>
  <c r="I444" i="4"/>
  <c r="B951" i="4"/>
  <c r="G950" i="4"/>
  <c r="H950" i="4" s="1"/>
  <c r="Q950" i="2"/>
  <c r="K446" i="2"/>
  <c r="F447" i="2"/>
  <c r="G446" i="2"/>
  <c r="J444" i="4" l="1"/>
  <c r="K444" i="4"/>
  <c r="L444" i="4"/>
  <c r="M444" i="4" s="1"/>
  <c r="N444" i="4" s="1"/>
  <c r="L446" i="2"/>
  <c r="E446" i="4"/>
  <c r="I445" i="4"/>
  <c r="B952" i="4"/>
  <c r="G951" i="4"/>
  <c r="H951" i="4" s="1"/>
  <c r="Q951" i="2"/>
  <c r="K447" i="2"/>
  <c r="F448" i="2"/>
  <c r="G447" i="2"/>
  <c r="L447" i="2" l="1"/>
  <c r="E447" i="4"/>
  <c r="I446" i="4"/>
  <c r="J446" i="4"/>
  <c r="J445" i="4"/>
  <c r="B953" i="4"/>
  <c r="G952" i="4"/>
  <c r="H952" i="4" s="1"/>
  <c r="Q952" i="2"/>
  <c r="K448" i="2"/>
  <c r="G448" i="2"/>
  <c r="F449" i="2"/>
  <c r="K446" i="4" l="1"/>
  <c r="L446" i="4"/>
  <c r="M446" i="4" s="1"/>
  <c r="N446" i="4" s="1"/>
  <c r="K445" i="4"/>
  <c r="L445" i="4"/>
  <c r="M445" i="4" s="1"/>
  <c r="N445" i="4" s="1"/>
  <c r="L448" i="2"/>
  <c r="E448" i="4"/>
  <c r="I447" i="4"/>
  <c r="B954" i="4"/>
  <c r="G953" i="4"/>
  <c r="H953" i="4" s="1"/>
  <c r="Q953" i="2"/>
  <c r="K449" i="2"/>
  <c r="F450" i="2"/>
  <c r="G449" i="2"/>
  <c r="I448" i="4" l="1"/>
  <c r="L449" i="2"/>
  <c r="E449" i="4"/>
  <c r="J447" i="4"/>
  <c r="B955" i="4"/>
  <c r="G954" i="4"/>
  <c r="H954" i="4" s="1"/>
  <c r="Q954" i="2"/>
  <c r="K450" i="2"/>
  <c r="F451" i="2"/>
  <c r="G450" i="2"/>
  <c r="K447" i="4" l="1"/>
  <c r="L447" i="4"/>
  <c r="M447" i="4" s="1"/>
  <c r="N447" i="4" s="1"/>
  <c r="L450" i="2"/>
  <c r="E450" i="4"/>
  <c r="I449" i="4"/>
  <c r="J448" i="4"/>
  <c r="B956" i="4"/>
  <c r="G955" i="4"/>
  <c r="H955" i="4" s="1"/>
  <c r="Q955" i="2"/>
  <c r="K451" i="2"/>
  <c r="F452" i="2"/>
  <c r="G451" i="2"/>
  <c r="K448" i="4" l="1"/>
  <c r="L448" i="4"/>
  <c r="M448" i="4" s="1"/>
  <c r="N448" i="4" s="1"/>
  <c r="L451" i="2"/>
  <c r="E451" i="4"/>
  <c r="J450" i="4"/>
  <c r="I450" i="4"/>
  <c r="J449" i="4"/>
  <c r="B957" i="4"/>
  <c r="G956" i="4"/>
  <c r="H956" i="4" s="1"/>
  <c r="Q956" i="2"/>
  <c r="K452" i="2"/>
  <c r="F453" i="2"/>
  <c r="G452" i="2"/>
  <c r="K449" i="4" l="1"/>
  <c r="L449" i="4"/>
  <c r="M449" i="4" s="1"/>
  <c r="N449" i="4" s="1"/>
  <c r="K450" i="4"/>
  <c r="L450" i="4"/>
  <c r="M450" i="4" s="1"/>
  <c r="N450" i="4" s="1"/>
  <c r="L452" i="2"/>
  <c r="E452" i="4"/>
  <c r="J451" i="4"/>
  <c r="I451" i="4"/>
  <c r="B958" i="4"/>
  <c r="G957" i="4"/>
  <c r="H957" i="4" s="1"/>
  <c r="Q957" i="2"/>
  <c r="K453" i="2"/>
  <c r="F454" i="2"/>
  <c r="G453" i="2"/>
  <c r="K451" i="4" l="1"/>
  <c r="L451" i="4"/>
  <c r="M451" i="4" s="1"/>
  <c r="N451" i="4" s="1"/>
  <c r="L453" i="2"/>
  <c r="E453" i="4"/>
  <c r="J452" i="4"/>
  <c r="I452" i="4"/>
  <c r="B959" i="4"/>
  <c r="G958" i="4"/>
  <c r="H958" i="4" s="1"/>
  <c r="Q958" i="2"/>
  <c r="K454" i="2"/>
  <c r="G454" i="2"/>
  <c r="F455" i="2"/>
  <c r="K452" i="4" l="1"/>
  <c r="L452" i="4"/>
  <c r="M452" i="4" s="1"/>
  <c r="N452" i="4" s="1"/>
  <c r="L454" i="2"/>
  <c r="E454" i="4"/>
  <c r="J453" i="4"/>
  <c r="I453" i="4"/>
  <c r="B960" i="4"/>
  <c r="G959" i="4"/>
  <c r="H959" i="4" s="1"/>
  <c r="Q959" i="2"/>
  <c r="K455" i="2"/>
  <c r="F456" i="2"/>
  <c r="G455" i="2"/>
  <c r="K453" i="4" l="1"/>
  <c r="L453" i="4"/>
  <c r="M453" i="4" s="1"/>
  <c r="N453" i="4" s="1"/>
  <c r="L455" i="2"/>
  <c r="E455" i="4"/>
  <c r="J454" i="4"/>
  <c r="I454" i="4"/>
  <c r="B961" i="4"/>
  <c r="G960" i="4"/>
  <c r="H960" i="4" s="1"/>
  <c r="Q960" i="2"/>
  <c r="K456" i="2"/>
  <c r="F457" i="2"/>
  <c r="G456" i="2"/>
  <c r="K454" i="4" l="1"/>
  <c r="L454" i="4"/>
  <c r="M454" i="4" s="1"/>
  <c r="N454" i="4" s="1"/>
  <c r="L456" i="2"/>
  <c r="E456" i="4"/>
  <c r="I455" i="4"/>
  <c r="J455" i="4"/>
  <c r="B962" i="4"/>
  <c r="G961" i="4"/>
  <c r="H961" i="4" s="1"/>
  <c r="Q961" i="2"/>
  <c r="K457" i="2"/>
  <c r="F458" i="2"/>
  <c r="G457" i="2"/>
  <c r="K455" i="4" l="1"/>
  <c r="L455" i="4"/>
  <c r="M455" i="4" s="1"/>
  <c r="N455" i="4" s="1"/>
  <c r="L457" i="2"/>
  <c r="E457" i="4"/>
  <c r="J456" i="4"/>
  <c r="I456" i="4"/>
  <c r="B963" i="4"/>
  <c r="G962" i="4"/>
  <c r="H962" i="4" s="1"/>
  <c r="Q962" i="2"/>
  <c r="K458" i="2"/>
  <c r="F459" i="2"/>
  <c r="G458" i="2"/>
  <c r="K456" i="4" l="1"/>
  <c r="L456" i="4"/>
  <c r="M456" i="4" s="1"/>
  <c r="N456" i="4" s="1"/>
  <c r="L458" i="2"/>
  <c r="E458" i="4"/>
  <c r="J457" i="4"/>
  <c r="I457" i="4"/>
  <c r="B964" i="4"/>
  <c r="G963" i="4"/>
  <c r="H963" i="4" s="1"/>
  <c r="Q963" i="2"/>
  <c r="K459" i="2"/>
  <c r="F460" i="2"/>
  <c r="G459" i="2"/>
  <c r="K457" i="4" l="1"/>
  <c r="L457" i="4"/>
  <c r="M457" i="4" s="1"/>
  <c r="N457" i="4" s="1"/>
  <c r="L459" i="2"/>
  <c r="E459" i="4"/>
  <c r="J458" i="4"/>
  <c r="I458" i="4"/>
  <c r="B965" i="4"/>
  <c r="G964" i="4"/>
  <c r="H964" i="4" s="1"/>
  <c r="Q964" i="2"/>
  <c r="K460" i="2"/>
  <c r="F461" i="2"/>
  <c r="G460" i="2"/>
  <c r="K458" i="4" l="1"/>
  <c r="L458" i="4"/>
  <c r="M458" i="4" s="1"/>
  <c r="N458" i="4" s="1"/>
  <c r="L460" i="2"/>
  <c r="E460" i="4"/>
  <c r="J459" i="4"/>
  <c r="I459" i="4"/>
  <c r="B966" i="4"/>
  <c r="G965" i="4"/>
  <c r="H965" i="4" s="1"/>
  <c r="Q965" i="2"/>
  <c r="K461" i="2"/>
  <c r="F462" i="2"/>
  <c r="G461" i="2"/>
  <c r="K459" i="4" l="1"/>
  <c r="L459" i="4"/>
  <c r="M459" i="4" s="1"/>
  <c r="N459" i="4" s="1"/>
  <c r="L461" i="2"/>
  <c r="E461" i="4"/>
  <c r="I460" i="4"/>
  <c r="J460" i="4"/>
  <c r="B967" i="4"/>
  <c r="G966" i="4"/>
  <c r="H966" i="4" s="1"/>
  <c r="Q966" i="2"/>
  <c r="K462" i="2"/>
  <c r="G462" i="2"/>
  <c r="F463" i="2"/>
  <c r="K460" i="4" l="1"/>
  <c r="L460" i="4"/>
  <c r="M460" i="4" s="1"/>
  <c r="N460" i="4" s="1"/>
  <c r="L462" i="2"/>
  <c r="E462" i="4"/>
  <c r="I461" i="4"/>
  <c r="B968" i="4"/>
  <c r="G967" i="4"/>
  <c r="H967" i="4" s="1"/>
  <c r="Q967" i="2"/>
  <c r="K463" i="2"/>
  <c r="F464" i="2"/>
  <c r="G463" i="2"/>
  <c r="L463" i="2" l="1"/>
  <c r="E463" i="4"/>
  <c r="I462" i="4"/>
  <c r="J462" i="4"/>
  <c r="J461" i="4"/>
  <c r="B969" i="4"/>
  <c r="G968" i="4"/>
  <c r="H968" i="4" s="1"/>
  <c r="Q968" i="2"/>
  <c r="K464" i="2"/>
  <c r="F465" i="2"/>
  <c r="G464" i="2"/>
  <c r="K461" i="4" l="1"/>
  <c r="L461" i="4"/>
  <c r="M461" i="4" s="1"/>
  <c r="N461" i="4" s="1"/>
  <c r="K462" i="4"/>
  <c r="L462" i="4"/>
  <c r="M462" i="4" s="1"/>
  <c r="N462" i="4" s="1"/>
  <c r="L464" i="2"/>
  <c r="E464" i="4"/>
  <c r="I463" i="4"/>
  <c r="B970" i="4"/>
  <c r="G969" i="4"/>
  <c r="H969" i="4" s="1"/>
  <c r="Q969" i="2"/>
  <c r="K465" i="2"/>
  <c r="F466" i="2"/>
  <c r="G465" i="2"/>
  <c r="J463" i="4" l="1"/>
  <c r="L465" i="2"/>
  <c r="E465" i="4"/>
  <c r="J464" i="4"/>
  <c r="I464" i="4"/>
  <c r="B971" i="4"/>
  <c r="G970" i="4"/>
  <c r="H970" i="4" s="1"/>
  <c r="Q970" i="2"/>
  <c r="K466" i="2"/>
  <c r="G466" i="2"/>
  <c r="F467" i="2"/>
  <c r="K464" i="4" l="1"/>
  <c r="L464" i="4"/>
  <c r="M464" i="4" s="1"/>
  <c r="N464" i="4" s="1"/>
  <c r="K463" i="4"/>
  <c r="L463" i="4"/>
  <c r="M463" i="4" s="1"/>
  <c r="N463" i="4" s="1"/>
  <c r="L466" i="2"/>
  <c r="E466" i="4"/>
  <c r="J465" i="4"/>
  <c r="I465" i="4"/>
  <c r="B972" i="4"/>
  <c r="G971" i="4"/>
  <c r="H971" i="4" s="1"/>
  <c r="Q971" i="2"/>
  <c r="K467" i="2"/>
  <c r="F468" i="2"/>
  <c r="G467" i="2"/>
  <c r="K465" i="4" l="1"/>
  <c r="L465" i="4"/>
  <c r="M465" i="4" s="1"/>
  <c r="N465" i="4" s="1"/>
  <c r="L467" i="2"/>
  <c r="E467" i="4"/>
  <c r="I466" i="4"/>
  <c r="B973" i="4"/>
  <c r="G972" i="4"/>
  <c r="H972" i="4" s="1"/>
  <c r="Q972" i="2"/>
  <c r="K468" i="2"/>
  <c r="F469" i="2"/>
  <c r="G468" i="2"/>
  <c r="J466" i="4" l="1"/>
  <c r="K466" i="4" s="1"/>
  <c r="L466" i="4"/>
  <c r="M466" i="4" s="1"/>
  <c r="N466" i="4" s="1"/>
  <c r="L468" i="2"/>
  <c r="E468" i="4"/>
  <c r="I467" i="4"/>
  <c r="J467" i="4"/>
  <c r="B974" i="4"/>
  <c r="G973" i="4"/>
  <c r="H973" i="4" s="1"/>
  <c r="Q973" i="2"/>
  <c r="K469" i="2"/>
  <c r="F470" i="2"/>
  <c r="G469" i="2"/>
  <c r="K467" i="4" l="1"/>
  <c r="L467" i="4"/>
  <c r="M467" i="4" s="1"/>
  <c r="N467" i="4" s="1"/>
  <c r="L469" i="2"/>
  <c r="E469" i="4"/>
  <c r="I468" i="4"/>
  <c r="B975" i="4"/>
  <c r="G974" i="4"/>
  <c r="H974" i="4" s="1"/>
  <c r="Q974" i="2"/>
  <c r="K470" i="2"/>
  <c r="F471" i="2"/>
  <c r="G470" i="2"/>
  <c r="L470" i="2" l="1"/>
  <c r="E470" i="4"/>
  <c r="I469" i="4"/>
  <c r="J468" i="4"/>
  <c r="B976" i="4"/>
  <c r="G975" i="4"/>
  <c r="H975" i="4" s="1"/>
  <c r="Q975" i="2"/>
  <c r="K471" i="2"/>
  <c r="F472" i="2"/>
  <c r="G471" i="2"/>
  <c r="K468" i="4" l="1"/>
  <c r="L468" i="4"/>
  <c r="M468" i="4" s="1"/>
  <c r="N468" i="4" s="1"/>
  <c r="L471" i="2"/>
  <c r="E471" i="4"/>
  <c r="J470" i="4"/>
  <c r="I470" i="4"/>
  <c r="J469" i="4"/>
  <c r="B977" i="4"/>
  <c r="G976" i="4"/>
  <c r="H976" i="4" s="1"/>
  <c r="Q976" i="2"/>
  <c r="K472" i="2"/>
  <c r="F473" i="2"/>
  <c r="G472" i="2"/>
  <c r="K469" i="4" l="1"/>
  <c r="L469" i="4"/>
  <c r="M469" i="4" s="1"/>
  <c r="N469" i="4" s="1"/>
  <c r="K470" i="4"/>
  <c r="L470" i="4"/>
  <c r="M470" i="4" s="1"/>
  <c r="N470" i="4" s="1"/>
  <c r="L472" i="2"/>
  <c r="E472" i="4"/>
  <c r="J471" i="4"/>
  <c r="I471" i="4"/>
  <c r="B978" i="4"/>
  <c r="G977" i="4"/>
  <c r="H977" i="4" s="1"/>
  <c r="Q977" i="2"/>
  <c r="K473" i="2"/>
  <c r="F474" i="2"/>
  <c r="G473" i="2"/>
  <c r="K471" i="4" l="1"/>
  <c r="L471" i="4"/>
  <c r="M471" i="4" s="1"/>
  <c r="N471" i="4" s="1"/>
  <c r="L473" i="2"/>
  <c r="E473" i="4"/>
  <c r="I472" i="4"/>
  <c r="B979" i="4"/>
  <c r="G978" i="4"/>
  <c r="H978" i="4" s="1"/>
  <c r="Q978" i="2"/>
  <c r="K474" i="2"/>
  <c r="F475" i="2"/>
  <c r="G474" i="2"/>
  <c r="L474" i="2" l="1"/>
  <c r="E474" i="4"/>
  <c r="I473" i="4"/>
  <c r="J472" i="4"/>
  <c r="B980" i="4"/>
  <c r="G979" i="4"/>
  <c r="H979" i="4" s="1"/>
  <c r="Q979" i="2"/>
  <c r="K475" i="2"/>
  <c r="G475" i="2"/>
  <c r="F476" i="2"/>
  <c r="K472" i="4" l="1"/>
  <c r="L472" i="4"/>
  <c r="M472" i="4" s="1"/>
  <c r="N472" i="4" s="1"/>
  <c r="J473" i="4"/>
  <c r="L475" i="2"/>
  <c r="E475" i="4"/>
  <c r="J474" i="4"/>
  <c r="I474" i="4"/>
  <c r="B981" i="4"/>
  <c r="G980" i="4"/>
  <c r="H980" i="4" s="1"/>
  <c r="Q980" i="2"/>
  <c r="K476" i="2"/>
  <c r="F477" i="2"/>
  <c r="G476" i="2"/>
  <c r="K474" i="4" l="1"/>
  <c r="L474" i="4"/>
  <c r="M474" i="4" s="1"/>
  <c r="N474" i="4" s="1"/>
  <c r="K473" i="4"/>
  <c r="L473" i="4"/>
  <c r="M473" i="4" s="1"/>
  <c r="N473" i="4" s="1"/>
  <c r="L476" i="2"/>
  <c r="E476" i="4"/>
  <c r="I475" i="4"/>
  <c r="B982" i="4"/>
  <c r="G981" i="4"/>
  <c r="H981" i="4" s="1"/>
  <c r="Q981" i="2"/>
  <c r="K477" i="2"/>
  <c r="F478" i="2"/>
  <c r="G477" i="2"/>
  <c r="J475" i="4" l="1"/>
  <c r="L477" i="2"/>
  <c r="E477" i="4"/>
  <c r="I476" i="4"/>
  <c r="B983" i="4"/>
  <c r="G982" i="4"/>
  <c r="H982" i="4" s="1"/>
  <c r="Q982" i="2"/>
  <c r="K478" i="2"/>
  <c r="F479" i="2"/>
  <c r="G478" i="2"/>
  <c r="J476" i="4" l="1"/>
  <c r="K475" i="4"/>
  <c r="L475" i="4"/>
  <c r="M475" i="4" s="1"/>
  <c r="N475" i="4" s="1"/>
  <c r="L478" i="2"/>
  <c r="E478" i="4"/>
  <c r="J477" i="4"/>
  <c r="I477" i="4"/>
  <c r="B984" i="4"/>
  <c r="G983" i="4"/>
  <c r="H983" i="4" s="1"/>
  <c r="Q983" i="2"/>
  <c r="K479" i="2"/>
  <c r="F480" i="2"/>
  <c r="G479" i="2"/>
  <c r="K477" i="4" l="1"/>
  <c r="L477" i="4"/>
  <c r="M477" i="4" s="1"/>
  <c r="N477" i="4" s="1"/>
  <c r="K476" i="4"/>
  <c r="L476" i="4"/>
  <c r="M476" i="4" s="1"/>
  <c r="N476" i="4" s="1"/>
  <c r="L479" i="2"/>
  <c r="E479" i="4"/>
  <c r="J478" i="4"/>
  <c r="I478" i="4"/>
  <c r="B985" i="4"/>
  <c r="G984" i="4"/>
  <c r="H984" i="4" s="1"/>
  <c r="Q984" i="2"/>
  <c r="K480" i="2"/>
  <c r="F481" i="2"/>
  <c r="G480" i="2"/>
  <c r="K478" i="4" l="1"/>
  <c r="L478" i="4"/>
  <c r="M478" i="4" s="1"/>
  <c r="N478" i="4" s="1"/>
  <c r="L480" i="2"/>
  <c r="E480" i="4"/>
  <c r="I479" i="4"/>
  <c r="B986" i="4"/>
  <c r="G985" i="4"/>
  <c r="H985" i="4" s="1"/>
  <c r="Q985" i="2"/>
  <c r="K481" i="2"/>
  <c r="F482" i="2"/>
  <c r="G481" i="2"/>
  <c r="J479" i="4" l="1"/>
  <c r="K479" i="4" s="1"/>
  <c r="L481" i="2"/>
  <c r="E481" i="4"/>
  <c r="J480" i="4"/>
  <c r="I480" i="4"/>
  <c r="B987" i="4"/>
  <c r="G986" i="4"/>
  <c r="H986" i="4" s="1"/>
  <c r="Q986" i="2"/>
  <c r="K482" i="2"/>
  <c r="F483" i="2"/>
  <c r="G482" i="2"/>
  <c r="L479" i="4" l="1"/>
  <c r="M479" i="4" s="1"/>
  <c r="N479" i="4" s="1"/>
  <c r="K480" i="4"/>
  <c r="L480" i="4"/>
  <c r="M480" i="4" s="1"/>
  <c r="N480" i="4" s="1"/>
  <c r="L482" i="2"/>
  <c r="E482" i="4"/>
  <c r="I481" i="4"/>
  <c r="B988" i="4"/>
  <c r="G987" i="4"/>
  <c r="H987" i="4" s="1"/>
  <c r="Q987" i="2"/>
  <c r="K483" i="2"/>
  <c r="F484" i="2"/>
  <c r="G483" i="2"/>
  <c r="J481" i="4" l="1"/>
  <c r="K481" i="4"/>
  <c r="L481" i="4"/>
  <c r="M481" i="4" s="1"/>
  <c r="N481" i="4" s="1"/>
  <c r="I482" i="4"/>
  <c r="L483" i="2"/>
  <c r="E483" i="4"/>
  <c r="B989" i="4"/>
  <c r="G988" i="4"/>
  <c r="H988" i="4" s="1"/>
  <c r="Q988" i="2"/>
  <c r="K484" i="2"/>
  <c r="F485" i="2"/>
  <c r="G484" i="2"/>
  <c r="J482" i="4" l="1"/>
  <c r="L484" i="2"/>
  <c r="E484" i="4"/>
  <c r="I483" i="4"/>
  <c r="J483" i="4"/>
  <c r="B990" i="4"/>
  <c r="G989" i="4"/>
  <c r="H989" i="4" s="1"/>
  <c r="Q989" i="2"/>
  <c r="K485" i="2"/>
  <c r="F486" i="2"/>
  <c r="G485" i="2"/>
  <c r="K483" i="4" l="1"/>
  <c r="L483" i="4"/>
  <c r="M483" i="4" s="1"/>
  <c r="N483" i="4" s="1"/>
  <c r="K482" i="4"/>
  <c r="L482" i="4"/>
  <c r="M482" i="4" s="1"/>
  <c r="N482" i="4" s="1"/>
  <c r="L485" i="2"/>
  <c r="E485" i="4"/>
  <c r="I484" i="4"/>
  <c r="B991" i="4"/>
  <c r="G990" i="4"/>
  <c r="H990" i="4" s="1"/>
  <c r="Q990" i="2"/>
  <c r="K486" i="2"/>
  <c r="F487" i="2"/>
  <c r="G486" i="2"/>
  <c r="J484" i="4" l="1"/>
  <c r="K484" i="4" s="1"/>
  <c r="L486" i="2"/>
  <c r="E486" i="4"/>
  <c r="I485" i="4"/>
  <c r="B992" i="4"/>
  <c r="G991" i="4"/>
  <c r="H991" i="4" s="1"/>
  <c r="Q991" i="2"/>
  <c r="K487" i="2"/>
  <c r="F488" i="2"/>
  <c r="G487" i="2"/>
  <c r="L484" i="4" l="1"/>
  <c r="M484" i="4" s="1"/>
  <c r="N484" i="4" s="1"/>
  <c r="L487" i="2"/>
  <c r="E487" i="4"/>
  <c r="J486" i="4"/>
  <c r="I486" i="4"/>
  <c r="J485" i="4"/>
  <c r="B993" i="4"/>
  <c r="G992" i="4"/>
  <c r="H992" i="4" s="1"/>
  <c r="Q992" i="2"/>
  <c r="K488" i="2"/>
  <c r="F489" i="2"/>
  <c r="G488" i="2"/>
  <c r="K485" i="4" l="1"/>
  <c r="L485" i="4"/>
  <c r="M485" i="4" s="1"/>
  <c r="N485" i="4" s="1"/>
  <c r="K486" i="4"/>
  <c r="L486" i="4"/>
  <c r="M486" i="4" s="1"/>
  <c r="N486" i="4" s="1"/>
  <c r="I487" i="4"/>
  <c r="L488" i="2"/>
  <c r="E488" i="4"/>
  <c r="B994" i="4"/>
  <c r="G993" i="4"/>
  <c r="H993" i="4" s="1"/>
  <c r="Q993" i="2"/>
  <c r="K489" i="2"/>
  <c r="F490" i="2"/>
  <c r="G489" i="2"/>
  <c r="L489" i="2" l="1"/>
  <c r="E489" i="4"/>
  <c r="J488" i="4"/>
  <c r="I488" i="4"/>
  <c r="J487" i="4"/>
  <c r="B995" i="4"/>
  <c r="G994" i="4"/>
  <c r="H994" i="4" s="1"/>
  <c r="Q994" i="2"/>
  <c r="K490" i="2"/>
  <c r="F491" i="2"/>
  <c r="G490" i="2"/>
  <c r="K488" i="4" l="1"/>
  <c r="L488" i="4"/>
  <c r="M488" i="4" s="1"/>
  <c r="N488" i="4" s="1"/>
  <c r="K487" i="4"/>
  <c r="L487" i="4"/>
  <c r="M487" i="4" s="1"/>
  <c r="N487" i="4" s="1"/>
  <c r="L490" i="2"/>
  <c r="E490" i="4"/>
  <c r="J489" i="4"/>
  <c r="I489" i="4"/>
  <c r="B996" i="4"/>
  <c r="G995" i="4"/>
  <c r="H995" i="4" s="1"/>
  <c r="Q995" i="2"/>
  <c r="K491" i="2"/>
  <c r="F492" i="2"/>
  <c r="G491" i="2"/>
  <c r="K489" i="4" l="1"/>
  <c r="L489" i="4"/>
  <c r="M489" i="4" s="1"/>
  <c r="N489" i="4" s="1"/>
  <c r="L491" i="2"/>
  <c r="E491" i="4"/>
  <c r="J490" i="4"/>
  <c r="I490" i="4"/>
  <c r="B997" i="4"/>
  <c r="G996" i="4"/>
  <c r="H996" i="4" s="1"/>
  <c r="Q996" i="2"/>
  <c r="K492" i="2"/>
  <c r="F493" i="2"/>
  <c r="G492" i="2"/>
  <c r="K490" i="4" l="1"/>
  <c r="L490" i="4"/>
  <c r="M490" i="4" s="1"/>
  <c r="N490" i="4" s="1"/>
  <c r="L492" i="2"/>
  <c r="E492" i="4"/>
  <c r="J491" i="4"/>
  <c r="I491" i="4"/>
  <c r="B998" i="4"/>
  <c r="G997" i="4"/>
  <c r="H997" i="4" s="1"/>
  <c r="Q997" i="2"/>
  <c r="K493" i="2"/>
  <c r="G493" i="2"/>
  <c r="F494" i="2"/>
  <c r="K491" i="4" l="1"/>
  <c r="L491" i="4"/>
  <c r="M491" i="4" s="1"/>
  <c r="N491" i="4" s="1"/>
  <c r="L493" i="2"/>
  <c r="E493" i="4"/>
  <c r="J492" i="4"/>
  <c r="I492" i="4"/>
  <c r="B999" i="4"/>
  <c r="G998" i="4"/>
  <c r="H998" i="4" s="1"/>
  <c r="Q998" i="2"/>
  <c r="K494" i="2"/>
  <c r="F495" i="2"/>
  <c r="G494" i="2"/>
  <c r="K492" i="4" l="1"/>
  <c r="L492" i="4"/>
  <c r="M492" i="4" s="1"/>
  <c r="N492" i="4" s="1"/>
  <c r="L494" i="2"/>
  <c r="E494" i="4"/>
  <c r="I493" i="4"/>
  <c r="J493" i="4"/>
  <c r="B1000" i="4"/>
  <c r="G999" i="4"/>
  <c r="H999" i="4" s="1"/>
  <c r="Q999" i="2"/>
  <c r="K495" i="2"/>
  <c r="F496" i="2"/>
  <c r="G495" i="2"/>
  <c r="K493" i="4" l="1"/>
  <c r="L493" i="4"/>
  <c r="M493" i="4" s="1"/>
  <c r="N493" i="4" s="1"/>
  <c r="L495" i="2"/>
  <c r="E495" i="4"/>
  <c r="I494" i="4"/>
  <c r="B1001" i="4"/>
  <c r="G1000" i="4"/>
  <c r="H1000" i="4" s="1"/>
  <c r="Q1000" i="2"/>
  <c r="K496" i="2"/>
  <c r="F497" i="2"/>
  <c r="G496" i="2"/>
  <c r="L496" i="2" l="1"/>
  <c r="E496" i="4"/>
  <c r="J495" i="4"/>
  <c r="I495" i="4"/>
  <c r="J494" i="4"/>
  <c r="B1002" i="4"/>
  <c r="G1001" i="4"/>
  <c r="H1001" i="4" s="1"/>
  <c r="Q1001" i="2"/>
  <c r="K497" i="2"/>
  <c r="F498" i="2"/>
  <c r="G497" i="2"/>
  <c r="K494" i="4" l="1"/>
  <c r="L494" i="4"/>
  <c r="M494" i="4" s="1"/>
  <c r="N494" i="4" s="1"/>
  <c r="K495" i="4"/>
  <c r="L495" i="4"/>
  <c r="M495" i="4" s="1"/>
  <c r="N495" i="4" s="1"/>
  <c r="L497" i="2"/>
  <c r="E497" i="4"/>
  <c r="I496" i="4"/>
  <c r="B1003" i="4"/>
  <c r="G1002" i="4"/>
  <c r="H1002" i="4" s="1"/>
  <c r="Q1003" i="2"/>
  <c r="Q1002" i="2"/>
  <c r="K498" i="2"/>
  <c r="G498" i="2"/>
  <c r="F499" i="2"/>
  <c r="L498" i="2" l="1"/>
  <c r="E498" i="4"/>
  <c r="I497" i="4"/>
  <c r="J496" i="4"/>
  <c r="G1003" i="4"/>
  <c r="H1003" i="4" s="1"/>
  <c r="K499" i="2"/>
  <c r="G499" i="2"/>
  <c r="F500" i="2"/>
  <c r="J497" i="4" l="1"/>
  <c r="K497" i="4" s="1"/>
  <c r="K496" i="4"/>
  <c r="L496" i="4"/>
  <c r="M496" i="4" s="1"/>
  <c r="N496" i="4" s="1"/>
  <c r="L499" i="2"/>
  <c r="E499" i="4"/>
  <c r="J498" i="4"/>
  <c r="I498" i="4"/>
  <c r="K500" i="2"/>
  <c r="F501" i="2"/>
  <c r="G500" i="2"/>
  <c r="L497" i="4" l="1"/>
  <c r="M497" i="4" s="1"/>
  <c r="N497" i="4" s="1"/>
  <c r="K498" i="4"/>
  <c r="L498" i="4"/>
  <c r="M498" i="4" s="1"/>
  <c r="N498" i="4" s="1"/>
  <c r="I499" i="4"/>
  <c r="L500" i="2"/>
  <c r="E500" i="4"/>
  <c r="K501" i="2"/>
  <c r="F502" i="2"/>
  <c r="G501" i="2"/>
  <c r="L501" i="2" l="1"/>
  <c r="E501" i="4"/>
  <c r="J499" i="4"/>
  <c r="I500" i="4"/>
  <c r="K502" i="2"/>
  <c r="G502" i="2"/>
  <c r="F503" i="2"/>
  <c r="K499" i="4" l="1"/>
  <c r="L499" i="4"/>
  <c r="M499" i="4" s="1"/>
  <c r="N499" i="4" s="1"/>
  <c r="L502" i="2"/>
  <c r="E502" i="4"/>
  <c r="J500" i="4"/>
  <c r="J501" i="4"/>
  <c r="I501" i="4"/>
  <c r="K503" i="2"/>
  <c r="F504" i="2"/>
  <c r="G503" i="2"/>
  <c r="K500" i="4" l="1"/>
  <c r="L500" i="4"/>
  <c r="M500" i="4" s="1"/>
  <c r="N500" i="4" s="1"/>
  <c r="K501" i="4"/>
  <c r="L501" i="4"/>
  <c r="M501" i="4" s="1"/>
  <c r="N501" i="4" s="1"/>
  <c r="J502" i="4"/>
  <c r="I502" i="4"/>
  <c r="L503" i="2"/>
  <c r="E503" i="4"/>
  <c r="K504" i="2"/>
  <c r="F505" i="2"/>
  <c r="G504" i="2"/>
  <c r="K502" i="4" l="1"/>
  <c r="L502" i="4"/>
  <c r="M502" i="4" s="1"/>
  <c r="N502" i="4" s="1"/>
  <c r="I503" i="4"/>
  <c r="J503" i="4"/>
  <c r="L504" i="2"/>
  <c r="E504" i="4"/>
  <c r="K505" i="2"/>
  <c r="F506" i="2"/>
  <c r="G505" i="2"/>
  <c r="K503" i="4" l="1"/>
  <c r="L503" i="4"/>
  <c r="M503" i="4" s="1"/>
  <c r="N503" i="4" s="1"/>
  <c r="J504" i="4"/>
  <c r="I504" i="4"/>
  <c r="L505" i="2"/>
  <c r="E505" i="4"/>
  <c r="K506" i="2"/>
  <c r="G506" i="2"/>
  <c r="F507" i="2"/>
  <c r="K504" i="4" l="1"/>
  <c r="L504" i="4"/>
  <c r="M504" i="4" s="1"/>
  <c r="N504" i="4" s="1"/>
  <c r="L506" i="2"/>
  <c r="E506" i="4"/>
  <c r="I505" i="4"/>
  <c r="K507" i="2"/>
  <c r="F508" i="2"/>
  <c r="G507" i="2"/>
  <c r="J505" i="4" l="1"/>
  <c r="L507" i="2"/>
  <c r="E507" i="4"/>
  <c r="J506" i="4"/>
  <c r="I506" i="4"/>
  <c r="K508" i="2"/>
  <c r="F509" i="2"/>
  <c r="G508" i="2"/>
  <c r="K506" i="4" l="1"/>
  <c r="L506" i="4"/>
  <c r="M506" i="4" s="1"/>
  <c r="N506" i="4" s="1"/>
  <c r="K505" i="4"/>
  <c r="L505" i="4"/>
  <c r="M505" i="4" s="1"/>
  <c r="N505" i="4" s="1"/>
  <c r="J507" i="4"/>
  <c r="I507" i="4"/>
  <c r="L508" i="2"/>
  <c r="E508" i="4"/>
  <c r="K509" i="2"/>
  <c r="G509" i="2"/>
  <c r="F510" i="2"/>
  <c r="H4" i="1"/>
  <c r="I4" i="1"/>
  <c r="L3" i="1"/>
  <c r="N3" i="1" s="1"/>
  <c r="G3" i="4" s="1"/>
  <c r="H3" i="4" s="1"/>
  <c r="H3" i="1"/>
  <c r="I3" i="1"/>
  <c r="G5" i="2"/>
  <c r="K507" i="4" l="1"/>
  <c r="L507" i="4"/>
  <c r="M507" i="4" s="1"/>
  <c r="N507" i="4" s="1"/>
  <c r="L509" i="2"/>
  <c r="E509" i="4"/>
  <c r="I508" i="4"/>
  <c r="J3" i="4"/>
  <c r="L4" i="4" s="1"/>
  <c r="M4" i="4" s="1"/>
  <c r="N4" i="4" s="1"/>
  <c r="I3" i="4"/>
  <c r="K510" i="2"/>
  <c r="F511" i="2"/>
  <c r="G510" i="2"/>
  <c r="F3" i="1"/>
  <c r="H5" i="1"/>
  <c r="I5" i="1"/>
  <c r="G6" i="2"/>
  <c r="J508" i="4" l="1"/>
  <c r="K508" i="4" s="1"/>
  <c r="L510" i="2"/>
  <c r="E510" i="4"/>
  <c r="I509" i="4"/>
  <c r="K511" i="2"/>
  <c r="F512" i="2"/>
  <c r="G511" i="2"/>
  <c r="G3" i="1"/>
  <c r="I6" i="1"/>
  <c r="H6" i="1"/>
  <c r="G7" i="2"/>
  <c r="L508" i="4" l="1"/>
  <c r="M508" i="4" s="1"/>
  <c r="N508" i="4" s="1"/>
  <c r="J510" i="4"/>
  <c r="I510" i="4"/>
  <c r="L511" i="2"/>
  <c r="E511" i="4"/>
  <c r="J509" i="4"/>
  <c r="K512" i="2"/>
  <c r="F513" i="2"/>
  <c r="G512" i="2"/>
  <c r="H7" i="1"/>
  <c r="I7" i="1"/>
  <c r="G8" i="2"/>
  <c r="K509" i="4" l="1"/>
  <c r="L509" i="4"/>
  <c r="M509" i="4" s="1"/>
  <c r="N509" i="4" s="1"/>
  <c r="K510" i="4"/>
  <c r="L510" i="4"/>
  <c r="M510" i="4" s="1"/>
  <c r="N510" i="4" s="1"/>
  <c r="J511" i="4"/>
  <c r="I511" i="4"/>
  <c r="L512" i="2"/>
  <c r="E512" i="4"/>
  <c r="K513" i="2"/>
  <c r="F514" i="2"/>
  <c r="G513" i="2"/>
  <c r="I8" i="1"/>
  <c r="H8" i="1"/>
  <c r="G9" i="2"/>
  <c r="K511" i="4" l="1"/>
  <c r="L511" i="4"/>
  <c r="M511" i="4" s="1"/>
  <c r="N511" i="4" s="1"/>
  <c r="L513" i="2"/>
  <c r="E513" i="4"/>
  <c r="I512" i="4"/>
  <c r="K514" i="2"/>
  <c r="F515" i="2"/>
  <c r="G514" i="2"/>
  <c r="I9" i="1"/>
  <c r="H9" i="1"/>
  <c r="G10" i="2"/>
  <c r="J512" i="4" l="1"/>
  <c r="J513" i="4"/>
  <c r="I513" i="4"/>
  <c r="L514" i="2"/>
  <c r="E514" i="4"/>
  <c r="K515" i="2"/>
  <c r="G515" i="2"/>
  <c r="F516" i="2"/>
  <c r="I10" i="1"/>
  <c r="H10" i="1"/>
  <c r="G11" i="2"/>
  <c r="K513" i="4" l="1"/>
  <c r="L513" i="4"/>
  <c r="M513" i="4" s="1"/>
  <c r="N513" i="4" s="1"/>
  <c r="K512" i="4"/>
  <c r="L512" i="4"/>
  <c r="M512" i="4" s="1"/>
  <c r="N512" i="4" s="1"/>
  <c r="J514" i="4"/>
  <c r="I514" i="4"/>
  <c r="L515" i="2"/>
  <c r="E515" i="4"/>
  <c r="K516" i="2"/>
  <c r="F517" i="2"/>
  <c r="G516" i="2"/>
  <c r="I11" i="1"/>
  <c r="H11" i="1"/>
  <c r="G12" i="2"/>
  <c r="K514" i="4" l="1"/>
  <c r="L514" i="4"/>
  <c r="M514" i="4" s="1"/>
  <c r="N514" i="4" s="1"/>
  <c r="L516" i="2"/>
  <c r="E516" i="4"/>
  <c r="J515" i="4"/>
  <c r="I515" i="4"/>
  <c r="K517" i="2"/>
  <c r="F518" i="2"/>
  <c r="G517" i="2"/>
  <c r="H12" i="1"/>
  <c r="I12" i="1"/>
  <c r="G13" i="2"/>
  <c r="K515" i="4" l="1"/>
  <c r="L515" i="4"/>
  <c r="M515" i="4" s="1"/>
  <c r="N515" i="4" s="1"/>
  <c r="I516" i="4"/>
  <c r="L517" i="2"/>
  <c r="E517" i="4"/>
  <c r="F519" i="2"/>
  <c r="G518" i="2"/>
  <c r="K518" i="2"/>
  <c r="H13" i="1"/>
  <c r="I13" i="1"/>
  <c r="G14" i="2"/>
  <c r="J517" i="4" l="1"/>
  <c r="I517" i="4"/>
  <c r="L518" i="2"/>
  <c r="E518" i="4"/>
  <c r="J516" i="4"/>
  <c r="K519" i="2"/>
  <c r="G519" i="2"/>
  <c r="F520" i="2"/>
  <c r="I14" i="1"/>
  <c r="H14" i="1"/>
  <c r="G15" i="2"/>
  <c r="K516" i="4" l="1"/>
  <c r="L516" i="4"/>
  <c r="M516" i="4" s="1"/>
  <c r="N516" i="4" s="1"/>
  <c r="K517" i="4"/>
  <c r="L517" i="4"/>
  <c r="M517" i="4" s="1"/>
  <c r="N517" i="4" s="1"/>
  <c r="L519" i="2"/>
  <c r="E519" i="4"/>
  <c r="I518" i="4"/>
  <c r="J518" i="4"/>
  <c r="K520" i="2"/>
  <c r="F521" i="2"/>
  <c r="G520" i="2"/>
  <c r="I15" i="1"/>
  <c r="H15" i="1"/>
  <c r="G16" i="2"/>
  <c r="K518" i="4" l="1"/>
  <c r="L518" i="4"/>
  <c r="M518" i="4" s="1"/>
  <c r="N518" i="4" s="1"/>
  <c r="I519" i="4"/>
  <c r="L520" i="2"/>
  <c r="E520" i="4"/>
  <c r="K521" i="2"/>
  <c r="G521" i="2"/>
  <c r="F522" i="2"/>
  <c r="H16" i="1"/>
  <c r="I16" i="1"/>
  <c r="G17" i="2"/>
  <c r="J519" i="4" l="1"/>
  <c r="L521" i="2"/>
  <c r="E521" i="4"/>
  <c r="I520" i="4"/>
  <c r="J520" i="4"/>
  <c r="K522" i="2"/>
  <c r="G522" i="2"/>
  <c r="F523" i="2"/>
  <c r="H17" i="1"/>
  <c r="I17" i="1"/>
  <c r="G18" i="2"/>
  <c r="K520" i="4" l="1"/>
  <c r="L520" i="4"/>
  <c r="M520" i="4" s="1"/>
  <c r="N520" i="4" s="1"/>
  <c r="K519" i="4"/>
  <c r="L519" i="4"/>
  <c r="M519" i="4" s="1"/>
  <c r="N519" i="4" s="1"/>
  <c r="I521" i="4"/>
  <c r="L522" i="2"/>
  <c r="E522" i="4"/>
  <c r="K523" i="2"/>
  <c r="F524" i="2"/>
  <c r="G523" i="2"/>
  <c r="I18" i="1"/>
  <c r="H18" i="1"/>
  <c r="G19" i="2"/>
  <c r="J521" i="4" l="1"/>
  <c r="K521" i="4" s="1"/>
  <c r="L523" i="2"/>
  <c r="E523" i="4"/>
  <c r="J522" i="4"/>
  <c r="I522" i="4"/>
  <c r="K524" i="2"/>
  <c r="F525" i="2"/>
  <c r="G524" i="2"/>
  <c r="I19" i="1"/>
  <c r="H19" i="1"/>
  <c r="G20" i="2"/>
  <c r="L521" i="4" l="1"/>
  <c r="M521" i="4" s="1"/>
  <c r="N521" i="4" s="1"/>
  <c r="K522" i="4"/>
  <c r="L522" i="4"/>
  <c r="M522" i="4" s="1"/>
  <c r="N522" i="4" s="1"/>
  <c r="I523" i="4"/>
  <c r="J523" i="4"/>
  <c r="L524" i="2"/>
  <c r="E524" i="4"/>
  <c r="K525" i="2"/>
  <c r="G525" i="2"/>
  <c r="F526" i="2"/>
  <c r="I20" i="1"/>
  <c r="H20" i="1"/>
  <c r="G21" i="2"/>
  <c r="K523" i="4" l="1"/>
  <c r="L523" i="4"/>
  <c r="M523" i="4" s="1"/>
  <c r="N523" i="4" s="1"/>
  <c r="L525" i="2"/>
  <c r="E525" i="4"/>
  <c r="I524" i="4"/>
  <c r="K526" i="2"/>
  <c r="G526" i="2"/>
  <c r="F527" i="2"/>
  <c r="H21" i="1"/>
  <c r="I21" i="1"/>
  <c r="G22" i="2"/>
  <c r="J524" i="4" l="1"/>
  <c r="J525" i="4"/>
  <c r="I525" i="4"/>
  <c r="L526" i="2"/>
  <c r="E526" i="4"/>
  <c r="K527" i="2"/>
  <c r="F528" i="2"/>
  <c r="G527" i="2"/>
  <c r="H22" i="1"/>
  <c r="I22" i="1"/>
  <c r="G23" i="2"/>
  <c r="K525" i="4" l="1"/>
  <c r="L525" i="4"/>
  <c r="M525" i="4" s="1"/>
  <c r="N525" i="4" s="1"/>
  <c r="K524" i="4"/>
  <c r="L524" i="4"/>
  <c r="M524" i="4" s="1"/>
  <c r="N524" i="4" s="1"/>
  <c r="L527" i="2"/>
  <c r="E527" i="4"/>
  <c r="I526" i="4"/>
  <c r="J526" i="4"/>
  <c r="K528" i="2"/>
  <c r="G528" i="2"/>
  <c r="F529" i="2"/>
  <c r="H23" i="1"/>
  <c r="I23" i="1"/>
  <c r="G24" i="2"/>
  <c r="K526" i="4" l="1"/>
  <c r="L526" i="4"/>
  <c r="M526" i="4" s="1"/>
  <c r="N526" i="4" s="1"/>
  <c r="J527" i="4"/>
  <c r="I527" i="4"/>
  <c r="L528" i="2"/>
  <c r="E528" i="4"/>
  <c r="K529" i="2"/>
  <c r="G529" i="2"/>
  <c r="F530" i="2"/>
  <c r="H24" i="1"/>
  <c r="I24" i="1"/>
  <c r="G25" i="2"/>
  <c r="K527" i="4" l="1"/>
  <c r="L527" i="4"/>
  <c r="M527" i="4" s="1"/>
  <c r="N527" i="4" s="1"/>
  <c r="J528" i="4"/>
  <c r="I528" i="4"/>
  <c r="L529" i="2"/>
  <c r="E529" i="4"/>
  <c r="K530" i="2"/>
  <c r="G530" i="2"/>
  <c r="F531" i="2"/>
  <c r="H25" i="1"/>
  <c r="I25" i="1"/>
  <c r="G26" i="2"/>
  <c r="K528" i="4" l="1"/>
  <c r="L528" i="4"/>
  <c r="M528" i="4" s="1"/>
  <c r="N528" i="4" s="1"/>
  <c r="L530" i="2"/>
  <c r="E530" i="4"/>
  <c r="J529" i="4"/>
  <c r="I529" i="4"/>
  <c r="K531" i="2"/>
  <c r="G531" i="2"/>
  <c r="F532" i="2"/>
  <c r="H26" i="1"/>
  <c r="I26" i="1"/>
  <c r="G27" i="2"/>
  <c r="K529" i="4" l="1"/>
  <c r="L529" i="4"/>
  <c r="M529" i="4" s="1"/>
  <c r="N529" i="4" s="1"/>
  <c r="J530" i="4"/>
  <c r="I530" i="4"/>
  <c r="L531" i="2"/>
  <c r="E531" i="4"/>
  <c r="K532" i="2"/>
  <c r="F533" i="2"/>
  <c r="G532" i="2"/>
  <c r="H27" i="1"/>
  <c r="I27" i="1"/>
  <c r="G28" i="2"/>
  <c r="K530" i="4" l="1"/>
  <c r="L530" i="4"/>
  <c r="M530" i="4" s="1"/>
  <c r="N530" i="4" s="1"/>
  <c r="L532" i="2"/>
  <c r="E532" i="4"/>
  <c r="J531" i="4"/>
  <c r="I531" i="4"/>
  <c r="K533" i="2"/>
  <c r="F534" i="2"/>
  <c r="G533" i="2"/>
  <c r="H28" i="1"/>
  <c r="I28" i="1"/>
  <c r="G29" i="2"/>
  <c r="K531" i="4" l="1"/>
  <c r="L531" i="4"/>
  <c r="M531" i="4" s="1"/>
  <c r="N531" i="4" s="1"/>
  <c r="I532" i="4"/>
  <c r="J532" i="4"/>
  <c r="L533" i="2"/>
  <c r="E533" i="4"/>
  <c r="K534" i="2"/>
  <c r="F535" i="2"/>
  <c r="G534" i="2"/>
  <c r="H29" i="1"/>
  <c r="I29" i="1"/>
  <c r="G30" i="2"/>
  <c r="K532" i="4" l="1"/>
  <c r="L532" i="4"/>
  <c r="M532" i="4" s="1"/>
  <c r="N532" i="4" s="1"/>
  <c r="L534" i="2"/>
  <c r="E534" i="4"/>
  <c r="I533" i="4"/>
  <c r="J533" i="4"/>
  <c r="K535" i="2"/>
  <c r="F536" i="2"/>
  <c r="G535" i="2"/>
  <c r="I30" i="1"/>
  <c r="H30" i="1"/>
  <c r="G31" i="2"/>
  <c r="K533" i="4" l="1"/>
  <c r="L533" i="4"/>
  <c r="M533" i="4" s="1"/>
  <c r="N533" i="4" s="1"/>
  <c r="I534" i="4"/>
  <c r="J534" i="4"/>
  <c r="L535" i="2"/>
  <c r="E535" i="4"/>
  <c r="K536" i="2"/>
  <c r="F537" i="2"/>
  <c r="G536" i="2"/>
  <c r="I31" i="1"/>
  <c r="H31" i="1"/>
  <c r="G32" i="2"/>
  <c r="K534" i="4" l="1"/>
  <c r="L534" i="4"/>
  <c r="M534" i="4" s="1"/>
  <c r="N534" i="4" s="1"/>
  <c r="J535" i="4"/>
  <c r="I535" i="4"/>
  <c r="L536" i="2"/>
  <c r="E536" i="4"/>
  <c r="K537" i="2"/>
  <c r="F538" i="2"/>
  <c r="G537" i="2"/>
  <c r="I32" i="1"/>
  <c r="H32" i="1"/>
  <c r="G33" i="2"/>
  <c r="K535" i="4" l="1"/>
  <c r="L535" i="4"/>
  <c r="M535" i="4" s="1"/>
  <c r="N535" i="4" s="1"/>
  <c r="L537" i="2"/>
  <c r="E537" i="4"/>
  <c r="I536" i="4"/>
  <c r="J536" i="4"/>
  <c r="K538" i="2"/>
  <c r="F539" i="2"/>
  <c r="G538" i="2"/>
  <c r="H33" i="1"/>
  <c r="I33" i="1"/>
  <c r="G34" i="2"/>
  <c r="K536" i="4" l="1"/>
  <c r="L536" i="4"/>
  <c r="M536" i="4" s="1"/>
  <c r="N536" i="4" s="1"/>
  <c r="L538" i="2"/>
  <c r="E538" i="4"/>
  <c r="J537" i="4"/>
  <c r="I537" i="4"/>
  <c r="K539" i="2"/>
  <c r="F540" i="2"/>
  <c r="G539" i="2"/>
  <c r="I34" i="1"/>
  <c r="H34" i="1"/>
  <c r="G35" i="2"/>
  <c r="K537" i="4" l="1"/>
  <c r="L537" i="4"/>
  <c r="M537" i="4" s="1"/>
  <c r="N537" i="4" s="1"/>
  <c r="J538" i="4"/>
  <c r="I538" i="4"/>
  <c r="L539" i="2"/>
  <c r="E539" i="4"/>
  <c r="K540" i="2"/>
  <c r="F541" i="2"/>
  <c r="G540" i="2"/>
  <c r="H35" i="1"/>
  <c r="I35" i="1"/>
  <c r="G36" i="2"/>
  <c r="K538" i="4" l="1"/>
  <c r="L538" i="4"/>
  <c r="M538" i="4" s="1"/>
  <c r="N538" i="4" s="1"/>
  <c r="L540" i="2"/>
  <c r="E540" i="4"/>
  <c r="J539" i="4"/>
  <c r="I539" i="4"/>
  <c r="K541" i="2"/>
  <c r="F542" i="2"/>
  <c r="G541" i="2"/>
  <c r="H36" i="1"/>
  <c r="I36" i="1"/>
  <c r="G37" i="2"/>
  <c r="K539" i="4" l="1"/>
  <c r="L539" i="4"/>
  <c r="M539" i="4" s="1"/>
  <c r="N539" i="4" s="1"/>
  <c r="J540" i="4"/>
  <c r="I540" i="4"/>
  <c r="L541" i="2"/>
  <c r="E541" i="4"/>
  <c r="K542" i="2"/>
  <c r="F543" i="2"/>
  <c r="G542" i="2"/>
  <c r="I37" i="1"/>
  <c r="H37" i="1"/>
  <c r="G38" i="2"/>
  <c r="K540" i="4" l="1"/>
  <c r="L540" i="4"/>
  <c r="M540" i="4" s="1"/>
  <c r="N540" i="4" s="1"/>
  <c r="L542" i="2"/>
  <c r="E542" i="4"/>
  <c r="J541" i="4"/>
  <c r="I541" i="4"/>
  <c r="K543" i="2"/>
  <c r="F544" i="2"/>
  <c r="G543" i="2"/>
  <c r="H38" i="1"/>
  <c r="I38" i="1"/>
  <c r="G39" i="2"/>
  <c r="K541" i="4" l="1"/>
  <c r="L541" i="4"/>
  <c r="M541" i="4" s="1"/>
  <c r="N541" i="4" s="1"/>
  <c r="J542" i="4"/>
  <c r="I542" i="4"/>
  <c r="L543" i="2"/>
  <c r="E543" i="4"/>
  <c r="K544" i="2"/>
  <c r="F545" i="2"/>
  <c r="G544" i="2"/>
  <c r="H39" i="1"/>
  <c r="I39" i="1"/>
  <c r="G40" i="2"/>
  <c r="K542" i="4" l="1"/>
  <c r="L542" i="4"/>
  <c r="M542" i="4" s="1"/>
  <c r="N542" i="4" s="1"/>
  <c r="L544" i="2"/>
  <c r="E544" i="4"/>
  <c r="I543" i="4"/>
  <c r="K545" i="2"/>
  <c r="F546" i="2"/>
  <c r="G545" i="2"/>
  <c r="H40" i="1"/>
  <c r="I40" i="1"/>
  <c r="G41" i="2"/>
  <c r="L545" i="2" l="1"/>
  <c r="E545" i="4"/>
  <c r="J543" i="4"/>
  <c r="I544" i="4"/>
  <c r="K546" i="2"/>
  <c r="F547" i="2"/>
  <c r="G546" i="2"/>
  <c r="I41" i="1"/>
  <c r="H41" i="1"/>
  <c r="G42" i="2"/>
  <c r="J544" i="4" l="1"/>
  <c r="K544" i="4"/>
  <c r="L544" i="4"/>
  <c r="M544" i="4" s="1"/>
  <c r="N544" i="4" s="1"/>
  <c r="K543" i="4"/>
  <c r="L543" i="4"/>
  <c r="M543" i="4" s="1"/>
  <c r="N543" i="4" s="1"/>
  <c r="L546" i="2"/>
  <c r="E546" i="4"/>
  <c r="I545" i="4"/>
  <c r="K547" i="2"/>
  <c r="F548" i="2"/>
  <c r="G547" i="2"/>
  <c r="H42" i="1"/>
  <c r="I42" i="1"/>
  <c r="G43" i="2"/>
  <c r="J545" i="4" l="1"/>
  <c r="J546" i="4"/>
  <c r="I546" i="4"/>
  <c r="L547" i="2"/>
  <c r="E547" i="4"/>
  <c r="K548" i="2"/>
  <c r="F549" i="2"/>
  <c r="G548" i="2"/>
  <c r="I43" i="1"/>
  <c r="H43" i="1"/>
  <c r="G44" i="2"/>
  <c r="K546" i="4" l="1"/>
  <c r="L546" i="4"/>
  <c r="M546" i="4" s="1"/>
  <c r="N546" i="4" s="1"/>
  <c r="K545" i="4"/>
  <c r="L545" i="4"/>
  <c r="M545" i="4" s="1"/>
  <c r="N545" i="4" s="1"/>
  <c r="L548" i="2"/>
  <c r="E548" i="4"/>
  <c r="I547" i="4"/>
  <c r="K549" i="2"/>
  <c r="G549" i="2"/>
  <c r="F550" i="2"/>
  <c r="I44" i="1"/>
  <c r="H44" i="1"/>
  <c r="G45" i="2"/>
  <c r="J547" i="4" l="1"/>
  <c r="I548" i="4"/>
  <c r="L549" i="2"/>
  <c r="E549" i="4"/>
  <c r="K550" i="2"/>
  <c r="G550" i="2"/>
  <c r="F551" i="2"/>
  <c r="I45" i="1"/>
  <c r="H45" i="1"/>
  <c r="G46" i="2"/>
  <c r="J548" i="4" l="1"/>
  <c r="K548" i="4" s="1"/>
  <c r="L548" i="4"/>
  <c r="M548" i="4" s="1"/>
  <c r="N548" i="4" s="1"/>
  <c r="K547" i="4"/>
  <c r="L547" i="4"/>
  <c r="M547" i="4" s="1"/>
  <c r="N547" i="4" s="1"/>
  <c r="L550" i="2"/>
  <c r="E550" i="4"/>
  <c r="J549" i="4"/>
  <c r="I549" i="4"/>
  <c r="K551" i="2"/>
  <c r="F552" i="2"/>
  <c r="G551" i="2"/>
  <c r="I46" i="1"/>
  <c r="H46" i="1"/>
  <c r="G47" i="2"/>
  <c r="K549" i="4" l="1"/>
  <c r="L549" i="4"/>
  <c r="M549" i="4" s="1"/>
  <c r="N549" i="4" s="1"/>
  <c r="J550" i="4"/>
  <c r="I550" i="4"/>
  <c r="L551" i="2"/>
  <c r="E551" i="4"/>
  <c r="K552" i="2"/>
  <c r="F553" i="2"/>
  <c r="G552" i="2"/>
  <c r="H47" i="1"/>
  <c r="I47" i="1"/>
  <c r="G48" i="2"/>
  <c r="K550" i="4" l="1"/>
  <c r="L550" i="4"/>
  <c r="M550" i="4" s="1"/>
  <c r="N550" i="4" s="1"/>
  <c r="J551" i="4"/>
  <c r="I551" i="4"/>
  <c r="L552" i="2"/>
  <c r="E552" i="4"/>
  <c r="K553" i="2"/>
  <c r="F554" i="2"/>
  <c r="G553" i="2"/>
  <c r="I48" i="1"/>
  <c r="H48" i="1"/>
  <c r="G49" i="2"/>
  <c r="K551" i="4" l="1"/>
  <c r="L551" i="4"/>
  <c r="M551" i="4" s="1"/>
  <c r="N551" i="4" s="1"/>
  <c r="L553" i="2"/>
  <c r="E553" i="4"/>
  <c r="I552" i="4"/>
  <c r="K554" i="2"/>
  <c r="F555" i="2"/>
  <c r="G554" i="2"/>
  <c r="I49" i="1"/>
  <c r="H49" i="1"/>
  <c r="G50" i="2"/>
  <c r="J552" i="4" l="1"/>
  <c r="J553" i="4"/>
  <c r="I553" i="4"/>
  <c r="L554" i="2"/>
  <c r="E554" i="4"/>
  <c r="K555" i="2"/>
  <c r="F556" i="2"/>
  <c r="G555" i="2"/>
  <c r="I50" i="1"/>
  <c r="H50" i="1"/>
  <c r="G51" i="2"/>
  <c r="K553" i="4" l="1"/>
  <c r="L553" i="4"/>
  <c r="M553" i="4" s="1"/>
  <c r="N553" i="4" s="1"/>
  <c r="K552" i="4"/>
  <c r="L552" i="4"/>
  <c r="M552" i="4" s="1"/>
  <c r="N552" i="4" s="1"/>
  <c r="L555" i="2"/>
  <c r="E555" i="4"/>
  <c r="J554" i="4"/>
  <c r="I554" i="4"/>
  <c r="K556" i="2"/>
  <c r="G556" i="2"/>
  <c r="F557" i="2"/>
  <c r="I51" i="1"/>
  <c r="H51" i="1"/>
  <c r="G52" i="2"/>
  <c r="K554" i="4" l="1"/>
  <c r="L554" i="4"/>
  <c r="M554" i="4" s="1"/>
  <c r="N554" i="4" s="1"/>
  <c r="J555" i="4"/>
  <c r="I555" i="4"/>
  <c r="L556" i="2"/>
  <c r="E556" i="4"/>
  <c r="K557" i="2"/>
  <c r="F558" i="2"/>
  <c r="G557" i="2"/>
  <c r="H52" i="1"/>
  <c r="I52" i="1"/>
  <c r="G53" i="2"/>
  <c r="K555" i="4" l="1"/>
  <c r="L555" i="4"/>
  <c r="M555" i="4" s="1"/>
  <c r="N555" i="4" s="1"/>
  <c r="L557" i="2"/>
  <c r="E557" i="4"/>
  <c r="I556" i="4"/>
  <c r="J556" i="4"/>
  <c r="K558" i="2"/>
  <c r="F559" i="2"/>
  <c r="G558" i="2"/>
  <c r="I53" i="1"/>
  <c r="H53" i="1"/>
  <c r="G54" i="2"/>
  <c r="K556" i="4" l="1"/>
  <c r="L556" i="4"/>
  <c r="M556" i="4" s="1"/>
  <c r="N556" i="4" s="1"/>
  <c r="L558" i="2"/>
  <c r="E558" i="4"/>
  <c r="I557" i="4"/>
  <c r="K559" i="2"/>
  <c r="G559" i="2"/>
  <c r="F560" i="2"/>
  <c r="H54" i="1"/>
  <c r="I54" i="1"/>
  <c r="G55" i="2"/>
  <c r="J557" i="4" l="1"/>
  <c r="J558" i="4"/>
  <c r="I558" i="4"/>
  <c r="L559" i="2"/>
  <c r="E559" i="4"/>
  <c r="K560" i="2"/>
  <c r="G560" i="2"/>
  <c r="F561" i="2"/>
  <c r="H55" i="1"/>
  <c r="I55" i="1"/>
  <c r="G56" i="2"/>
  <c r="K558" i="4" l="1"/>
  <c r="L558" i="4"/>
  <c r="M558" i="4" s="1"/>
  <c r="N558" i="4" s="1"/>
  <c r="K557" i="4"/>
  <c r="L557" i="4"/>
  <c r="M557" i="4" s="1"/>
  <c r="N557" i="4" s="1"/>
  <c r="J559" i="4"/>
  <c r="I559" i="4"/>
  <c r="L560" i="2"/>
  <c r="E560" i="4"/>
  <c r="K561" i="2"/>
  <c r="F562" i="2"/>
  <c r="G561" i="2"/>
  <c r="H56" i="1"/>
  <c r="I56" i="1"/>
  <c r="G57" i="2"/>
  <c r="K559" i="4" l="1"/>
  <c r="L559" i="4"/>
  <c r="M559" i="4" s="1"/>
  <c r="N559" i="4" s="1"/>
  <c r="I560" i="4"/>
  <c r="J560" i="4"/>
  <c r="L561" i="2"/>
  <c r="E561" i="4"/>
  <c r="K562" i="2"/>
  <c r="F563" i="2"/>
  <c r="G562" i="2"/>
  <c r="I57" i="1"/>
  <c r="H57" i="1"/>
  <c r="G58" i="2"/>
  <c r="K560" i="4" l="1"/>
  <c r="L560" i="4"/>
  <c r="M560" i="4" s="1"/>
  <c r="N560" i="4" s="1"/>
  <c r="L562" i="2"/>
  <c r="E562" i="4"/>
  <c r="J561" i="4"/>
  <c r="I561" i="4"/>
  <c r="K563" i="2"/>
  <c r="F564" i="2"/>
  <c r="G563" i="2"/>
  <c r="H58" i="1"/>
  <c r="I58" i="1"/>
  <c r="G59" i="2"/>
  <c r="K561" i="4" l="1"/>
  <c r="L561" i="4"/>
  <c r="M561" i="4" s="1"/>
  <c r="N561" i="4" s="1"/>
  <c r="L563" i="2"/>
  <c r="E563" i="4"/>
  <c r="J562" i="4"/>
  <c r="I562" i="4"/>
  <c r="K564" i="2"/>
  <c r="F565" i="2"/>
  <c r="G564" i="2"/>
  <c r="I59" i="1"/>
  <c r="H59" i="1"/>
  <c r="G60" i="2"/>
  <c r="K562" i="4" l="1"/>
  <c r="L562" i="4"/>
  <c r="M562" i="4" s="1"/>
  <c r="N562" i="4" s="1"/>
  <c r="J563" i="4"/>
  <c r="I563" i="4"/>
  <c r="L564" i="2"/>
  <c r="E564" i="4"/>
  <c r="K565" i="2"/>
  <c r="F566" i="2"/>
  <c r="G565" i="2"/>
  <c r="H60" i="1"/>
  <c r="I60" i="1"/>
  <c r="G61" i="2"/>
  <c r="K563" i="4" l="1"/>
  <c r="L563" i="4"/>
  <c r="M563" i="4" s="1"/>
  <c r="N563" i="4" s="1"/>
  <c r="J564" i="4"/>
  <c r="I564" i="4"/>
  <c r="L565" i="2"/>
  <c r="E565" i="4"/>
  <c r="K566" i="2"/>
  <c r="F567" i="2"/>
  <c r="G566" i="2"/>
  <c r="H61" i="1"/>
  <c r="I61" i="1"/>
  <c r="G62" i="2"/>
  <c r="K564" i="4" l="1"/>
  <c r="L564" i="4"/>
  <c r="M564" i="4" s="1"/>
  <c r="N564" i="4" s="1"/>
  <c r="L566" i="2"/>
  <c r="E566" i="4"/>
  <c r="J565" i="4"/>
  <c r="I565" i="4"/>
  <c r="K567" i="2"/>
  <c r="G567" i="2"/>
  <c r="F568" i="2"/>
  <c r="I62" i="1"/>
  <c r="H62" i="1"/>
  <c r="G63" i="2"/>
  <c r="K565" i="4" l="1"/>
  <c r="L565" i="4"/>
  <c r="M565" i="4" s="1"/>
  <c r="N565" i="4" s="1"/>
  <c r="J566" i="4"/>
  <c r="I566" i="4"/>
  <c r="L567" i="2"/>
  <c r="E567" i="4"/>
  <c r="K568" i="2"/>
  <c r="F569" i="2"/>
  <c r="G568" i="2"/>
  <c r="I63" i="1"/>
  <c r="H63" i="1"/>
  <c r="G64" i="2"/>
  <c r="K566" i="4" l="1"/>
  <c r="L566" i="4"/>
  <c r="M566" i="4" s="1"/>
  <c r="N566" i="4" s="1"/>
  <c r="J567" i="4"/>
  <c r="I567" i="4"/>
  <c r="L568" i="2"/>
  <c r="E568" i="4"/>
  <c r="K569" i="2"/>
  <c r="F570" i="2"/>
  <c r="G569" i="2"/>
  <c r="I64" i="1"/>
  <c r="H64" i="1"/>
  <c r="G65" i="2"/>
  <c r="K567" i="4" l="1"/>
  <c r="L567" i="4"/>
  <c r="M567" i="4" s="1"/>
  <c r="N567" i="4" s="1"/>
  <c r="I568" i="4"/>
  <c r="J568" i="4"/>
  <c r="L569" i="2"/>
  <c r="E569" i="4"/>
  <c r="K570" i="2"/>
  <c r="F571" i="2"/>
  <c r="G570" i="2"/>
  <c r="H65" i="1"/>
  <c r="I65" i="1"/>
  <c r="G66" i="2"/>
  <c r="K568" i="4" l="1"/>
  <c r="L568" i="4"/>
  <c r="M568" i="4" s="1"/>
  <c r="N568" i="4" s="1"/>
  <c r="L570" i="2"/>
  <c r="E570" i="4"/>
  <c r="I569" i="4"/>
  <c r="K571" i="2"/>
  <c r="F572" i="2"/>
  <c r="G571" i="2"/>
  <c r="I66" i="1"/>
  <c r="H66" i="1"/>
  <c r="G67" i="2"/>
  <c r="L571" i="2" l="1"/>
  <c r="E571" i="4"/>
  <c r="J569" i="4"/>
  <c r="J570" i="4"/>
  <c r="I570" i="4"/>
  <c r="K572" i="2"/>
  <c r="F573" i="2"/>
  <c r="G572" i="2"/>
  <c r="H67" i="1"/>
  <c r="I67" i="1"/>
  <c r="G68" i="2"/>
  <c r="K570" i="4" l="1"/>
  <c r="L570" i="4"/>
  <c r="M570" i="4" s="1"/>
  <c r="N570" i="4" s="1"/>
  <c r="K569" i="4"/>
  <c r="L569" i="4"/>
  <c r="M569" i="4" s="1"/>
  <c r="N569" i="4" s="1"/>
  <c r="J571" i="4"/>
  <c r="I571" i="4"/>
  <c r="L572" i="2"/>
  <c r="E572" i="4"/>
  <c r="K573" i="2"/>
  <c r="F574" i="2"/>
  <c r="G573" i="2"/>
  <c r="I68" i="1"/>
  <c r="H68" i="1"/>
  <c r="G69" i="2"/>
  <c r="K571" i="4" l="1"/>
  <c r="L571" i="4"/>
  <c r="M571" i="4" s="1"/>
  <c r="N571" i="4" s="1"/>
  <c r="I572" i="4"/>
  <c r="J572" i="4"/>
  <c r="L573" i="2"/>
  <c r="E573" i="4"/>
  <c r="K574" i="2"/>
  <c r="F575" i="2"/>
  <c r="G574" i="2"/>
  <c r="H69" i="1"/>
  <c r="I69" i="1"/>
  <c r="G70" i="2"/>
  <c r="K572" i="4" l="1"/>
  <c r="L572" i="4"/>
  <c r="M572" i="4" s="1"/>
  <c r="N572" i="4" s="1"/>
  <c r="L574" i="2"/>
  <c r="E574" i="4"/>
  <c r="J573" i="4"/>
  <c r="I573" i="4"/>
  <c r="K575" i="2"/>
  <c r="F576" i="2"/>
  <c r="G575" i="2"/>
  <c r="I70" i="1"/>
  <c r="H70" i="1"/>
  <c r="G71" i="2"/>
  <c r="K573" i="4" l="1"/>
  <c r="L573" i="4"/>
  <c r="M573" i="4" s="1"/>
  <c r="N573" i="4" s="1"/>
  <c r="I574" i="4"/>
  <c r="L575" i="2"/>
  <c r="E575" i="4"/>
  <c r="K576" i="2"/>
  <c r="F577" i="2"/>
  <c r="G576" i="2"/>
  <c r="I71" i="1"/>
  <c r="H71" i="1"/>
  <c r="G72" i="2"/>
  <c r="J574" i="4" l="1"/>
  <c r="K574" i="4" s="1"/>
  <c r="L576" i="2"/>
  <c r="E576" i="4"/>
  <c r="J575" i="4"/>
  <c r="I575" i="4"/>
  <c r="K577" i="2"/>
  <c r="F578" i="2"/>
  <c r="G577" i="2"/>
  <c r="H72" i="1"/>
  <c r="I72" i="1"/>
  <c r="G73" i="2"/>
  <c r="L574" i="4" l="1"/>
  <c r="M574" i="4" s="1"/>
  <c r="N574" i="4" s="1"/>
  <c r="K575" i="4"/>
  <c r="L575" i="4"/>
  <c r="M575" i="4" s="1"/>
  <c r="N575" i="4" s="1"/>
  <c r="L577" i="2"/>
  <c r="E577" i="4"/>
  <c r="J576" i="4"/>
  <c r="I576" i="4"/>
  <c r="K578" i="2"/>
  <c r="F579" i="2"/>
  <c r="G578" i="2"/>
  <c r="I73" i="1"/>
  <c r="H73" i="1"/>
  <c r="G74" i="2"/>
  <c r="K576" i="4" l="1"/>
  <c r="L576" i="4"/>
  <c r="M576" i="4" s="1"/>
  <c r="N576" i="4" s="1"/>
  <c r="J577" i="4"/>
  <c r="I577" i="4"/>
  <c r="L578" i="2"/>
  <c r="E578" i="4"/>
  <c r="K579" i="2"/>
  <c r="F580" i="2"/>
  <c r="G579" i="2"/>
  <c r="H74" i="1"/>
  <c r="I74" i="1"/>
  <c r="G75" i="2"/>
  <c r="K577" i="4" l="1"/>
  <c r="L577" i="4"/>
  <c r="M577" i="4" s="1"/>
  <c r="N577" i="4" s="1"/>
  <c r="L579" i="2"/>
  <c r="E579" i="4"/>
  <c r="J578" i="4"/>
  <c r="I578" i="4"/>
  <c r="K580" i="2"/>
  <c r="F581" i="2"/>
  <c r="G580" i="2"/>
  <c r="I75" i="1"/>
  <c r="H75" i="1"/>
  <c r="G76" i="2"/>
  <c r="K578" i="4" l="1"/>
  <c r="L578" i="4"/>
  <c r="M578" i="4" s="1"/>
  <c r="N578" i="4" s="1"/>
  <c r="L580" i="2"/>
  <c r="E580" i="4"/>
  <c r="J579" i="4"/>
  <c r="I579" i="4"/>
  <c r="K581" i="2"/>
  <c r="F582" i="2"/>
  <c r="G581" i="2"/>
  <c r="I76" i="1"/>
  <c r="H76" i="1"/>
  <c r="G77" i="2"/>
  <c r="K579" i="4" l="1"/>
  <c r="L579" i="4"/>
  <c r="M579" i="4" s="1"/>
  <c r="N579" i="4" s="1"/>
  <c r="I580" i="4"/>
  <c r="J580" i="4"/>
  <c r="L581" i="2"/>
  <c r="E581" i="4"/>
  <c r="K582" i="2"/>
  <c r="F583" i="2"/>
  <c r="G582" i="2"/>
  <c r="H77" i="1"/>
  <c r="I77" i="1"/>
  <c r="G78" i="2"/>
  <c r="K580" i="4" l="1"/>
  <c r="L580" i="4"/>
  <c r="M580" i="4" s="1"/>
  <c r="N580" i="4" s="1"/>
  <c r="I581" i="4"/>
  <c r="J581" i="4"/>
  <c r="L582" i="2"/>
  <c r="E582" i="4"/>
  <c r="K583" i="2"/>
  <c r="F584" i="2"/>
  <c r="G583" i="2"/>
  <c r="I78" i="1"/>
  <c r="H78" i="1"/>
  <c r="G79" i="2"/>
  <c r="K581" i="4" l="1"/>
  <c r="L581" i="4"/>
  <c r="M581" i="4" s="1"/>
  <c r="N581" i="4" s="1"/>
  <c r="L583" i="2"/>
  <c r="E583" i="4"/>
  <c r="J582" i="4"/>
  <c r="I582" i="4"/>
  <c r="K584" i="2"/>
  <c r="G584" i="2"/>
  <c r="F585" i="2"/>
  <c r="H79" i="1"/>
  <c r="I79" i="1"/>
  <c r="G80" i="2"/>
  <c r="K582" i="4" l="1"/>
  <c r="L582" i="4"/>
  <c r="M582" i="4" s="1"/>
  <c r="N582" i="4" s="1"/>
  <c r="I583" i="4"/>
  <c r="J583" i="4"/>
  <c r="L584" i="2"/>
  <c r="E584" i="4"/>
  <c r="K585" i="2"/>
  <c r="G585" i="2"/>
  <c r="F586" i="2"/>
  <c r="H80" i="1"/>
  <c r="I80" i="1"/>
  <c r="G81" i="2"/>
  <c r="K583" i="4" l="1"/>
  <c r="L583" i="4"/>
  <c r="M583" i="4" s="1"/>
  <c r="N583" i="4" s="1"/>
  <c r="L585" i="2"/>
  <c r="E585" i="4"/>
  <c r="J584" i="4"/>
  <c r="I584" i="4"/>
  <c r="K586" i="2"/>
  <c r="F587" i="2"/>
  <c r="G586" i="2"/>
  <c r="H81" i="1"/>
  <c r="I81" i="1"/>
  <c r="G82" i="2"/>
  <c r="K584" i="4" l="1"/>
  <c r="L584" i="4"/>
  <c r="M584" i="4" s="1"/>
  <c r="N584" i="4" s="1"/>
  <c r="L586" i="2"/>
  <c r="E586" i="4"/>
  <c r="J585" i="4"/>
  <c r="I585" i="4"/>
  <c r="K587" i="2"/>
  <c r="F588" i="2"/>
  <c r="G587" i="2"/>
  <c r="I82" i="1"/>
  <c r="H82" i="1"/>
  <c r="G83" i="2"/>
  <c r="K585" i="4" l="1"/>
  <c r="L585" i="4"/>
  <c r="M585" i="4" s="1"/>
  <c r="N585" i="4" s="1"/>
  <c r="L587" i="2"/>
  <c r="E587" i="4"/>
  <c r="J586" i="4"/>
  <c r="I586" i="4"/>
  <c r="K588" i="2"/>
  <c r="F589" i="2"/>
  <c r="G588" i="2"/>
  <c r="I83" i="1"/>
  <c r="H83" i="1"/>
  <c r="G84" i="2"/>
  <c r="K586" i="4" l="1"/>
  <c r="L586" i="4"/>
  <c r="M586" i="4" s="1"/>
  <c r="N586" i="4" s="1"/>
  <c r="I587" i="4"/>
  <c r="J587" i="4"/>
  <c r="L588" i="2"/>
  <c r="E588" i="4"/>
  <c r="K589" i="2"/>
  <c r="F590" i="2"/>
  <c r="G589" i="2"/>
  <c r="H84" i="1"/>
  <c r="I84" i="1"/>
  <c r="G85" i="2"/>
  <c r="K587" i="4" l="1"/>
  <c r="L587" i="4"/>
  <c r="M587" i="4" s="1"/>
  <c r="N587" i="4" s="1"/>
  <c r="L589" i="2"/>
  <c r="E589" i="4"/>
  <c r="J588" i="4"/>
  <c r="I588" i="4"/>
  <c r="K590" i="2"/>
  <c r="F591" i="2"/>
  <c r="G590" i="2"/>
  <c r="H85" i="1"/>
  <c r="I85" i="1"/>
  <c r="G86" i="2"/>
  <c r="K588" i="4" l="1"/>
  <c r="L588" i="4"/>
  <c r="M588" i="4" s="1"/>
  <c r="N588" i="4" s="1"/>
  <c r="J589" i="4"/>
  <c r="I589" i="4"/>
  <c r="L590" i="2"/>
  <c r="E590" i="4"/>
  <c r="K591" i="2"/>
  <c r="F592" i="2"/>
  <c r="G591" i="2"/>
  <c r="I86" i="1"/>
  <c r="H86" i="1"/>
  <c r="G87" i="2"/>
  <c r="K589" i="4" l="1"/>
  <c r="L589" i="4"/>
  <c r="M589" i="4" s="1"/>
  <c r="N589" i="4" s="1"/>
  <c r="L591" i="2"/>
  <c r="E591" i="4"/>
  <c r="I590" i="4"/>
  <c r="K592" i="2"/>
  <c r="F593" i="2"/>
  <c r="G592" i="2"/>
  <c r="H87" i="1"/>
  <c r="I87" i="1"/>
  <c r="G88" i="2"/>
  <c r="J590" i="4" l="1"/>
  <c r="J591" i="4"/>
  <c r="I591" i="4"/>
  <c r="L592" i="2"/>
  <c r="E592" i="4"/>
  <c r="K593" i="2"/>
  <c r="F594" i="2"/>
  <c r="G593" i="2"/>
  <c r="H88" i="1"/>
  <c r="I88" i="1"/>
  <c r="G89" i="2"/>
  <c r="K591" i="4" l="1"/>
  <c r="L591" i="4"/>
  <c r="M591" i="4" s="1"/>
  <c r="N591" i="4" s="1"/>
  <c r="K590" i="4"/>
  <c r="L590" i="4"/>
  <c r="M590" i="4" s="1"/>
  <c r="N590" i="4" s="1"/>
  <c r="I592" i="4"/>
  <c r="L593" i="2"/>
  <c r="E593" i="4"/>
  <c r="K594" i="2"/>
  <c r="F595" i="2"/>
  <c r="G594" i="2"/>
  <c r="H89" i="1"/>
  <c r="I89" i="1"/>
  <c r="G90" i="2"/>
  <c r="J592" i="4" l="1"/>
  <c r="I593" i="4"/>
  <c r="L594" i="2"/>
  <c r="E594" i="4"/>
  <c r="K595" i="2"/>
  <c r="F596" i="2"/>
  <c r="G595" i="2"/>
  <c r="I90" i="1"/>
  <c r="H90" i="1"/>
  <c r="G91" i="2"/>
  <c r="J593" i="4" l="1"/>
  <c r="K592" i="4"/>
  <c r="L592" i="4"/>
  <c r="M592" i="4" s="1"/>
  <c r="N592" i="4" s="1"/>
  <c r="L595" i="2"/>
  <c r="E595" i="4"/>
  <c r="I594" i="4"/>
  <c r="J594" i="4"/>
  <c r="K596" i="2"/>
  <c r="F597" i="2"/>
  <c r="G596" i="2"/>
  <c r="I91" i="1"/>
  <c r="H91" i="1"/>
  <c r="G92" i="2"/>
  <c r="K594" i="4" l="1"/>
  <c r="L594" i="4"/>
  <c r="M594" i="4" s="1"/>
  <c r="N594" i="4" s="1"/>
  <c r="K593" i="4"/>
  <c r="L593" i="4"/>
  <c r="M593" i="4" s="1"/>
  <c r="N593" i="4" s="1"/>
  <c r="I595" i="4"/>
  <c r="L596" i="2"/>
  <c r="E596" i="4"/>
  <c r="K597" i="2"/>
  <c r="F598" i="2"/>
  <c r="G597" i="2"/>
  <c r="H92" i="1"/>
  <c r="I92" i="1"/>
  <c r="G93" i="2"/>
  <c r="L597" i="2" l="1"/>
  <c r="E597" i="4"/>
  <c r="J596" i="4"/>
  <c r="I596" i="4"/>
  <c r="J595" i="4"/>
  <c r="K598" i="2"/>
  <c r="F599" i="2"/>
  <c r="G598" i="2"/>
  <c r="H93" i="1"/>
  <c r="I93" i="1"/>
  <c r="G94" i="2"/>
  <c r="K595" i="4" l="1"/>
  <c r="L595" i="4"/>
  <c r="M595" i="4" s="1"/>
  <c r="N595" i="4" s="1"/>
  <c r="K596" i="4"/>
  <c r="L596" i="4"/>
  <c r="M596" i="4" s="1"/>
  <c r="N596" i="4" s="1"/>
  <c r="L598" i="2"/>
  <c r="E598" i="4"/>
  <c r="J597" i="4"/>
  <c r="I597" i="4"/>
  <c r="K599" i="2"/>
  <c r="F600" i="2"/>
  <c r="G599" i="2"/>
  <c r="H94" i="1"/>
  <c r="I94" i="1"/>
  <c r="G95" i="2"/>
  <c r="K597" i="4" l="1"/>
  <c r="L597" i="4"/>
  <c r="M597" i="4" s="1"/>
  <c r="N597" i="4" s="1"/>
  <c r="J598" i="4"/>
  <c r="I598" i="4"/>
  <c r="L599" i="2"/>
  <c r="E599" i="4"/>
  <c r="K600" i="2"/>
  <c r="F601" i="2"/>
  <c r="G600" i="2"/>
  <c r="I95" i="1"/>
  <c r="H95" i="1"/>
  <c r="G96" i="2"/>
  <c r="K598" i="4" l="1"/>
  <c r="L598" i="4"/>
  <c r="M598" i="4" s="1"/>
  <c r="N598" i="4" s="1"/>
  <c r="L600" i="2"/>
  <c r="E600" i="4"/>
  <c r="J599" i="4"/>
  <c r="I599" i="4"/>
  <c r="K601" i="2"/>
  <c r="F602" i="2"/>
  <c r="G601" i="2"/>
  <c r="H96" i="1"/>
  <c r="I96" i="1"/>
  <c r="G97" i="2"/>
  <c r="K599" i="4" l="1"/>
  <c r="L599" i="4"/>
  <c r="M599" i="4" s="1"/>
  <c r="N599" i="4" s="1"/>
  <c r="J600" i="4"/>
  <c r="I600" i="4"/>
  <c r="L601" i="2"/>
  <c r="E601" i="4"/>
  <c r="K602" i="2"/>
  <c r="G602" i="2"/>
  <c r="F603" i="2"/>
  <c r="I97" i="1"/>
  <c r="H97" i="1"/>
  <c r="G98" i="2"/>
  <c r="K600" i="4" l="1"/>
  <c r="L600" i="4"/>
  <c r="M600" i="4" s="1"/>
  <c r="N600" i="4" s="1"/>
  <c r="I601" i="4"/>
  <c r="J601" i="4"/>
  <c r="L602" i="2"/>
  <c r="E602" i="4"/>
  <c r="K603" i="2"/>
  <c r="F604" i="2"/>
  <c r="G603" i="2"/>
  <c r="I98" i="1"/>
  <c r="H98" i="1"/>
  <c r="G99" i="2"/>
  <c r="K601" i="4" l="1"/>
  <c r="L601" i="4"/>
  <c r="M601" i="4" s="1"/>
  <c r="N601" i="4" s="1"/>
  <c r="L603" i="2"/>
  <c r="E603" i="4"/>
  <c r="J602" i="4"/>
  <c r="I602" i="4"/>
  <c r="K604" i="2"/>
  <c r="F605" i="2"/>
  <c r="G604" i="2"/>
  <c r="I99" i="1"/>
  <c r="H99" i="1"/>
  <c r="G100" i="2"/>
  <c r="K602" i="4" l="1"/>
  <c r="L602" i="4"/>
  <c r="M602" i="4" s="1"/>
  <c r="N602" i="4" s="1"/>
  <c r="J603" i="4"/>
  <c r="I603" i="4"/>
  <c r="L604" i="2"/>
  <c r="E604" i="4"/>
  <c r="K605" i="2"/>
  <c r="F606" i="2"/>
  <c r="G605" i="2"/>
  <c r="G101" i="2"/>
  <c r="I100" i="1"/>
  <c r="H100" i="1"/>
  <c r="K603" i="4" l="1"/>
  <c r="L603" i="4"/>
  <c r="M603" i="4" s="1"/>
  <c r="N603" i="4" s="1"/>
  <c r="J604" i="4"/>
  <c r="I604" i="4"/>
  <c r="L605" i="2"/>
  <c r="E605" i="4"/>
  <c r="K606" i="2"/>
  <c r="F607" i="2"/>
  <c r="G606" i="2"/>
  <c r="I101" i="1"/>
  <c r="G102" i="2"/>
  <c r="H101" i="1"/>
  <c r="K604" i="4" l="1"/>
  <c r="L604" i="4"/>
  <c r="M604" i="4" s="1"/>
  <c r="N604" i="4" s="1"/>
  <c r="I605" i="4"/>
  <c r="J605" i="4"/>
  <c r="L606" i="2"/>
  <c r="E606" i="4"/>
  <c r="K607" i="2"/>
  <c r="F608" i="2"/>
  <c r="G607" i="2"/>
  <c r="G103" i="2"/>
  <c r="H102" i="1"/>
  <c r="I102" i="1"/>
  <c r="K605" i="4" l="1"/>
  <c r="L605" i="4"/>
  <c r="M605" i="4" s="1"/>
  <c r="N605" i="4" s="1"/>
  <c r="J606" i="4"/>
  <c r="I606" i="4"/>
  <c r="L607" i="2"/>
  <c r="E607" i="4"/>
  <c r="K608" i="2"/>
  <c r="F609" i="2"/>
  <c r="G608" i="2"/>
  <c r="G104" i="2"/>
  <c r="H103" i="1"/>
  <c r="I103" i="1"/>
  <c r="K606" i="4" l="1"/>
  <c r="L606" i="4"/>
  <c r="M606" i="4" s="1"/>
  <c r="N606" i="4" s="1"/>
  <c r="L608" i="2"/>
  <c r="E608" i="4"/>
  <c r="I607" i="4"/>
  <c r="J607" i="4"/>
  <c r="K609" i="2"/>
  <c r="F610" i="2"/>
  <c r="G609" i="2"/>
  <c r="G105" i="2"/>
  <c r="H104" i="1"/>
  <c r="I104" i="1"/>
  <c r="K607" i="4" l="1"/>
  <c r="L607" i="4"/>
  <c r="M607" i="4" s="1"/>
  <c r="N607" i="4" s="1"/>
  <c r="L609" i="2"/>
  <c r="E609" i="4"/>
  <c r="I608" i="4"/>
  <c r="K610" i="2"/>
  <c r="F611" i="2"/>
  <c r="G610" i="2"/>
  <c r="G106" i="2"/>
  <c r="H105" i="1"/>
  <c r="I105" i="1"/>
  <c r="J608" i="4" l="1"/>
  <c r="K608" i="4" s="1"/>
  <c r="L608" i="4"/>
  <c r="M608" i="4" s="1"/>
  <c r="N608" i="4" s="1"/>
  <c r="J609" i="4"/>
  <c r="I609" i="4"/>
  <c r="L610" i="2"/>
  <c r="E610" i="4"/>
  <c r="K611" i="2"/>
  <c r="G611" i="2"/>
  <c r="F612" i="2"/>
  <c r="G107" i="2"/>
  <c r="H106" i="1"/>
  <c r="I106" i="1"/>
  <c r="K609" i="4" l="1"/>
  <c r="L609" i="4"/>
  <c r="M609" i="4" s="1"/>
  <c r="N609" i="4" s="1"/>
  <c r="J610" i="4"/>
  <c r="I610" i="4"/>
  <c r="L611" i="2"/>
  <c r="E611" i="4"/>
  <c r="K612" i="2"/>
  <c r="F613" i="2"/>
  <c r="G612" i="2"/>
  <c r="G108" i="2"/>
  <c r="H107" i="1"/>
  <c r="I107" i="1"/>
  <c r="K610" i="4" l="1"/>
  <c r="L610" i="4"/>
  <c r="M610" i="4" s="1"/>
  <c r="N610" i="4" s="1"/>
  <c r="L612" i="2"/>
  <c r="E612" i="4"/>
  <c r="J611" i="4"/>
  <c r="I611" i="4"/>
  <c r="K613" i="2"/>
  <c r="F614" i="2"/>
  <c r="G613" i="2"/>
  <c r="G109" i="2"/>
  <c r="H108" i="1"/>
  <c r="I108" i="1"/>
  <c r="K611" i="4" l="1"/>
  <c r="L611" i="4"/>
  <c r="M611" i="4" s="1"/>
  <c r="N611" i="4" s="1"/>
  <c r="L613" i="2"/>
  <c r="E613" i="4"/>
  <c r="J612" i="4"/>
  <c r="I612" i="4"/>
  <c r="K614" i="2"/>
  <c r="F615" i="2"/>
  <c r="G614" i="2"/>
  <c r="G110" i="2"/>
  <c r="H109" i="1"/>
  <c r="I109" i="1"/>
  <c r="K612" i="4" l="1"/>
  <c r="L612" i="4"/>
  <c r="M612" i="4" s="1"/>
  <c r="N612" i="4" s="1"/>
  <c r="J613" i="4"/>
  <c r="I613" i="4"/>
  <c r="L614" i="2"/>
  <c r="E614" i="4"/>
  <c r="K615" i="2"/>
  <c r="G615" i="2"/>
  <c r="F616" i="2"/>
  <c r="G111" i="2"/>
  <c r="I110" i="1"/>
  <c r="H110" i="1"/>
  <c r="K613" i="4" l="1"/>
  <c r="L613" i="4"/>
  <c r="M613" i="4" s="1"/>
  <c r="N613" i="4" s="1"/>
  <c r="I614" i="4"/>
  <c r="L615" i="2"/>
  <c r="E615" i="4"/>
  <c r="K616" i="2"/>
  <c r="F617" i="2"/>
  <c r="G616" i="2"/>
  <c r="G112" i="2"/>
  <c r="H111" i="1"/>
  <c r="I111" i="1"/>
  <c r="L616" i="2" l="1"/>
  <c r="E616" i="4"/>
  <c r="J615" i="4"/>
  <c r="I615" i="4"/>
  <c r="J614" i="4"/>
  <c r="K617" i="2"/>
  <c r="F618" i="2"/>
  <c r="G617" i="2"/>
  <c r="G113" i="2"/>
  <c r="I112" i="1"/>
  <c r="H112" i="1"/>
  <c r="K614" i="4" l="1"/>
  <c r="L614" i="4"/>
  <c r="M614" i="4" s="1"/>
  <c r="N614" i="4" s="1"/>
  <c r="K615" i="4"/>
  <c r="L615" i="4"/>
  <c r="M615" i="4" s="1"/>
  <c r="N615" i="4" s="1"/>
  <c r="I616" i="4"/>
  <c r="L617" i="2"/>
  <c r="E617" i="4"/>
  <c r="K618" i="2"/>
  <c r="F619" i="2"/>
  <c r="G618" i="2"/>
  <c r="G114" i="2"/>
  <c r="H113" i="1"/>
  <c r="I113" i="1"/>
  <c r="J616" i="4" l="1"/>
  <c r="K616" i="4" s="1"/>
  <c r="L616" i="4"/>
  <c r="M616" i="4" s="1"/>
  <c r="N616" i="4" s="1"/>
  <c r="L618" i="2"/>
  <c r="E618" i="4"/>
  <c r="I617" i="4"/>
  <c r="K619" i="2"/>
  <c r="F620" i="2"/>
  <c r="G619" i="2"/>
  <c r="G115" i="2"/>
  <c r="H114" i="1"/>
  <c r="I114" i="1"/>
  <c r="J617" i="4" l="1"/>
  <c r="K617" i="4" s="1"/>
  <c r="J618" i="4"/>
  <c r="I618" i="4"/>
  <c r="L619" i="2"/>
  <c r="E619" i="4"/>
  <c r="K620" i="2"/>
  <c r="F621" i="2"/>
  <c r="G620" i="2"/>
  <c r="G116" i="2"/>
  <c r="I115" i="1"/>
  <c r="H115" i="1"/>
  <c r="L617" i="4" l="1"/>
  <c r="M617" i="4" s="1"/>
  <c r="N617" i="4" s="1"/>
  <c r="K618" i="4"/>
  <c r="L618" i="4"/>
  <c r="M618" i="4" s="1"/>
  <c r="N618" i="4" s="1"/>
  <c r="L620" i="2"/>
  <c r="E620" i="4"/>
  <c r="I619" i="4"/>
  <c r="K621" i="2"/>
  <c r="F622" i="2"/>
  <c r="G621" i="2"/>
  <c r="G117" i="2"/>
  <c r="I116" i="1"/>
  <c r="H116" i="1"/>
  <c r="J619" i="4" l="1"/>
  <c r="L621" i="2"/>
  <c r="E621" i="4"/>
  <c r="J620" i="4"/>
  <c r="I620" i="4"/>
  <c r="K622" i="2"/>
  <c r="F623" i="2"/>
  <c r="G622" i="2"/>
  <c r="G118" i="2"/>
  <c r="H117" i="1"/>
  <c r="I117" i="1"/>
  <c r="K620" i="4" l="1"/>
  <c r="L620" i="4"/>
  <c r="M620" i="4" s="1"/>
  <c r="N620" i="4" s="1"/>
  <c r="K619" i="4"/>
  <c r="L619" i="4"/>
  <c r="M619" i="4" s="1"/>
  <c r="N619" i="4" s="1"/>
  <c r="I621" i="4"/>
  <c r="L622" i="2"/>
  <c r="E622" i="4"/>
  <c r="K623" i="2"/>
  <c r="F624" i="2"/>
  <c r="G623" i="2"/>
  <c r="G119" i="2"/>
  <c r="H118" i="1"/>
  <c r="I118" i="1"/>
  <c r="J621" i="4" l="1"/>
  <c r="K621" i="4" s="1"/>
  <c r="L623" i="2"/>
  <c r="E623" i="4"/>
  <c r="J622" i="4"/>
  <c r="I622" i="4"/>
  <c r="K624" i="2"/>
  <c r="F625" i="2"/>
  <c r="G624" i="2"/>
  <c r="G120" i="2"/>
  <c r="H119" i="1"/>
  <c r="I119" i="1"/>
  <c r="L621" i="4" l="1"/>
  <c r="M621" i="4" s="1"/>
  <c r="N621" i="4" s="1"/>
  <c r="K622" i="4"/>
  <c r="L622" i="4"/>
  <c r="M622" i="4" s="1"/>
  <c r="N622" i="4" s="1"/>
  <c r="J623" i="4"/>
  <c r="I623" i="4"/>
  <c r="L624" i="2"/>
  <c r="E624" i="4"/>
  <c r="K625" i="2"/>
  <c r="F626" i="2"/>
  <c r="G625" i="2"/>
  <c r="G121" i="2"/>
  <c r="I120" i="1"/>
  <c r="H120" i="1"/>
  <c r="K623" i="4" l="1"/>
  <c r="L623" i="4"/>
  <c r="M623" i="4" s="1"/>
  <c r="N623" i="4" s="1"/>
  <c r="L625" i="2"/>
  <c r="E625" i="4"/>
  <c r="J624" i="4"/>
  <c r="I624" i="4"/>
  <c r="K626" i="2"/>
  <c r="F627" i="2"/>
  <c r="G626" i="2"/>
  <c r="G122" i="2"/>
  <c r="H121" i="1"/>
  <c r="I121" i="1"/>
  <c r="K624" i="4" l="1"/>
  <c r="L624" i="4"/>
  <c r="M624" i="4" s="1"/>
  <c r="N624" i="4" s="1"/>
  <c r="L626" i="2"/>
  <c r="E626" i="4"/>
  <c r="I625" i="4"/>
  <c r="K627" i="2"/>
  <c r="F628" i="2"/>
  <c r="G627" i="2"/>
  <c r="G123" i="2"/>
  <c r="H122" i="1"/>
  <c r="I122" i="1"/>
  <c r="J625" i="4" l="1"/>
  <c r="K625" i="4" s="1"/>
  <c r="L625" i="4"/>
  <c r="M625" i="4" s="1"/>
  <c r="N625" i="4" s="1"/>
  <c r="L627" i="2"/>
  <c r="E627" i="4"/>
  <c r="J626" i="4"/>
  <c r="I626" i="4"/>
  <c r="K628" i="2"/>
  <c r="G628" i="2"/>
  <c r="F629" i="2"/>
  <c r="G124" i="2"/>
  <c r="H123" i="1"/>
  <c r="I123" i="1"/>
  <c r="K626" i="4" l="1"/>
  <c r="L626" i="4"/>
  <c r="M626" i="4" s="1"/>
  <c r="N626" i="4" s="1"/>
  <c r="J627" i="4"/>
  <c r="I627" i="4"/>
  <c r="L628" i="2"/>
  <c r="E628" i="4"/>
  <c r="K629" i="2"/>
  <c r="F630" i="2"/>
  <c r="G629" i="2"/>
  <c r="G125" i="2"/>
  <c r="H124" i="1"/>
  <c r="I124" i="1"/>
  <c r="K627" i="4" l="1"/>
  <c r="L627" i="4"/>
  <c r="M627" i="4" s="1"/>
  <c r="N627" i="4" s="1"/>
  <c r="L629" i="2"/>
  <c r="E629" i="4"/>
  <c r="I628" i="4"/>
  <c r="K630" i="2"/>
  <c r="F631" i="2"/>
  <c r="G630" i="2"/>
  <c r="I125" i="1"/>
  <c r="H125" i="1"/>
  <c r="G126" i="2"/>
  <c r="J628" i="4" l="1"/>
  <c r="I629" i="4"/>
  <c r="L630" i="2"/>
  <c r="E630" i="4"/>
  <c r="K631" i="2"/>
  <c r="F632" i="2"/>
  <c r="G631" i="2"/>
  <c r="G127" i="2"/>
  <c r="H126" i="1"/>
  <c r="I126" i="1"/>
  <c r="J629" i="4" l="1"/>
  <c r="K628" i="4"/>
  <c r="L628" i="4"/>
  <c r="M628" i="4" s="1"/>
  <c r="N628" i="4" s="1"/>
  <c r="L631" i="2"/>
  <c r="E631" i="4"/>
  <c r="J630" i="4"/>
  <c r="I630" i="4"/>
  <c r="K632" i="2"/>
  <c r="F633" i="2"/>
  <c r="G632" i="2"/>
  <c r="G128" i="2"/>
  <c r="H127" i="1"/>
  <c r="I127" i="1"/>
  <c r="K630" i="4" l="1"/>
  <c r="L630" i="4"/>
  <c r="M630" i="4" s="1"/>
  <c r="N630" i="4" s="1"/>
  <c r="K629" i="4"/>
  <c r="L629" i="4"/>
  <c r="M629" i="4" s="1"/>
  <c r="N629" i="4" s="1"/>
  <c r="I631" i="4"/>
  <c r="L632" i="2"/>
  <c r="E632" i="4"/>
  <c r="K633" i="2"/>
  <c r="F634" i="2"/>
  <c r="G633" i="2"/>
  <c r="G129" i="2"/>
  <c r="H128" i="1"/>
  <c r="I128" i="1"/>
  <c r="J631" i="4" l="1"/>
  <c r="K631" i="4" s="1"/>
  <c r="L633" i="2"/>
  <c r="E633" i="4"/>
  <c r="J632" i="4"/>
  <c r="I632" i="4"/>
  <c r="K634" i="2"/>
  <c r="F635" i="2"/>
  <c r="G634" i="2"/>
  <c r="G130" i="2"/>
  <c r="H129" i="1"/>
  <c r="I129" i="1"/>
  <c r="L631" i="4" l="1"/>
  <c r="M631" i="4" s="1"/>
  <c r="N631" i="4" s="1"/>
  <c r="K632" i="4"/>
  <c r="L632" i="4"/>
  <c r="M632" i="4" s="1"/>
  <c r="N632" i="4" s="1"/>
  <c r="J633" i="4"/>
  <c r="I633" i="4"/>
  <c r="L634" i="2"/>
  <c r="E634" i="4"/>
  <c r="K635" i="2"/>
  <c r="G635" i="2"/>
  <c r="F636" i="2"/>
  <c r="G131" i="2"/>
  <c r="H130" i="1"/>
  <c r="I130" i="1"/>
  <c r="K633" i="4" l="1"/>
  <c r="L633" i="4"/>
  <c r="M633" i="4" s="1"/>
  <c r="N633" i="4" s="1"/>
  <c r="J634" i="4"/>
  <c r="I634" i="4"/>
  <c r="L635" i="2"/>
  <c r="E635" i="4"/>
  <c r="K636" i="2"/>
  <c r="F637" i="2"/>
  <c r="G636" i="2"/>
  <c r="G132" i="2"/>
  <c r="I131" i="1"/>
  <c r="H131" i="1"/>
  <c r="K634" i="4" l="1"/>
  <c r="L634" i="4"/>
  <c r="M634" i="4" s="1"/>
  <c r="N634" i="4" s="1"/>
  <c r="L636" i="2"/>
  <c r="E636" i="4"/>
  <c r="I635" i="4"/>
  <c r="K637" i="2"/>
  <c r="F638" i="2"/>
  <c r="G637" i="2"/>
  <c r="G133" i="2"/>
  <c r="H132" i="1"/>
  <c r="I132" i="1"/>
  <c r="J636" i="4" l="1"/>
  <c r="I636" i="4"/>
  <c r="L637" i="2"/>
  <c r="E637" i="4"/>
  <c r="J635" i="4"/>
  <c r="K638" i="2"/>
  <c r="F639" i="2"/>
  <c r="G638" i="2"/>
  <c r="G134" i="2"/>
  <c r="H133" i="1"/>
  <c r="I133" i="1"/>
  <c r="K635" i="4" l="1"/>
  <c r="L635" i="4"/>
  <c r="M635" i="4" s="1"/>
  <c r="N635" i="4" s="1"/>
  <c r="K636" i="4"/>
  <c r="L636" i="4"/>
  <c r="M636" i="4" s="1"/>
  <c r="N636" i="4" s="1"/>
  <c r="L638" i="2"/>
  <c r="E638" i="4"/>
  <c r="I637" i="4"/>
  <c r="J637" i="4"/>
  <c r="K639" i="2"/>
  <c r="F640" i="2"/>
  <c r="G639" i="2"/>
  <c r="G135" i="2"/>
  <c r="H134" i="1"/>
  <c r="I134" i="1"/>
  <c r="K637" i="4" l="1"/>
  <c r="L637" i="4"/>
  <c r="M637" i="4" s="1"/>
  <c r="N637" i="4" s="1"/>
  <c r="J638" i="4"/>
  <c r="I638" i="4"/>
  <c r="L639" i="2"/>
  <c r="E639" i="4"/>
  <c r="K640" i="2"/>
  <c r="F641" i="2"/>
  <c r="G640" i="2"/>
  <c r="G136" i="2"/>
  <c r="H135" i="1"/>
  <c r="I135" i="1"/>
  <c r="K638" i="4" l="1"/>
  <c r="L638" i="4"/>
  <c r="M638" i="4" s="1"/>
  <c r="N638" i="4" s="1"/>
  <c r="L640" i="2"/>
  <c r="E640" i="4"/>
  <c r="J639" i="4"/>
  <c r="I639" i="4"/>
  <c r="K641" i="2"/>
  <c r="F642" i="2"/>
  <c r="G641" i="2"/>
  <c r="G137" i="2"/>
  <c r="H136" i="1"/>
  <c r="I136" i="1"/>
  <c r="K639" i="4" l="1"/>
  <c r="L639" i="4"/>
  <c r="M639" i="4" s="1"/>
  <c r="N639" i="4" s="1"/>
  <c r="L641" i="2"/>
  <c r="E641" i="4"/>
  <c r="I640" i="4"/>
  <c r="J640" i="4"/>
  <c r="K642" i="2"/>
  <c r="G642" i="2"/>
  <c r="F643" i="2"/>
  <c r="G138" i="2"/>
  <c r="H137" i="1"/>
  <c r="I137" i="1"/>
  <c r="K640" i="4" l="1"/>
  <c r="L640" i="4"/>
  <c r="M640" i="4" s="1"/>
  <c r="N640" i="4" s="1"/>
  <c r="I641" i="4"/>
  <c r="L642" i="2"/>
  <c r="E642" i="4"/>
  <c r="K643" i="2"/>
  <c r="F644" i="2"/>
  <c r="G643" i="2"/>
  <c r="G139" i="2"/>
  <c r="H138" i="1"/>
  <c r="I138" i="1"/>
  <c r="J641" i="4" l="1"/>
  <c r="L643" i="2"/>
  <c r="E643" i="4"/>
  <c r="J642" i="4"/>
  <c r="I642" i="4"/>
  <c r="K644" i="2"/>
  <c r="F645" i="2"/>
  <c r="G644" i="2"/>
  <c r="G140" i="2"/>
  <c r="H139" i="1"/>
  <c r="I139" i="1"/>
  <c r="K642" i="4" l="1"/>
  <c r="L642" i="4"/>
  <c r="M642" i="4" s="1"/>
  <c r="N642" i="4" s="1"/>
  <c r="K641" i="4"/>
  <c r="L641" i="4"/>
  <c r="M641" i="4" s="1"/>
  <c r="N641" i="4" s="1"/>
  <c r="L644" i="2"/>
  <c r="E644" i="4"/>
  <c r="I643" i="4"/>
  <c r="K645" i="2"/>
  <c r="F646" i="2"/>
  <c r="G645" i="2"/>
  <c r="G141" i="2"/>
  <c r="H140" i="1"/>
  <c r="I140" i="1"/>
  <c r="J643" i="4" l="1"/>
  <c r="K643" i="4" s="1"/>
  <c r="L643" i="4"/>
  <c r="M643" i="4" s="1"/>
  <c r="N643" i="4" s="1"/>
  <c r="L645" i="2"/>
  <c r="E645" i="4"/>
  <c r="I644" i="4"/>
  <c r="J644" i="4"/>
  <c r="K646" i="2"/>
  <c r="F647" i="2"/>
  <c r="G646" i="2"/>
  <c r="G142" i="2"/>
  <c r="I141" i="1"/>
  <c r="H141" i="1"/>
  <c r="K644" i="4" l="1"/>
  <c r="L644" i="4"/>
  <c r="M644" i="4" s="1"/>
  <c r="N644" i="4" s="1"/>
  <c r="J645" i="4"/>
  <c r="I645" i="4"/>
  <c r="L646" i="2"/>
  <c r="E646" i="4"/>
  <c r="K647" i="2"/>
  <c r="F648" i="2"/>
  <c r="G647" i="2"/>
  <c r="G143" i="2"/>
  <c r="H142" i="1"/>
  <c r="I142" i="1"/>
  <c r="K645" i="4" l="1"/>
  <c r="L645" i="4"/>
  <c r="M645" i="4" s="1"/>
  <c r="N645" i="4" s="1"/>
  <c r="L647" i="2"/>
  <c r="E647" i="4"/>
  <c r="J646" i="4"/>
  <c r="I646" i="4"/>
  <c r="K648" i="2"/>
  <c r="G648" i="2"/>
  <c r="F649" i="2"/>
  <c r="G144" i="2"/>
  <c r="H143" i="1"/>
  <c r="I143" i="1"/>
  <c r="K646" i="4" l="1"/>
  <c r="L646" i="4"/>
  <c r="M646" i="4" s="1"/>
  <c r="N646" i="4" s="1"/>
  <c r="J647" i="4"/>
  <c r="I647" i="4"/>
  <c r="L648" i="2"/>
  <c r="E648" i="4"/>
  <c r="K649" i="2"/>
  <c r="F650" i="2"/>
  <c r="G649" i="2"/>
  <c r="G145" i="2"/>
  <c r="H144" i="1"/>
  <c r="I144" i="1"/>
  <c r="K647" i="4" l="1"/>
  <c r="L647" i="4"/>
  <c r="M647" i="4" s="1"/>
  <c r="N647" i="4" s="1"/>
  <c r="J648" i="4"/>
  <c r="I648" i="4"/>
  <c r="L649" i="2"/>
  <c r="E649" i="4"/>
  <c r="K650" i="2"/>
  <c r="F651" i="2"/>
  <c r="G650" i="2"/>
  <c r="G146" i="2"/>
  <c r="H145" i="1"/>
  <c r="I145" i="1"/>
  <c r="K648" i="4" l="1"/>
  <c r="L648" i="4"/>
  <c r="M648" i="4" s="1"/>
  <c r="N648" i="4" s="1"/>
  <c r="L650" i="2"/>
  <c r="E650" i="4"/>
  <c r="I649" i="4"/>
  <c r="K651" i="2"/>
  <c r="F652" i="2"/>
  <c r="G651" i="2"/>
  <c r="G147" i="2"/>
  <c r="I146" i="1"/>
  <c r="H146" i="1"/>
  <c r="J649" i="4" l="1"/>
  <c r="I650" i="4"/>
  <c r="L651" i="2"/>
  <c r="E651" i="4"/>
  <c r="K652" i="2"/>
  <c r="G652" i="2"/>
  <c r="F653" i="2"/>
  <c r="G148" i="2"/>
  <c r="H147" i="1"/>
  <c r="I147" i="1"/>
  <c r="J650" i="4" l="1"/>
  <c r="K650" i="4" s="1"/>
  <c r="K649" i="4"/>
  <c r="L649" i="4"/>
  <c r="M649" i="4" s="1"/>
  <c r="N649" i="4" s="1"/>
  <c r="I651" i="4"/>
  <c r="L652" i="2"/>
  <c r="E652" i="4"/>
  <c r="K653" i="2"/>
  <c r="F654" i="2"/>
  <c r="G653" i="2"/>
  <c r="G149" i="2"/>
  <c r="H148" i="1"/>
  <c r="I148" i="1"/>
  <c r="L650" i="4" l="1"/>
  <c r="M650" i="4" s="1"/>
  <c r="N650" i="4" s="1"/>
  <c r="J651" i="4"/>
  <c r="K651" i="4" s="1"/>
  <c r="I652" i="4"/>
  <c r="L653" i="2"/>
  <c r="E653" i="4"/>
  <c r="K654" i="2"/>
  <c r="F655" i="2"/>
  <c r="G654" i="2"/>
  <c r="G150" i="2"/>
  <c r="H149" i="1"/>
  <c r="I149" i="1"/>
  <c r="L651" i="4" l="1"/>
  <c r="M651" i="4" s="1"/>
  <c r="N651" i="4" s="1"/>
  <c r="J652" i="4"/>
  <c r="K652" i="4" s="1"/>
  <c r="L654" i="2"/>
  <c r="E654" i="4"/>
  <c r="I653" i="4"/>
  <c r="K655" i="2"/>
  <c r="F656" i="2"/>
  <c r="G655" i="2"/>
  <c r="G151" i="2"/>
  <c r="I150" i="1"/>
  <c r="H150" i="1"/>
  <c r="L652" i="4" l="1"/>
  <c r="M652" i="4" s="1"/>
  <c r="N652" i="4" s="1"/>
  <c r="J653" i="4"/>
  <c r="J654" i="4"/>
  <c r="I654" i="4"/>
  <c r="L655" i="2"/>
  <c r="E655" i="4"/>
  <c r="K656" i="2"/>
  <c r="F657" i="2"/>
  <c r="G656" i="2"/>
  <c r="G152" i="2"/>
  <c r="I151" i="1"/>
  <c r="H151" i="1"/>
  <c r="K654" i="4" l="1"/>
  <c r="L654" i="4"/>
  <c r="M654" i="4" s="1"/>
  <c r="N654" i="4" s="1"/>
  <c r="K653" i="4"/>
  <c r="L653" i="4"/>
  <c r="M653" i="4" s="1"/>
  <c r="N653" i="4" s="1"/>
  <c r="L656" i="2"/>
  <c r="E656" i="4"/>
  <c r="J655" i="4"/>
  <c r="I655" i="4"/>
  <c r="K657" i="2"/>
  <c r="F658" i="2"/>
  <c r="G657" i="2"/>
  <c r="G153" i="2"/>
  <c r="H152" i="1"/>
  <c r="I152" i="1"/>
  <c r="K655" i="4" l="1"/>
  <c r="L655" i="4"/>
  <c r="M655" i="4" s="1"/>
  <c r="N655" i="4" s="1"/>
  <c r="I656" i="4"/>
  <c r="L657" i="2"/>
  <c r="E657" i="4"/>
  <c r="K658" i="2"/>
  <c r="G658" i="2"/>
  <c r="F659" i="2"/>
  <c r="G154" i="2"/>
  <c r="H153" i="1"/>
  <c r="I153" i="1"/>
  <c r="I657" i="4" l="1"/>
  <c r="J657" i="4"/>
  <c r="L658" i="2"/>
  <c r="E658" i="4"/>
  <c r="J656" i="4"/>
  <c r="K659" i="2"/>
  <c r="F660" i="2"/>
  <c r="G659" i="2"/>
  <c r="G155" i="2"/>
  <c r="H154" i="1"/>
  <c r="I154" i="1"/>
  <c r="K657" i="4" l="1"/>
  <c r="L657" i="4"/>
  <c r="M657" i="4" s="1"/>
  <c r="N657" i="4" s="1"/>
  <c r="K656" i="4"/>
  <c r="L656" i="4"/>
  <c r="M656" i="4" s="1"/>
  <c r="N656" i="4" s="1"/>
  <c r="L154" i="1"/>
  <c r="N154" i="1" s="1"/>
  <c r="G154" i="4" s="1"/>
  <c r="H154" i="4" s="1"/>
  <c r="L659" i="2"/>
  <c r="E659" i="4"/>
  <c r="J658" i="4"/>
  <c r="I658" i="4"/>
  <c r="K660" i="2"/>
  <c r="F661" i="2"/>
  <c r="G660" i="2"/>
  <c r="G156" i="2"/>
  <c r="I155" i="1"/>
  <c r="H155" i="1"/>
  <c r="L155" i="1" s="1"/>
  <c r="N155" i="1" s="1"/>
  <c r="G155" i="4" s="1"/>
  <c r="H155" i="4" s="1"/>
  <c r="K658" i="4" l="1"/>
  <c r="L658" i="4"/>
  <c r="M658" i="4" s="1"/>
  <c r="N658" i="4" s="1"/>
  <c r="J659" i="4"/>
  <c r="I659" i="4"/>
  <c r="J155" i="4"/>
  <c r="L660" i="2"/>
  <c r="E660" i="4"/>
  <c r="J154" i="4"/>
  <c r="K661" i="2"/>
  <c r="F662" i="2"/>
  <c r="G661" i="2"/>
  <c r="G157" i="2"/>
  <c r="I156" i="1"/>
  <c r="H156" i="1"/>
  <c r="L156" i="1" s="1"/>
  <c r="N156" i="1" s="1"/>
  <c r="G156" i="4" s="1"/>
  <c r="H156" i="4" s="1"/>
  <c r="K154" i="4" l="1"/>
  <c r="L154" i="4"/>
  <c r="M154" i="4" s="1"/>
  <c r="N154" i="4" s="1"/>
  <c r="I154" i="4"/>
  <c r="K155" i="4"/>
  <c r="L155" i="4"/>
  <c r="M155" i="4" s="1"/>
  <c r="N155" i="4" s="1"/>
  <c r="K659" i="4"/>
  <c r="L659" i="4"/>
  <c r="M659" i="4" s="1"/>
  <c r="N659" i="4" s="1"/>
  <c r="J660" i="4"/>
  <c r="I660" i="4"/>
  <c r="L661" i="2"/>
  <c r="E661" i="4"/>
  <c r="I155" i="4"/>
  <c r="J156" i="4"/>
  <c r="K662" i="2"/>
  <c r="F663" i="2"/>
  <c r="G662" i="2"/>
  <c r="G158" i="2"/>
  <c r="H157" i="1"/>
  <c r="I157" i="1"/>
  <c r="L157" i="1" l="1"/>
  <c r="N157" i="1" s="1"/>
  <c r="G157" i="4" s="1"/>
  <c r="H157" i="4" s="1"/>
  <c r="K660" i="4"/>
  <c r="L660" i="4"/>
  <c r="M660" i="4" s="1"/>
  <c r="N660" i="4" s="1"/>
  <c r="K156" i="4"/>
  <c r="L156" i="4"/>
  <c r="M156" i="4" s="1"/>
  <c r="N156" i="4" s="1"/>
  <c r="J157" i="4"/>
  <c r="J661" i="4"/>
  <c r="I661" i="4"/>
  <c r="L662" i="2"/>
  <c r="E662" i="4"/>
  <c r="I156" i="4"/>
  <c r="K663" i="2"/>
  <c r="G663" i="2"/>
  <c r="F664" i="2"/>
  <c r="G159" i="2"/>
  <c r="H158" i="1"/>
  <c r="I158" i="1"/>
  <c r="L158" i="1" l="1"/>
  <c r="N158" i="1" s="1"/>
  <c r="G158" i="4" s="1"/>
  <c r="H158" i="4" s="1"/>
  <c r="K157" i="4"/>
  <c r="L157" i="4"/>
  <c r="M157" i="4" s="1"/>
  <c r="N157" i="4" s="1"/>
  <c r="K661" i="4"/>
  <c r="L661" i="4"/>
  <c r="M661" i="4" s="1"/>
  <c r="N661" i="4" s="1"/>
  <c r="L663" i="2"/>
  <c r="E663" i="4"/>
  <c r="I662" i="4"/>
  <c r="I157" i="4"/>
  <c r="K664" i="2"/>
  <c r="G664" i="2"/>
  <c r="F665" i="2"/>
  <c r="G160" i="2"/>
  <c r="I159" i="1"/>
  <c r="H159" i="1"/>
  <c r="L159" i="1" s="1"/>
  <c r="N159" i="1" s="1"/>
  <c r="G159" i="4" s="1"/>
  <c r="H159" i="4" s="1"/>
  <c r="J158" i="4" l="1"/>
  <c r="K158" i="4" s="1"/>
  <c r="L158" i="4"/>
  <c r="M158" i="4" s="1"/>
  <c r="N158" i="4" s="1"/>
  <c r="L664" i="2"/>
  <c r="E664" i="4"/>
  <c r="J662" i="4"/>
  <c r="J159" i="4"/>
  <c r="I158" i="4"/>
  <c r="J663" i="4"/>
  <c r="I663" i="4"/>
  <c r="K665" i="2"/>
  <c r="F666" i="2"/>
  <c r="G665" i="2"/>
  <c r="G161" i="2"/>
  <c r="H160" i="1"/>
  <c r="I160" i="1"/>
  <c r="K159" i="4" l="1"/>
  <c r="L159" i="4"/>
  <c r="M159" i="4" s="1"/>
  <c r="N159" i="4" s="1"/>
  <c r="K662" i="4"/>
  <c r="L662" i="4"/>
  <c r="M662" i="4" s="1"/>
  <c r="N662" i="4" s="1"/>
  <c r="K663" i="4"/>
  <c r="L663" i="4"/>
  <c r="M663" i="4" s="1"/>
  <c r="N663" i="4" s="1"/>
  <c r="I159" i="4"/>
  <c r="L665" i="2"/>
  <c r="E665" i="4"/>
  <c r="I664" i="4"/>
  <c r="J664" i="4"/>
  <c r="L160" i="1"/>
  <c r="N160" i="1" s="1"/>
  <c r="G160" i="4" s="1"/>
  <c r="H160" i="4" s="1"/>
  <c r="K666" i="2"/>
  <c r="G666" i="2"/>
  <c r="F667" i="2"/>
  <c r="G162" i="2"/>
  <c r="I161" i="1"/>
  <c r="H161" i="1"/>
  <c r="L161" i="1" s="1"/>
  <c r="N161" i="1" s="1"/>
  <c r="G161" i="4" s="1"/>
  <c r="H161" i="4" s="1"/>
  <c r="K664" i="4" l="1"/>
  <c r="L664" i="4"/>
  <c r="M664" i="4" s="1"/>
  <c r="N664" i="4" s="1"/>
  <c r="I161" i="4"/>
  <c r="L666" i="2"/>
  <c r="E666" i="4"/>
  <c r="I665" i="4"/>
  <c r="J160" i="4"/>
  <c r="K667" i="2"/>
  <c r="G667" i="2"/>
  <c r="F668" i="2"/>
  <c r="H162" i="1"/>
  <c r="I162" i="1"/>
  <c r="G163" i="2"/>
  <c r="K160" i="4" l="1"/>
  <c r="L160" i="4"/>
  <c r="M160" i="4" s="1"/>
  <c r="N160" i="4" s="1"/>
  <c r="I160" i="4"/>
  <c r="J665" i="4"/>
  <c r="L667" i="2"/>
  <c r="E667" i="4"/>
  <c r="I666" i="4"/>
  <c r="L162" i="1"/>
  <c r="N162" i="1" s="1"/>
  <c r="G162" i="4" s="1"/>
  <c r="H162" i="4" s="1"/>
  <c r="J161" i="4"/>
  <c r="K668" i="2"/>
  <c r="G668" i="2"/>
  <c r="F669" i="2"/>
  <c r="G164" i="2"/>
  <c r="H163" i="1"/>
  <c r="I163" i="1"/>
  <c r="J666" i="4" l="1"/>
  <c r="K666" i="4"/>
  <c r="L666" i="4"/>
  <c r="M666" i="4" s="1"/>
  <c r="N666" i="4" s="1"/>
  <c r="K161" i="4"/>
  <c r="L161" i="4"/>
  <c r="M161" i="4" s="1"/>
  <c r="N161" i="4" s="1"/>
  <c r="K665" i="4"/>
  <c r="L665" i="4"/>
  <c r="M665" i="4" s="1"/>
  <c r="N665" i="4" s="1"/>
  <c r="L668" i="2"/>
  <c r="E668" i="4"/>
  <c r="L163" i="1"/>
  <c r="N163" i="1" s="1"/>
  <c r="G163" i="4" s="1"/>
  <c r="H163" i="4" s="1"/>
  <c r="I667" i="4"/>
  <c r="J162" i="4"/>
  <c r="K669" i="2"/>
  <c r="F670" i="2"/>
  <c r="G669" i="2"/>
  <c r="G165" i="2"/>
  <c r="H164" i="1"/>
  <c r="I164" i="1"/>
  <c r="L164" i="1" l="1"/>
  <c r="N164" i="1" s="1"/>
  <c r="G164" i="4" s="1"/>
  <c r="H164" i="4" s="1"/>
  <c r="K162" i="4"/>
  <c r="L162" i="4"/>
  <c r="M162" i="4" s="1"/>
  <c r="N162" i="4" s="1"/>
  <c r="L669" i="2"/>
  <c r="E669" i="4"/>
  <c r="J163" i="4"/>
  <c r="J164" i="4"/>
  <c r="J668" i="4"/>
  <c r="I668" i="4"/>
  <c r="I162" i="4"/>
  <c r="J667" i="4"/>
  <c r="K670" i="2"/>
  <c r="F671" i="2"/>
  <c r="G670" i="2"/>
  <c r="G166" i="2"/>
  <c r="H165" i="1"/>
  <c r="I165" i="1"/>
  <c r="L165" i="1" l="1"/>
  <c r="N165" i="1" s="1"/>
  <c r="G165" i="4" s="1"/>
  <c r="H165" i="4" s="1"/>
  <c r="K163" i="4"/>
  <c r="L163" i="4"/>
  <c r="M163" i="4" s="1"/>
  <c r="N163" i="4" s="1"/>
  <c r="K667" i="4"/>
  <c r="L667" i="4"/>
  <c r="M667" i="4" s="1"/>
  <c r="N667" i="4" s="1"/>
  <c r="K668" i="4"/>
  <c r="L668" i="4"/>
  <c r="M668" i="4" s="1"/>
  <c r="N668" i="4" s="1"/>
  <c r="K164" i="4"/>
  <c r="L164" i="4"/>
  <c r="M164" i="4" s="1"/>
  <c r="N164" i="4" s="1"/>
  <c r="I164" i="4"/>
  <c r="J165" i="4"/>
  <c r="J669" i="4"/>
  <c r="I669" i="4"/>
  <c r="L670" i="2"/>
  <c r="E670" i="4"/>
  <c r="I163" i="4"/>
  <c r="K671" i="2"/>
  <c r="F672" i="2"/>
  <c r="G671" i="2"/>
  <c r="G167" i="2"/>
  <c r="H166" i="1"/>
  <c r="I166" i="1"/>
  <c r="L166" i="1" l="1"/>
  <c r="N166" i="1" s="1"/>
  <c r="G166" i="4" s="1"/>
  <c r="H166" i="4" s="1"/>
  <c r="K669" i="4"/>
  <c r="L669" i="4"/>
  <c r="M669" i="4" s="1"/>
  <c r="N669" i="4" s="1"/>
  <c r="K165" i="4"/>
  <c r="L165" i="4"/>
  <c r="M165" i="4" s="1"/>
  <c r="N165" i="4" s="1"/>
  <c r="J670" i="4"/>
  <c r="I670" i="4"/>
  <c r="L671" i="2"/>
  <c r="E671" i="4"/>
  <c r="I165" i="4"/>
  <c r="K672" i="2"/>
  <c r="F673" i="2"/>
  <c r="G672" i="2"/>
  <c r="G168" i="2"/>
  <c r="H167" i="1"/>
  <c r="I167" i="1"/>
  <c r="J166" i="4" l="1"/>
  <c r="L167" i="1"/>
  <c r="N167" i="1" s="1"/>
  <c r="G167" i="4" s="1"/>
  <c r="H167" i="4" s="1"/>
  <c r="J167" i="4" s="1"/>
  <c r="K166" i="4"/>
  <c r="L166" i="4"/>
  <c r="M166" i="4" s="1"/>
  <c r="N166" i="4" s="1"/>
  <c r="K670" i="4"/>
  <c r="L670" i="4"/>
  <c r="M670" i="4" s="1"/>
  <c r="N670" i="4" s="1"/>
  <c r="J671" i="4"/>
  <c r="I671" i="4"/>
  <c r="L672" i="2"/>
  <c r="E672" i="4"/>
  <c r="I166" i="4"/>
  <c r="K673" i="2"/>
  <c r="F674" i="2"/>
  <c r="G673" i="2"/>
  <c r="G169" i="2"/>
  <c r="H168" i="1"/>
  <c r="I168" i="1"/>
  <c r="L168" i="1" l="1"/>
  <c r="N168" i="1" s="1"/>
  <c r="G168" i="4" s="1"/>
  <c r="H168" i="4" s="1"/>
  <c r="K671" i="4"/>
  <c r="L671" i="4"/>
  <c r="M671" i="4" s="1"/>
  <c r="N671" i="4" s="1"/>
  <c r="K167" i="4"/>
  <c r="L167" i="4"/>
  <c r="M167" i="4" s="1"/>
  <c r="N167" i="4" s="1"/>
  <c r="J672" i="4"/>
  <c r="I672" i="4"/>
  <c r="L673" i="2"/>
  <c r="E673" i="4"/>
  <c r="I167" i="4"/>
  <c r="K674" i="2"/>
  <c r="F675" i="2"/>
  <c r="G674" i="2"/>
  <c r="G170" i="2"/>
  <c r="H169" i="1"/>
  <c r="I169" i="1"/>
  <c r="I168" i="4" l="1"/>
  <c r="L169" i="1"/>
  <c r="N169" i="1" s="1"/>
  <c r="G169" i="4" s="1"/>
  <c r="H169" i="4" s="1"/>
  <c r="K672" i="4"/>
  <c r="L672" i="4"/>
  <c r="M672" i="4" s="1"/>
  <c r="N672" i="4" s="1"/>
  <c r="L674" i="2"/>
  <c r="E674" i="4"/>
  <c r="I673" i="4"/>
  <c r="J168" i="4"/>
  <c r="K675" i="2"/>
  <c r="F676" i="2"/>
  <c r="G675" i="2"/>
  <c r="G171" i="2"/>
  <c r="H170" i="1"/>
  <c r="I170" i="1"/>
  <c r="I169" i="4" l="1"/>
  <c r="L170" i="1"/>
  <c r="N170" i="1" s="1"/>
  <c r="G170" i="4" s="1"/>
  <c r="H170" i="4" s="1"/>
  <c r="K168" i="4"/>
  <c r="L168" i="4"/>
  <c r="M168" i="4" s="1"/>
  <c r="N168" i="4" s="1"/>
  <c r="L675" i="2"/>
  <c r="E675" i="4"/>
  <c r="J674" i="4"/>
  <c r="I674" i="4"/>
  <c r="J673" i="4"/>
  <c r="J169" i="4"/>
  <c r="K676" i="2"/>
  <c r="F677" i="2"/>
  <c r="G676" i="2"/>
  <c r="G172" i="2"/>
  <c r="H171" i="1"/>
  <c r="I171" i="1"/>
  <c r="J170" i="4" l="1"/>
  <c r="K674" i="4"/>
  <c r="L674" i="4"/>
  <c r="M674" i="4" s="1"/>
  <c r="N674" i="4" s="1"/>
  <c r="K169" i="4"/>
  <c r="L169" i="4"/>
  <c r="M169" i="4" s="1"/>
  <c r="N169" i="4" s="1"/>
  <c r="K673" i="4"/>
  <c r="L673" i="4"/>
  <c r="M673" i="4" s="1"/>
  <c r="N673" i="4" s="1"/>
  <c r="K170" i="4"/>
  <c r="L170" i="4"/>
  <c r="M170" i="4" s="1"/>
  <c r="N170" i="4" s="1"/>
  <c r="L676" i="2"/>
  <c r="E676" i="4"/>
  <c r="I170" i="4"/>
  <c r="J675" i="4"/>
  <c r="I675" i="4"/>
  <c r="L171" i="1"/>
  <c r="N171" i="1" s="1"/>
  <c r="G171" i="4" s="1"/>
  <c r="H171" i="4" s="1"/>
  <c r="K677" i="2"/>
  <c r="F678" i="2"/>
  <c r="G677" i="2"/>
  <c r="G173" i="2"/>
  <c r="H172" i="1"/>
  <c r="I172" i="1"/>
  <c r="L172" i="1" l="1"/>
  <c r="N172" i="1" s="1"/>
  <c r="G172" i="4" s="1"/>
  <c r="H172" i="4" s="1"/>
  <c r="I172" i="4" s="1"/>
  <c r="K675" i="4"/>
  <c r="L675" i="4"/>
  <c r="M675" i="4" s="1"/>
  <c r="N675" i="4" s="1"/>
  <c r="L677" i="2"/>
  <c r="E677" i="4"/>
  <c r="I676" i="4"/>
  <c r="J171" i="4"/>
  <c r="K678" i="2"/>
  <c r="F679" i="2"/>
  <c r="G678" i="2"/>
  <c r="H173" i="1"/>
  <c r="L173" i="1" s="1"/>
  <c r="N173" i="1" s="1"/>
  <c r="G173" i="4" s="1"/>
  <c r="H173" i="4" s="1"/>
  <c r="I173" i="1"/>
  <c r="G174" i="2"/>
  <c r="J676" i="4" l="1"/>
  <c r="K171" i="4"/>
  <c r="L171" i="4"/>
  <c r="M171" i="4" s="1"/>
  <c r="N171" i="4" s="1"/>
  <c r="L678" i="2"/>
  <c r="E678" i="4"/>
  <c r="I173" i="4"/>
  <c r="I171" i="4"/>
  <c r="I677" i="4"/>
  <c r="J172" i="4"/>
  <c r="K679" i="2"/>
  <c r="F680" i="2"/>
  <c r="G679" i="2"/>
  <c r="G175" i="2"/>
  <c r="H174" i="1"/>
  <c r="I174" i="1"/>
  <c r="K172" i="4" l="1"/>
  <c r="L172" i="4"/>
  <c r="M172" i="4" s="1"/>
  <c r="N172" i="4" s="1"/>
  <c r="K676" i="4"/>
  <c r="L676" i="4"/>
  <c r="M676" i="4" s="1"/>
  <c r="N676" i="4" s="1"/>
  <c r="J173" i="4"/>
  <c r="I678" i="4"/>
  <c r="L679" i="2"/>
  <c r="E679" i="4"/>
  <c r="J677" i="4"/>
  <c r="L174" i="1"/>
  <c r="N174" i="1" s="1"/>
  <c r="G174" i="4" s="1"/>
  <c r="H174" i="4" s="1"/>
  <c r="K680" i="2"/>
  <c r="F681" i="2"/>
  <c r="G680" i="2"/>
  <c r="G176" i="2"/>
  <c r="H175" i="1"/>
  <c r="I175" i="1"/>
  <c r="L175" i="1" l="1"/>
  <c r="N175" i="1" s="1"/>
  <c r="G175" i="4" s="1"/>
  <c r="H175" i="4" s="1"/>
  <c r="J678" i="4"/>
  <c r="K678" i="4"/>
  <c r="L678" i="4"/>
  <c r="M678" i="4" s="1"/>
  <c r="N678" i="4" s="1"/>
  <c r="K677" i="4"/>
  <c r="L677" i="4"/>
  <c r="M677" i="4" s="1"/>
  <c r="N677" i="4" s="1"/>
  <c r="K173" i="4"/>
  <c r="L173" i="4"/>
  <c r="M173" i="4" s="1"/>
  <c r="N173" i="4" s="1"/>
  <c r="L680" i="2"/>
  <c r="E680" i="4"/>
  <c r="J679" i="4"/>
  <c r="I679" i="4"/>
  <c r="I175" i="4"/>
  <c r="I174" i="4"/>
  <c r="K681" i="2"/>
  <c r="F682" i="2"/>
  <c r="G681" i="2"/>
  <c r="G177" i="2"/>
  <c r="I176" i="1"/>
  <c r="H176" i="1"/>
  <c r="L176" i="1" s="1"/>
  <c r="N176" i="1" s="1"/>
  <c r="G176" i="4" s="1"/>
  <c r="H176" i="4" s="1"/>
  <c r="K679" i="4" l="1"/>
  <c r="L679" i="4"/>
  <c r="M679" i="4" s="1"/>
  <c r="N679" i="4" s="1"/>
  <c r="J175" i="4"/>
  <c r="I680" i="4"/>
  <c r="L681" i="2"/>
  <c r="E681" i="4"/>
  <c r="J174" i="4"/>
  <c r="I176" i="4"/>
  <c r="K682" i="2"/>
  <c r="F683" i="2"/>
  <c r="G682" i="2"/>
  <c r="G178" i="2"/>
  <c r="H177" i="1"/>
  <c r="I177" i="1"/>
  <c r="J680" i="4" l="1"/>
  <c r="K680" i="4"/>
  <c r="L680" i="4"/>
  <c r="M680" i="4" s="1"/>
  <c r="N680" i="4" s="1"/>
  <c r="K174" i="4"/>
  <c r="L174" i="4"/>
  <c r="M174" i="4" s="1"/>
  <c r="N174" i="4" s="1"/>
  <c r="K175" i="4"/>
  <c r="L175" i="4"/>
  <c r="M175" i="4" s="1"/>
  <c r="N175" i="4" s="1"/>
  <c r="J176" i="4"/>
  <c r="J681" i="4"/>
  <c r="I681" i="4"/>
  <c r="L682" i="2"/>
  <c r="E682" i="4"/>
  <c r="L177" i="1"/>
  <c r="N177" i="1" s="1"/>
  <c r="G177" i="4" s="1"/>
  <c r="H177" i="4" s="1"/>
  <c r="K683" i="2"/>
  <c r="F684" i="2"/>
  <c r="G683" i="2"/>
  <c r="G179" i="2"/>
  <c r="H178" i="1"/>
  <c r="I178" i="1"/>
  <c r="L178" i="1" l="1"/>
  <c r="N178" i="1" s="1"/>
  <c r="G178" i="4" s="1"/>
  <c r="H178" i="4" s="1"/>
  <c r="K681" i="4"/>
  <c r="L681" i="4"/>
  <c r="M681" i="4" s="1"/>
  <c r="N681" i="4" s="1"/>
  <c r="K176" i="4"/>
  <c r="L176" i="4"/>
  <c r="M176" i="4" s="1"/>
  <c r="N176" i="4" s="1"/>
  <c r="J178" i="4"/>
  <c r="L683" i="2"/>
  <c r="E683" i="4"/>
  <c r="J177" i="4"/>
  <c r="I682" i="4"/>
  <c r="J682" i="4"/>
  <c r="K684" i="2"/>
  <c r="F685" i="2"/>
  <c r="G684" i="2"/>
  <c r="G180" i="2"/>
  <c r="H179" i="1"/>
  <c r="I179" i="1"/>
  <c r="K682" i="4" l="1"/>
  <c r="L682" i="4"/>
  <c r="M682" i="4" s="1"/>
  <c r="N682" i="4" s="1"/>
  <c r="K178" i="4"/>
  <c r="L178" i="4"/>
  <c r="M178" i="4" s="1"/>
  <c r="N178" i="4" s="1"/>
  <c r="K177" i="4"/>
  <c r="L177" i="4"/>
  <c r="M177" i="4" s="1"/>
  <c r="N177" i="4" s="1"/>
  <c r="L684" i="2"/>
  <c r="E684" i="4"/>
  <c r="I177" i="4"/>
  <c r="I683" i="4"/>
  <c r="L179" i="1"/>
  <c r="N179" i="1" s="1"/>
  <c r="G179" i="4" s="1"/>
  <c r="H179" i="4" s="1"/>
  <c r="I178" i="4"/>
  <c r="K685" i="2"/>
  <c r="F686" i="2"/>
  <c r="G685" i="2"/>
  <c r="G181" i="2"/>
  <c r="H180" i="1"/>
  <c r="I180" i="1"/>
  <c r="L180" i="1" l="1"/>
  <c r="N180" i="1" s="1"/>
  <c r="G180" i="4" s="1"/>
  <c r="H180" i="4" s="1"/>
  <c r="L685" i="2"/>
  <c r="E685" i="4"/>
  <c r="J684" i="4"/>
  <c r="I684" i="4"/>
  <c r="I179" i="4"/>
  <c r="J683" i="4"/>
  <c r="K686" i="2"/>
  <c r="G686" i="2"/>
  <c r="F687" i="2"/>
  <c r="G182" i="2"/>
  <c r="I181" i="1"/>
  <c r="H181" i="1"/>
  <c r="L181" i="1" l="1"/>
  <c r="N181" i="1" s="1"/>
  <c r="G181" i="4" s="1"/>
  <c r="H181" i="4" s="1"/>
  <c r="J180" i="4"/>
  <c r="K684" i="4"/>
  <c r="L684" i="4"/>
  <c r="M684" i="4" s="1"/>
  <c r="N684" i="4" s="1"/>
  <c r="K683" i="4"/>
  <c r="L683" i="4"/>
  <c r="M683" i="4" s="1"/>
  <c r="N683" i="4" s="1"/>
  <c r="K180" i="4"/>
  <c r="L686" i="2"/>
  <c r="E686" i="4"/>
  <c r="I181" i="4"/>
  <c r="J179" i="4"/>
  <c r="J685" i="4"/>
  <c r="I685" i="4"/>
  <c r="I180" i="4"/>
  <c r="K687" i="2"/>
  <c r="F688" i="2"/>
  <c r="G687" i="2"/>
  <c r="G183" i="2"/>
  <c r="H182" i="1"/>
  <c r="I182" i="1"/>
  <c r="K685" i="4" l="1"/>
  <c r="L685" i="4"/>
  <c r="M685" i="4" s="1"/>
  <c r="N685" i="4" s="1"/>
  <c r="K179" i="4"/>
  <c r="L179" i="4"/>
  <c r="M179" i="4" s="1"/>
  <c r="N179" i="4" s="1"/>
  <c r="L180" i="4"/>
  <c r="M180" i="4" s="1"/>
  <c r="N180" i="4" s="1"/>
  <c r="J686" i="4"/>
  <c r="I686" i="4"/>
  <c r="L687" i="2"/>
  <c r="E687" i="4"/>
  <c r="J181" i="4"/>
  <c r="L182" i="1"/>
  <c r="N182" i="1" s="1"/>
  <c r="G182" i="4" s="1"/>
  <c r="H182" i="4" s="1"/>
  <c r="K688" i="2"/>
  <c r="F689" i="2"/>
  <c r="G688" i="2"/>
  <c r="G184" i="2"/>
  <c r="H183" i="1"/>
  <c r="I183" i="1"/>
  <c r="L183" i="1" l="1"/>
  <c r="N183" i="1" s="1"/>
  <c r="G183" i="4" s="1"/>
  <c r="H183" i="4" s="1"/>
  <c r="K181" i="4"/>
  <c r="L181" i="4"/>
  <c r="M181" i="4" s="1"/>
  <c r="N181" i="4" s="1"/>
  <c r="K686" i="4"/>
  <c r="L686" i="4"/>
  <c r="M686" i="4" s="1"/>
  <c r="N686" i="4" s="1"/>
  <c r="I183" i="4"/>
  <c r="I182" i="4"/>
  <c r="L688" i="2"/>
  <c r="E688" i="4"/>
  <c r="J687" i="4"/>
  <c r="I687" i="4"/>
  <c r="K689" i="2"/>
  <c r="F690" i="2"/>
  <c r="G689" i="2"/>
  <c r="G185" i="2"/>
  <c r="H184" i="1"/>
  <c r="I184" i="1"/>
  <c r="K687" i="4" l="1"/>
  <c r="L687" i="4"/>
  <c r="M687" i="4" s="1"/>
  <c r="N687" i="4" s="1"/>
  <c r="L689" i="2"/>
  <c r="E689" i="4"/>
  <c r="J182" i="4"/>
  <c r="I688" i="4"/>
  <c r="L184" i="1"/>
  <c r="N184" i="1" s="1"/>
  <c r="G184" i="4" s="1"/>
  <c r="H184" i="4" s="1"/>
  <c r="J183" i="4"/>
  <c r="K690" i="2"/>
  <c r="F691" i="2"/>
  <c r="G690" i="2"/>
  <c r="G186" i="2"/>
  <c r="H185" i="1"/>
  <c r="I185" i="1"/>
  <c r="L185" i="1" l="1"/>
  <c r="N185" i="1" s="1"/>
  <c r="G185" i="4" s="1"/>
  <c r="H185" i="4" s="1"/>
  <c r="K182" i="4"/>
  <c r="L182" i="4"/>
  <c r="M182" i="4" s="1"/>
  <c r="N182" i="4" s="1"/>
  <c r="K183" i="4"/>
  <c r="L183" i="4"/>
  <c r="M183" i="4" s="1"/>
  <c r="N183" i="4" s="1"/>
  <c r="L690" i="2"/>
  <c r="E690" i="4"/>
  <c r="I689" i="4"/>
  <c r="I184" i="4"/>
  <c r="J688" i="4"/>
  <c r="K691" i="2"/>
  <c r="F692" i="2"/>
  <c r="G691" i="2"/>
  <c r="G187" i="2"/>
  <c r="I186" i="1"/>
  <c r="H186" i="1"/>
  <c r="I185" i="4" l="1"/>
  <c r="L186" i="1"/>
  <c r="N186" i="1" s="1"/>
  <c r="G186" i="4" s="1"/>
  <c r="H186" i="4" s="1"/>
  <c r="K688" i="4"/>
  <c r="L688" i="4"/>
  <c r="M688" i="4" s="1"/>
  <c r="N688" i="4" s="1"/>
  <c r="L691" i="2"/>
  <c r="E691" i="4"/>
  <c r="J690" i="4"/>
  <c r="I690" i="4"/>
  <c r="J184" i="4"/>
  <c r="J689" i="4"/>
  <c r="J185" i="4"/>
  <c r="K692" i="2"/>
  <c r="F693" i="2"/>
  <c r="G692" i="2"/>
  <c r="G188" i="2"/>
  <c r="H187" i="1"/>
  <c r="I187" i="1"/>
  <c r="I186" i="4" l="1"/>
  <c r="K690" i="4"/>
  <c r="L690" i="4"/>
  <c r="M690" i="4" s="1"/>
  <c r="N690" i="4" s="1"/>
  <c r="K185" i="4"/>
  <c r="L185" i="4"/>
  <c r="M185" i="4" s="1"/>
  <c r="N185" i="4" s="1"/>
  <c r="K184" i="4"/>
  <c r="L184" i="4"/>
  <c r="M184" i="4" s="1"/>
  <c r="N184" i="4" s="1"/>
  <c r="K689" i="4"/>
  <c r="L689" i="4"/>
  <c r="M689" i="4" s="1"/>
  <c r="N689" i="4" s="1"/>
  <c r="J186" i="4"/>
  <c r="I691" i="4"/>
  <c r="L692" i="2"/>
  <c r="E692" i="4"/>
  <c r="L187" i="1"/>
  <c r="N187" i="1" s="1"/>
  <c r="G187" i="4" s="1"/>
  <c r="H187" i="4" s="1"/>
  <c r="K693" i="2"/>
  <c r="F694" i="2"/>
  <c r="G693" i="2"/>
  <c r="G189" i="2"/>
  <c r="H188" i="1"/>
  <c r="I188" i="1"/>
  <c r="K186" i="4" l="1"/>
  <c r="L186" i="4"/>
  <c r="M186" i="4" s="1"/>
  <c r="N186" i="4" s="1"/>
  <c r="L188" i="1"/>
  <c r="N188" i="1" s="1"/>
  <c r="G188" i="4" s="1"/>
  <c r="H188" i="4" s="1"/>
  <c r="I692" i="4"/>
  <c r="J692" i="4"/>
  <c r="L693" i="2"/>
  <c r="E693" i="4"/>
  <c r="J187" i="4"/>
  <c r="J691" i="4"/>
  <c r="K694" i="2"/>
  <c r="F695" i="2"/>
  <c r="G694" i="2"/>
  <c r="G190" i="2"/>
  <c r="H189" i="1"/>
  <c r="I189" i="1"/>
  <c r="K187" i="4" l="1"/>
  <c r="L187" i="4"/>
  <c r="M187" i="4" s="1"/>
  <c r="N187" i="4" s="1"/>
  <c r="K692" i="4"/>
  <c r="L692" i="4"/>
  <c r="M692" i="4" s="1"/>
  <c r="N692" i="4" s="1"/>
  <c r="K691" i="4"/>
  <c r="L691" i="4"/>
  <c r="M691" i="4" s="1"/>
  <c r="N691" i="4" s="1"/>
  <c r="I187" i="4"/>
  <c r="L694" i="2"/>
  <c r="E694" i="4"/>
  <c r="L189" i="1"/>
  <c r="N189" i="1" s="1"/>
  <c r="G189" i="4" s="1"/>
  <c r="H189" i="4" s="1"/>
  <c r="J693" i="4"/>
  <c r="I693" i="4"/>
  <c r="I188" i="4"/>
  <c r="K695" i="2"/>
  <c r="F696" i="2"/>
  <c r="G695" i="2"/>
  <c r="G191" i="2"/>
  <c r="H190" i="1"/>
  <c r="I190" i="1"/>
  <c r="K693" i="4" l="1"/>
  <c r="L693" i="4"/>
  <c r="M693" i="4" s="1"/>
  <c r="N693" i="4" s="1"/>
  <c r="J189" i="4"/>
  <c r="L695" i="2"/>
  <c r="E695" i="4"/>
  <c r="J188" i="4"/>
  <c r="J694" i="4"/>
  <c r="I694" i="4"/>
  <c r="L190" i="1"/>
  <c r="N190" i="1" s="1"/>
  <c r="G190" i="4" s="1"/>
  <c r="H190" i="4" s="1"/>
  <c r="K696" i="2"/>
  <c r="F697" i="2"/>
  <c r="G696" i="2"/>
  <c r="G192" i="2"/>
  <c r="I191" i="1"/>
  <c r="H191" i="1"/>
  <c r="L191" i="1" s="1"/>
  <c r="N191" i="1" s="1"/>
  <c r="G191" i="4" s="1"/>
  <c r="H191" i="4" s="1"/>
  <c r="K694" i="4" l="1"/>
  <c r="L694" i="4"/>
  <c r="M694" i="4" s="1"/>
  <c r="N694" i="4" s="1"/>
  <c r="K188" i="4"/>
  <c r="L188" i="4"/>
  <c r="M188" i="4" s="1"/>
  <c r="N188" i="4" s="1"/>
  <c r="K189" i="4"/>
  <c r="L189" i="4"/>
  <c r="M189" i="4" s="1"/>
  <c r="N189" i="4" s="1"/>
  <c r="I695" i="4"/>
  <c r="J695" i="4"/>
  <c r="I190" i="4"/>
  <c r="L696" i="2"/>
  <c r="E696" i="4"/>
  <c r="J191" i="4"/>
  <c r="I189" i="4"/>
  <c r="K697" i="2"/>
  <c r="G697" i="2"/>
  <c r="F698" i="2"/>
  <c r="G193" i="2"/>
  <c r="H192" i="1"/>
  <c r="I192" i="1"/>
  <c r="K695" i="4" l="1"/>
  <c r="L695" i="4"/>
  <c r="M695" i="4" s="1"/>
  <c r="N695" i="4" s="1"/>
  <c r="K191" i="4"/>
  <c r="J696" i="4"/>
  <c r="I696" i="4"/>
  <c r="J190" i="4"/>
  <c r="L697" i="2"/>
  <c r="E697" i="4"/>
  <c r="I191" i="4"/>
  <c r="L192" i="1"/>
  <c r="N192" i="1" s="1"/>
  <c r="G192" i="4" s="1"/>
  <c r="H192" i="4" s="1"/>
  <c r="K698" i="2"/>
  <c r="F699" i="2"/>
  <c r="G698" i="2"/>
  <c r="G194" i="2"/>
  <c r="H193" i="1"/>
  <c r="I193" i="1"/>
  <c r="L193" i="1" l="1"/>
  <c r="N193" i="1" s="1"/>
  <c r="G193" i="4" s="1"/>
  <c r="H193" i="4" s="1"/>
  <c r="K190" i="4"/>
  <c r="L190" i="4"/>
  <c r="M190" i="4" s="1"/>
  <c r="N190" i="4" s="1"/>
  <c r="K696" i="4"/>
  <c r="L696" i="4"/>
  <c r="M696" i="4" s="1"/>
  <c r="N696" i="4" s="1"/>
  <c r="L191" i="4"/>
  <c r="M191" i="4" s="1"/>
  <c r="N191" i="4" s="1"/>
  <c r="L698" i="2"/>
  <c r="E698" i="4"/>
  <c r="I192" i="4"/>
  <c r="J697" i="4"/>
  <c r="I697" i="4"/>
  <c r="K699" i="2"/>
  <c r="F700" i="2"/>
  <c r="G699" i="2"/>
  <c r="G195" i="2"/>
  <c r="I194" i="1"/>
  <c r="H194" i="1"/>
  <c r="L194" i="1" s="1"/>
  <c r="N194" i="1" s="1"/>
  <c r="G194" i="4" s="1"/>
  <c r="H194" i="4" s="1"/>
  <c r="J193" i="4" l="1"/>
  <c r="K193" i="4" s="1"/>
  <c r="K697" i="4"/>
  <c r="L697" i="4"/>
  <c r="M697" i="4" s="1"/>
  <c r="N697" i="4" s="1"/>
  <c r="L699" i="2"/>
  <c r="E699" i="4"/>
  <c r="I193" i="4"/>
  <c r="J192" i="4"/>
  <c r="L193" i="4" s="1"/>
  <c r="M193" i="4" s="1"/>
  <c r="N193" i="4" s="1"/>
  <c r="J698" i="4"/>
  <c r="I698" i="4"/>
  <c r="J194" i="4"/>
  <c r="K700" i="2"/>
  <c r="F701" i="2"/>
  <c r="G700" i="2"/>
  <c r="G196" i="2"/>
  <c r="H195" i="1"/>
  <c r="I195" i="1"/>
  <c r="K698" i="4" l="1"/>
  <c r="L698" i="4"/>
  <c r="M698" i="4" s="1"/>
  <c r="N698" i="4" s="1"/>
  <c r="K194" i="4"/>
  <c r="L194" i="4"/>
  <c r="M194" i="4" s="1"/>
  <c r="N194" i="4" s="1"/>
  <c r="K192" i="4"/>
  <c r="L192" i="4"/>
  <c r="M192" i="4" s="1"/>
  <c r="N192" i="4" s="1"/>
  <c r="I194" i="4"/>
  <c r="J699" i="4"/>
  <c r="I699" i="4"/>
  <c r="L700" i="2"/>
  <c r="E700" i="4"/>
  <c r="L195" i="1"/>
  <c r="N195" i="1" s="1"/>
  <c r="G195" i="4" s="1"/>
  <c r="H195" i="4" s="1"/>
  <c r="K701" i="2"/>
  <c r="F702" i="2"/>
  <c r="G701" i="2"/>
  <c r="H196" i="1"/>
  <c r="I196" i="1"/>
  <c r="G197" i="2"/>
  <c r="L196" i="1" l="1"/>
  <c r="N196" i="1" s="1"/>
  <c r="G196" i="4" s="1"/>
  <c r="H196" i="4" s="1"/>
  <c r="K699" i="4"/>
  <c r="L699" i="4"/>
  <c r="M699" i="4" s="1"/>
  <c r="N699" i="4" s="1"/>
  <c r="J195" i="4"/>
  <c r="L701" i="2"/>
  <c r="E701" i="4"/>
  <c r="I700" i="4"/>
  <c r="K702" i="2"/>
  <c r="F703" i="2"/>
  <c r="G702" i="2"/>
  <c r="G198" i="2"/>
  <c r="H197" i="1"/>
  <c r="I197" i="1"/>
  <c r="I196" i="4" l="1"/>
  <c r="K195" i="4"/>
  <c r="L195" i="4"/>
  <c r="M195" i="4" s="1"/>
  <c r="N195" i="4" s="1"/>
  <c r="I701" i="4"/>
  <c r="I195" i="4"/>
  <c r="L702" i="2"/>
  <c r="E702" i="4"/>
  <c r="J700" i="4"/>
  <c r="L197" i="1"/>
  <c r="N197" i="1" s="1"/>
  <c r="G197" i="4" s="1"/>
  <c r="H197" i="4" s="1"/>
  <c r="J196" i="4"/>
  <c r="K703" i="2"/>
  <c r="F704" i="2"/>
  <c r="G703" i="2"/>
  <c r="G199" i="2"/>
  <c r="I198" i="1"/>
  <c r="H198" i="1"/>
  <c r="L198" i="1" s="1"/>
  <c r="N198" i="1" s="1"/>
  <c r="G198" i="4" s="1"/>
  <c r="H198" i="4" s="1"/>
  <c r="J701" i="4" l="1"/>
  <c r="K196" i="4"/>
  <c r="L196" i="4"/>
  <c r="M196" i="4" s="1"/>
  <c r="N196" i="4" s="1"/>
  <c r="K701" i="4"/>
  <c r="L701" i="4"/>
  <c r="M701" i="4" s="1"/>
  <c r="N701" i="4" s="1"/>
  <c r="K700" i="4"/>
  <c r="L700" i="4"/>
  <c r="M700" i="4" s="1"/>
  <c r="N700" i="4" s="1"/>
  <c r="I197" i="4"/>
  <c r="J702" i="4"/>
  <c r="I702" i="4"/>
  <c r="L703" i="2"/>
  <c r="E703" i="4"/>
  <c r="J198" i="4"/>
  <c r="K704" i="2"/>
  <c r="F705" i="2"/>
  <c r="G704" i="2"/>
  <c r="G200" i="2"/>
  <c r="I199" i="1"/>
  <c r="H199" i="1"/>
  <c r="L199" i="1" s="1"/>
  <c r="N199" i="1" s="1"/>
  <c r="G199" i="4" s="1"/>
  <c r="H199" i="4" s="1"/>
  <c r="I198" i="4" l="1"/>
  <c r="K702" i="4"/>
  <c r="L702" i="4"/>
  <c r="M702" i="4" s="1"/>
  <c r="N702" i="4" s="1"/>
  <c r="K198" i="4"/>
  <c r="L704" i="2"/>
  <c r="E704" i="4"/>
  <c r="J703" i="4"/>
  <c r="I703" i="4"/>
  <c r="J199" i="4"/>
  <c r="J197" i="4"/>
  <c r="K705" i="2"/>
  <c r="F706" i="2"/>
  <c r="G705" i="2"/>
  <c r="G201" i="2"/>
  <c r="H200" i="1"/>
  <c r="I200" i="1"/>
  <c r="G202" i="2"/>
  <c r="I199" i="4" l="1"/>
  <c r="K199" i="4"/>
  <c r="L199" i="4"/>
  <c r="M199" i="4" s="1"/>
  <c r="N199" i="4" s="1"/>
  <c r="K197" i="4"/>
  <c r="L197" i="4"/>
  <c r="M197" i="4" s="1"/>
  <c r="N197" i="4" s="1"/>
  <c r="K703" i="4"/>
  <c r="L703" i="4"/>
  <c r="M703" i="4" s="1"/>
  <c r="N703" i="4" s="1"/>
  <c r="L198" i="4"/>
  <c r="M198" i="4" s="1"/>
  <c r="N198" i="4" s="1"/>
  <c r="I704" i="4"/>
  <c r="L705" i="2"/>
  <c r="E705" i="4"/>
  <c r="L200" i="1"/>
  <c r="N200" i="1" s="1"/>
  <c r="G200" i="4" s="1"/>
  <c r="H200" i="4" s="1"/>
  <c r="K706" i="2"/>
  <c r="F707" i="2"/>
  <c r="G706" i="2"/>
  <c r="H201" i="1"/>
  <c r="I201" i="1"/>
  <c r="H202" i="1"/>
  <c r="I202" i="1"/>
  <c r="J704" i="4" l="1"/>
  <c r="L201" i="1"/>
  <c r="N201" i="1" s="1"/>
  <c r="G201" i="4" s="1"/>
  <c r="H201" i="4" s="1"/>
  <c r="L202" i="1"/>
  <c r="N202" i="1" s="1"/>
  <c r="G202" i="4" s="1"/>
  <c r="H202" i="4" s="1"/>
  <c r="L706" i="2"/>
  <c r="E706" i="4"/>
  <c r="J200" i="4"/>
  <c r="I705" i="4"/>
  <c r="K707" i="2"/>
  <c r="F708" i="2"/>
  <c r="G707" i="2"/>
  <c r="J705" i="4" l="1"/>
  <c r="K200" i="4"/>
  <c r="L200" i="4"/>
  <c r="M200" i="4" s="1"/>
  <c r="N200" i="4" s="1"/>
  <c r="K704" i="4"/>
  <c r="L704" i="4"/>
  <c r="M704" i="4" s="1"/>
  <c r="N704" i="4" s="1"/>
  <c r="J706" i="4"/>
  <c r="I706" i="4"/>
  <c r="J202" i="4"/>
  <c r="L707" i="2"/>
  <c r="E707" i="4"/>
  <c r="I200" i="4"/>
  <c r="J201" i="4"/>
  <c r="K708" i="2"/>
  <c r="F709" i="2"/>
  <c r="G708" i="2"/>
  <c r="K201" i="4" l="1"/>
  <c r="L201" i="4"/>
  <c r="M201" i="4" s="1"/>
  <c r="N201" i="4" s="1"/>
  <c r="K202" i="4"/>
  <c r="L202" i="4"/>
  <c r="M202" i="4" s="1"/>
  <c r="N202" i="4" s="1"/>
  <c r="L203" i="4"/>
  <c r="M203" i="4" s="1"/>
  <c r="N203" i="4" s="1"/>
  <c r="K706" i="4"/>
  <c r="L706" i="4"/>
  <c r="M706" i="4" s="1"/>
  <c r="N706" i="4" s="1"/>
  <c r="K705" i="4"/>
  <c r="L705" i="4"/>
  <c r="M705" i="4" s="1"/>
  <c r="N705" i="4" s="1"/>
  <c r="J707" i="4"/>
  <c r="I707" i="4"/>
  <c r="L708" i="2"/>
  <c r="E708" i="4"/>
  <c r="I201" i="4"/>
  <c r="I202" i="4"/>
  <c r="K709" i="2"/>
  <c r="F710" i="2"/>
  <c r="G709" i="2"/>
  <c r="K707" i="4" l="1"/>
  <c r="L707" i="4"/>
  <c r="M707" i="4" s="1"/>
  <c r="N707" i="4" s="1"/>
  <c r="L709" i="2"/>
  <c r="E709" i="4"/>
  <c r="J708" i="4"/>
  <c r="I708" i="4"/>
  <c r="K710" i="2"/>
  <c r="F711" i="2"/>
  <c r="G710" i="2"/>
  <c r="K708" i="4" l="1"/>
  <c r="L708" i="4"/>
  <c r="M708" i="4" s="1"/>
  <c r="N708" i="4" s="1"/>
  <c r="I709" i="4"/>
  <c r="J709" i="4"/>
  <c r="L710" i="2"/>
  <c r="E710" i="4"/>
  <c r="K711" i="2"/>
  <c r="G711" i="2"/>
  <c r="F712" i="2"/>
  <c r="K709" i="4" l="1"/>
  <c r="L709" i="4"/>
  <c r="M709" i="4" s="1"/>
  <c r="N709" i="4" s="1"/>
  <c r="J710" i="4"/>
  <c r="I710" i="4"/>
  <c r="L711" i="2"/>
  <c r="E711" i="4"/>
  <c r="K712" i="2"/>
  <c r="F713" i="2"/>
  <c r="G712" i="2"/>
  <c r="K710" i="4" l="1"/>
  <c r="L710" i="4"/>
  <c r="M710" i="4" s="1"/>
  <c r="N710" i="4" s="1"/>
  <c r="L712" i="2"/>
  <c r="E712" i="4"/>
  <c r="J711" i="4"/>
  <c r="I711" i="4"/>
  <c r="K713" i="2"/>
  <c r="G713" i="2"/>
  <c r="F714" i="2"/>
  <c r="K711" i="4" l="1"/>
  <c r="L711" i="4"/>
  <c r="M711" i="4" s="1"/>
  <c r="N711" i="4" s="1"/>
  <c r="I712" i="4"/>
  <c r="J712" i="4"/>
  <c r="L713" i="2"/>
  <c r="E713" i="4"/>
  <c r="K714" i="2"/>
  <c r="F715" i="2"/>
  <c r="G714" i="2"/>
  <c r="K712" i="4" l="1"/>
  <c r="L712" i="4"/>
  <c r="M712" i="4" s="1"/>
  <c r="N712" i="4" s="1"/>
  <c r="L714" i="2"/>
  <c r="E714" i="4"/>
  <c r="I713" i="4"/>
  <c r="K715" i="2"/>
  <c r="G715" i="2"/>
  <c r="F716" i="2"/>
  <c r="J713" i="4" l="1"/>
  <c r="J714" i="4"/>
  <c r="I714" i="4"/>
  <c r="L715" i="2"/>
  <c r="E715" i="4"/>
  <c r="K716" i="2"/>
  <c r="F717" i="2"/>
  <c r="G716" i="2"/>
  <c r="K714" i="4" l="1"/>
  <c r="L714" i="4"/>
  <c r="M714" i="4" s="1"/>
  <c r="N714" i="4" s="1"/>
  <c r="K713" i="4"/>
  <c r="L713" i="4"/>
  <c r="M713" i="4" s="1"/>
  <c r="N713" i="4" s="1"/>
  <c r="L716" i="2"/>
  <c r="E716" i="4"/>
  <c r="J715" i="4"/>
  <c r="I715" i="4"/>
  <c r="K717" i="2"/>
  <c r="G717" i="2"/>
  <c r="F718" i="2"/>
  <c r="K715" i="4" l="1"/>
  <c r="L715" i="4"/>
  <c r="M715" i="4" s="1"/>
  <c r="N715" i="4" s="1"/>
  <c r="L717" i="2"/>
  <c r="E717" i="4"/>
  <c r="I716" i="4"/>
  <c r="K718" i="2"/>
  <c r="F719" i="2"/>
  <c r="G718" i="2"/>
  <c r="J716" i="4" l="1"/>
  <c r="K716" i="4"/>
  <c r="L716" i="4"/>
  <c r="M716" i="4" s="1"/>
  <c r="N716" i="4" s="1"/>
  <c r="L718" i="2"/>
  <c r="E718" i="4"/>
  <c r="J717" i="4"/>
  <c r="I717" i="4"/>
  <c r="K719" i="2"/>
  <c r="F720" i="2"/>
  <c r="G719" i="2"/>
  <c r="K717" i="4" l="1"/>
  <c r="L717" i="4"/>
  <c r="M717" i="4" s="1"/>
  <c r="N717" i="4" s="1"/>
  <c r="J718" i="4"/>
  <c r="I718" i="4"/>
  <c r="L719" i="2"/>
  <c r="E719" i="4"/>
  <c r="K720" i="2"/>
  <c r="G720" i="2"/>
  <c r="F721" i="2"/>
  <c r="K718" i="4" l="1"/>
  <c r="L718" i="4"/>
  <c r="M718" i="4" s="1"/>
  <c r="N718" i="4" s="1"/>
  <c r="J719" i="4"/>
  <c r="I719" i="4"/>
  <c r="L720" i="2"/>
  <c r="E720" i="4"/>
  <c r="K721" i="2"/>
  <c r="G721" i="2"/>
  <c r="F722" i="2"/>
  <c r="K719" i="4" l="1"/>
  <c r="L719" i="4"/>
  <c r="M719" i="4" s="1"/>
  <c r="N719" i="4" s="1"/>
  <c r="J720" i="4"/>
  <c r="I720" i="4"/>
  <c r="L721" i="2"/>
  <c r="E721" i="4"/>
  <c r="K722" i="2"/>
  <c r="G722" i="2"/>
  <c r="F723" i="2"/>
  <c r="K720" i="4" l="1"/>
  <c r="L720" i="4"/>
  <c r="M720" i="4" s="1"/>
  <c r="N720" i="4" s="1"/>
  <c r="J721" i="4"/>
  <c r="I721" i="4"/>
  <c r="L722" i="2"/>
  <c r="E722" i="4"/>
  <c r="K723" i="2"/>
  <c r="G723" i="2"/>
  <c r="F724" i="2"/>
  <c r="K721" i="4" l="1"/>
  <c r="L721" i="4"/>
  <c r="M721" i="4" s="1"/>
  <c r="N721" i="4" s="1"/>
  <c r="J722" i="4"/>
  <c r="I722" i="4"/>
  <c r="L723" i="2"/>
  <c r="E723" i="4"/>
  <c r="K724" i="2"/>
  <c r="G724" i="2"/>
  <c r="F725" i="2"/>
  <c r="K722" i="4" l="1"/>
  <c r="L722" i="4"/>
  <c r="M722" i="4" s="1"/>
  <c r="N722" i="4" s="1"/>
  <c r="J723" i="4"/>
  <c r="I723" i="4"/>
  <c r="L724" i="2"/>
  <c r="E724" i="4"/>
  <c r="K725" i="2"/>
  <c r="G725" i="2"/>
  <c r="F726" i="2"/>
  <c r="K723" i="4" l="1"/>
  <c r="L723" i="4"/>
  <c r="M723" i="4" s="1"/>
  <c r="N723" i="4" s="1"/>
  <c r="I724" i="4"/>
  <c r="L725" i="2"/>
  <c r="E725" i="4"/>
  <c r="K726" i="2"/>
  <c r="G726" i="2"/>
  <c r="F727" i="2"/>
  <c r="J724" i="4" l="1"/>
  <c r="L726" i="2"/>
  <c r="E726" i="4"/>
  <c r="I725" i="4"/>
  <c r="J725" i="4"/>
  <c r="K727" i="2"/>
  <c r="F728" i="2"/>
  <c r="G727" i="2"/>
  <c r="K725" i="4" l="1"/>
  <c r="L725" i="4"/>
  <c r="M725" i="4" s="1"/>
  <c r="N725" i="4" s="1"/>
  <c r="K724" i="4"/>
  <c r="L724" i="4"/>
  <c r="M724" i="4" s="1"/>
  <c r="N724" i="4" s="1"/>
  <c r="L727" i="2"/>
  <c r="E727" i="4"/>
  <c r="J726" i="4"/>
  <c r="I726" i="4"/>
  <c r="K728" i="2"/>
  <c r="F729" i="2"/>
  <c r="G728" i="2"/>
  <c r="K726" i="4" l="1"/>
  <c r="L726" i="4"/>
  <c r="M726" i="4" s="1"/>
  <c r="N726" i="4" s="1"/>
  <c r="J727" i="4"/>
  <c r="I727" i="4"/>
  <c r="L728" i="2"/>
  <c r="E728" i="4"/>
  <c r="K729" i="2"/>
  <c r="F730" i="2"/>
  <c r="G729" i="2"/>
  <c r="K727" i="4" l="1"/>
  <c r="L727" i="4"/>
  <c r="M727" i="4" s="1"/>
  <c r="N727" i="4" s="1"/>
  <c r="L729" i="2"/>
  <c r="E729" i="4"/>
  <c r="J728" i="4"/>
  <c r="I728" i="4"/>
  <c r="K730" i="2"/>
  <c r="G730" i="2"/>
  <c r="F731" i="2"/>
  <c r="K728" i="4" l="1"/>
  <c r="L728" i="4"/>
  <c r="M728" i="4" s="1"/>
  <c r="N728" i="4" s="1"/>
  <c r="I729" i="4"/>
  <c r="L730" i="2"/>
  <c r="E730" i="4"/>
  <c r="K731" i="2"/>
  <c r="G731" i="2"/>
  <c r="F732" i="2"/>
  <c r="L731" i="2" l="1"/>
  <c r="E731" i="4"/>
  <c r="J729" i="4"/>
  <c r="J730" i="4"/>
  <c r="I730" i="4"/>
  <c r="K732" i="2"/>
  <c r="F733" i="2"/>
  <c r="G732" i="2"/>
  <c r="K730" i="4" l="1"/>
  <c r="L730" i="4"/>
  <c r="M730" i="4" s="1"/>
  <c r="N730" i="4" s="1"/>
  <c r="K729" i="4"/>
  <c r="L729" i="4"/>
  <c r="M729" i="4" s="1"/>
  <c r="N729" i="4" s="1"/>
  <c r="I731" i="4"/>
  <c r="L732" i="2"/>
  <c r="E732" i="4"/>
  <c r="K733" i="2"/>
  <c r="F734" i="2"/>
  <c r="G733" i="2"/>
  <c r="J731" i="4" l="1"/>
  <c r="K731" i="4" s="1"/>
  <c r="L731" i="4"/>
  <c r="M731" i="4" s="1"/>
  <c r="N731" i="4" s="1"/>
  <c r="J732" i="4"/>
  <c r="I732" i="4"/>
  <c r="L733" i="2"/>
  <c r="E733" i="4"/>
  <c r="K734" i="2"/>
  <c r="G734" i="2"/>
  <c r="F735" i="2"/>
  <c r="K732" i="4" l="1"/>
  <c r="L732" i="4"/>
  <c r="M732" i="4" s="1"/>
  <c r="N732" i="4" s="1"/>
  <c r="L734" i="2"/>
  <c r="E734" i="4"/>
  <c r="J733" i="4"/>
  <c r="I733" i="4"/>
  <c r="K735" i="2"/>
  <c r="G735" i="2"/>
  <c r="F736" i="2"/>
  <c r="K733" i="4" l="1"/>
  <c r="L733" i="4"/>
  <c r="M733" i="4" s="1"/>
  <c r="N733" i="4" s="1"/>
  <c r="I734" i="4"/>
  <c r="J734" i="4"/>
  <c r="L735" i="2"/>
  <c r="E735" i="4"/>
  <c r="K736" i="2"/>
  <c r="G736" i="2"/>
  <c r="F737" i="2"/>
  <c r="K734" i="4" l="1"/>
  <c r="L734" i="4"/>
  <c r="M734" i="4" s="1"/>
  <c r="N734" i="4" s="1"/>
  <c r="J735" i="4"/>
  <c r="I735" i="4"/>
  <c r="L736" i="2"/>
  <c r="E736" i="4"/>
  <c r="K737" i="2"/>
  <c r="G737" i="2"/>
  <c r="F738" i="2"/>
  <c r="K735" i="4" l="1"/>
  <c r="L735" i="4"/>
  <c r="M735" i="4" s="1"/>
  <c r="N735" i="4" s="1"/>
  <c r="L737" i="2"/>
  <c r="E737" i="4"/>
  <c r="I736" i="4"/>
  <c r="J736" i="4"/>
  <c r="K738" i="2"/>
  <c r="F739" i="2"/>
  <c r="G738" i="2"/>
  <c r="K736" i="4" l="1"/>
  <c r="L736" i="4"/>
  <c r="M736" i="4" s="1"/>
  <c r="N736" i="4" s="1"/>
  <c r="I737" i="4"/>
  <c r="J737" i="4"/>
  <c r="L738" i="2"/>
  <c r="E738" i="4"/>
  <c r="K739" i="2"/>
  <c r="F740" i="2"/>
  <c r="G739" i="2"/>
  <c r="K737" i="4" l="1"/>
  <c r="L737" i="4"/>
  <c r="M737" i="4" s="1"/>
  <c r="N737" i="4" s="1"/>
  <c r="I738" i="4"/>
  <c r="J738" i="4"/>
  <c r="L739" i="2"/>
  <c r="E739" i="4"/>
  <c r="K740" i="2"/>
  <c r="F741" i="2"/>
  <c r="G740" i="2"/>
  <c r="K738" i="4" l="1"/>
  <c r="L738" i="4"/>
  <c r="M738" i="4" s="1"/>
  <c r="N738" i="4" s="1"/>
  <c r="L740" i="2"/>
  <c r="E740" i="4"/>
  <c r="J739" i="4"/>
  <c r="I739" i="4"/>
  <c r="K741" i="2"/>
  <c r="G741" i="2"/>
  <c r="F742" i="2"/>
  <c r="K739" i="4" l="1"/>
  <c r="L739" i="4"/>
  <c r="M739" i="4" s="1"/>
  <c r="N739" i="4" s="1"/>
  <c r="L741" i="2"/>
  <c r="E741" i="4"/>
  <c r="J740" i="4"/>
  <c r="I740" i="4"/>
  <c r="K742" i="2"/>
  <c r="F743" i="2"/>
  <c r="G742" i="2"/>
  <c r="K740" i="4" l="1"/>
  <c r="L740" i="4"/>
  <c r="M740" i="4" s="1"/>
  <c r="N740" i="4" s="1"/>
  <c r="J741" i="4"/>
  <c r="I741" i="4"/>
  <c r="L742" i="2"/>
  <c r="E742" i="4"/>
  <c r="K743" i="2"/>
  <c r="G743" i="2"/>
  <c r="F744" i="2"/>
  <c r="K741" i="4" l="1"/>
  <c r="L741" i="4"/>
  <c r="M741" i="4" s="1"/>
  <c r="N741" i="4" s="1"/>
  <c r="L743" i="2"/>
  <c r="E743" i="4"/>
  <c r="J742" i="4"/>
  <c r="I742" i="4"/>
  <c r="K744" i="2"/>
  <c r="F745" i="2"/>
  <c r="G744" i="2"/>
  <c r="K742" i="4" l="1"/>
  <c r="L742" i="4"/>
  <c r="M742" i="4" s="1"/>
  <c r="N742" i="4" s="1"/>
  <c r="J743" i="4"/>
  <c r="I743" i="4"/>
  <c r="L744" i="2"/>
  <c r="E744" i="4"/>
  <c r="K745" i="2"/>
  <c r="G745" i="2"/>
  <c r="F746" i="2"/>
  <c r="K743" i="4" l="1"/>
  <c r="L743" i="4"/>
  <c r="M743" i="4" s="1"/>
  <c r="N743" i="4" s="1"/>
  <c r="L745" i="2"/>
  <c r="E745" i="4"/>
  <c r="J744" i="4"/>
  <c r="I744" i="4"/>
  <c r="K746" i="2"/>
  <c r="F747" i="2"/>
  <c r="G746" i="2"/>
  <c r="K744" i="4" l="1"/>
  <c r="L744" i="4"/>
  <c r="M744" i="4" s="1"/>
  <c r="N744" i="4" s="1"/>
  <c r="L746" i="2"/>
  <c r="E746" i="4"/>
  <c r="I745" i="4"/>
  <c r="K747" i="2"/>
  <c r="G747" i="2"/>
  <c r="F748" i="2"/>
  <c r="J745" i="4" l="1"/>
  <c r="J746" i="4"/>
  <c r="I746" i="4"/>
  <c r="L747" i="2"/>
  <c r="E747" i="4"/>
  <c r="K748" i="2"/>
  <c r="G748" i="2"/>
  <c r="F749" i="2"/>
  <c r="K746" i="4" l="1"/>
  <c r="L746" i="4"/>
  <c r="M746" i="4" s="1"/>
  <c r="N746" i="4" s="1"/>
  <c r="K745" i="4"/>
  <c r="L745" i="4"/>
  <c r="M745" i="4" s="1"/>
  <c r="N745" i="4" s="1"/>
  <c r="J747" i="4"/>
  <c r="I747" i="4"/>
  <c r="L748" i="2"/>
  <c r="E748" i="4"/>
  <c r="K749" i="2"/>
  <c r="G749" i="2"/>
  <c r="F750" i="2"/>
  <c r="K747" i="4" l="1"/>
  <c r="L747" i="4"/>
  <c r="M747" i="4" s="1"/>
  <c r="N747" i="4" s="1"/>
  <c r="I748" i="4"/>
  <c r="J748" i="4"/>
  <c r="L749" i="2"/>
  <c r="E749" i="4"/>
  <c r="K750" i="2"/>
  <c r="G750" i="2"/>
  <c r="F751" i="2"/>
  <c r="K748" i="4" l="1"/>
  <c r="L748" i="4"/>
  <c r="M748" i="4" s="1"/>
  <c r="N748" i="4" s="1"/>
  <c r="L750" i="2"/>
  <c r="E750" i="4"/>
  <c r="I749" i="4"/>
  <c r="K751" i="2"/>
  <c r="F752" i="2"/>
  <c r="G751" i="2"/>
  <c r="J749" i="4" l="1"/>
  <c r="L751" i="2"/>
  <c r="E751" i="4"/>
  <c r="J750" i="4"/>
  <c r="I750" i="4"/>
  <c r="K752" i="2"/>
  <c r="F753" i="2"/>
  <c r="G752" i="2"/>
  <c r="K750" i="4" l="1"/>
  <c r="L750" i="4"/>
  <c r="M750" i="4" s="1"/>
  <c r="N750" i="4" s="1"/>
  <c r="K749" i="4"/>
  <c r="L749" i="4"/>
  <c r="M749" i="4" s="1"/>
  <c r="N749" i="4" s="1"/>
  <c r="I751" i="4"/>
  <c r="L752" i="2"/>
  <c r="E752" i="4"/>
  <c r="K753" i="2"/>
  <c r="F754" i="2"/>
  <c r="G753" i="2"/>
  <c r="J751" i="4" l="1"/>
  <c r="K751" i="4" s="1"/>
  <c r="L753" i="2"/>
  <c r="E753" i="4"/>
  <c r="J752" i="4"/>
  <c r="I752" i="4"/>
  <c r="K754" i="2"/>
  <c r="G754" i="2"/>
  <c r="F755" i="2"/>
  <c r="L751" i="4" l="1"/>
  <c r="M751" i="4" s="1"/>
  <c r="N751" i="4" s="1"/>
  <c r="K752" i="4"/>
  <c r="L752" i="4"/>
  <c r="M752" i="4" s="1"/>
  <c r="N752" i="4" s="1"/>
  <c r="J753" i="4"/>
  <c r="I753" i="4"/>
  <c r="L754" i="2"/>
  <c r="E754" i="4"/>
  <c r="K755" i="2"/>
  <c r="G755" i="2"/>
  <c r="F756" i="2"/>
  <c r="K753" i="4" l="1"/>
  <c r="L753" i="4"/>
  <c r="M753" i="4" s="1"/>
  <c r="N753" i="4" s="1"/>
  <c r="L755" i="2"/>
  <c r="E755" i="4"/>
  <c r="J754" i="4"/>
  <c r="I754" i="4"/>
  <c r="K756" i="2"/>
  <c r="F757" i="2"/>
  <c r="G756" i="2"/>
  <c r="K754" i="4" l="1"/>
  <c r="L754" i="4"/>
  <c r="M754" i="4" s="1"/>
  <c r="N754" i="4" s="1"/>
  <c r="L756" i="2"/>
  <c r="E756" i="4"/>
  <c r="J755" i="4"/>
  <c r="I755" i="4"/>
  <c r="K757" i="2"/>
  <c r="F758" i="2"/>
  <c r="G757" i="2"/>
  <c r="K755" i="4" l="1"/>
  <c r="L755" i="4"/>
  <c r="M755" i="4" s="1"/>
  <c r="N755" i="4" s="1"/>
  <c r="J756" i="4"/>
  <c r="I756" i="4"/>
  <c r="L757" i="2"/>
  <c r="E757" i="4"/>
  <c r="K758" i="2"/>
  <c r="G758" i="2"/>
  <c r="F759" i="2"/>
  <c r="K756" i="4" l="1"/>
  <c r="L756" i="4"/>
  <c r="M756" i="4" s="1"/>
  <c r="N756" i="4" s="1"/>
  <c r="L758" i="2"/>
  <c r="E758" i="4"/>
  <c r="J757" i="4"/>
  <c r="I757" i="4"/>
  <c r="K759" i="2"/>
  <c r="G759" i="2"/>
  <c r="F760" i="2"/>
  <c r="K757" i="4" l="1"/>
  <c r="L757" i="4"/>
  <c r="M757" i="4" s="1"/>
  <c r="N757" i="4" s="1"/>
  <c r="J758" i="4"/>
  <c r="I758" i="4"/>
  <c r="L759" i="2"/>
  <c r="E759" i="4"/>
  <c r="K760" i="2"/>
  <c r="F761" i="2"/>
  <c r="G760" i="2"/>
  <c r="K758" i="4" l="1"/>
  <c r="L758" i="4"/>
  <c r="M758" i="4" s="1"/>
  <c r="N758" i="4" s="1"/>
  <c r="J759" i="4"/>
  <c r="I759" i="4"/>
  <c r="L760" i="2"/>
  <c r="E760" i="4"/>
  <c r="K761" i="2"/>
  <c r="F762" i="2"/>
  <c r="G761" i="2"/>
  <c r="K759" i="4" l="1"/>
  <c r="L759" i="4"/>
  <c r="M759" i="4" s="1"/>
  <c r="N759" i="4" s="1"/>
  <c r="L761" i="2"/>
  <c r="E761" i="4"/>
  <c r="I760" i="4"/>
  <c r="K762" i="2"/>
  <c r="F763" i="2"/>
  <c r="G762" i="2"/>
  <c r="J760" i="4" l="1"/>
  <c r="K760" i="4"/>
  <c r="L760" i="4"/>
  <c r="M760" i="4" s="1"/>
  <c r="N760" i="4" s="1"/>
  <c r="I761" i="4"/>
  <c r="J761" i="4"/>
  <c r="L762" i="2"/>
  <c r="E762" i="4"/>
  <c r="K763" i="2"/>
  <c r="G763" i="2"/>
  <c r="F764" i="2"/>
  <c r="K761" i="4" l="1"/>
  <c r="L761" i="4"/>
  <c r="M761" i="4" s="1"/>
  <c r="N761" i="4" s="1"/>
  <c r="L763" i="2"/>
  <c r="E763" i="4"/>
  <c r="J762" i="4"/>
  <c r="I762" i="4"/>
  <c r="K764" i="2"/>
  <c r="F765" i="2"/>
  <c r="G764" i="2"/>
  <c r="K762" i="4" l="1"/>
  <c r="L762" i="4"/>
  <c r="M762" i="4" s="1"/>
  <c r="N762" i="4" s="1"/>
  <c r="L764" i="2"/>
  <c r="E764" i="4"/>
  <c r="J763" i="4"/>
  <c r="I763" i="4"/>
  <c r="K765" i="2"/>
  <c r="F766" i="2"/>
  <c r="G765" i="2"/>
  <c r="K763" i="4" l="1"/>
  <c r="L763" i="4"/>
  <c r="M763" i="4" s="1"/>
  <c r="N763" i="4" s="1"/>
  <c r="I764" i="4"/>
  <c r="L765" i="2"/>
  <c r="E765" i="4"/>
  <c r="K766" i="2"/>
  <c r="F767" i="2"/>
  <c r="G766" i="2"/>
  <c r="J764" i="4" l="1"/>
  <c r="L766" i="2"/>
  <c r="E766" i="4"/>
  <c r="J765" i="4"/>
  <c r="I765" i="4"/>
  <c r="K767" i="2"/>
  <c r="F768" i="2"/>
  <c r="G767" i="2"/>
  <c r="K765" i="4" l="1"/>
  <c r="L765" i="4"/>
  <c r="M765" i="4" s="1"/>
  <c r="N765" i="4" s="1"/>
  <c r="K764" i="4"/>
  <c r="L764" i="4"/>
  <c r="M764" i="4" s="1"/>
  <c r="N764" i="4" s="1"/>
  <c r="J766" i="4"/>
  <c r="I766" i="4"/>
  <c r="L767" i="2"/>
  <c r="E767" i="4"/>
  <c r="K768" i="2"/>
  <c r="F769" i="2"/>
  <c r="G768" i="2"/>
  <c r="K766" i="4" l="1"/>
  <c r="L766" i="4"/>
  <c r="M766" i="4" s="1"/>
  <c r="N766" i="4" s="1"/>
  <c r="J767" i="4"/>
  <c r="I767" i="4"/>
  <c r="L768" i="2"/>
  <c r="E768" i="4"/>
  <c r="K769" i="2"/>
  <c r="F770" i="2"/>
  <c r="G769" i="2"/>
  <c r="K767" i="4" l="1"/>
  <c r="L767" i="4"/>
  <c r="M767" i="4" s="1"/>
  <c r="N767" i="4" s="1"/>
  <c r="L769" i="2"/>
  <c r="E769" i="4"/>
  <c r="J768" i="4"/>
  <c r="I768" i="4"/>
  <c r="K770" i="2"/>
  <c r="F771" i="2"/>
  <c r="G770" i="2"/>
  <c r="K768" i="4" l="1"/>
  <c r="L768" i="4"/>
  <c r="M768" i="4" s="1"/>
  <c r="N768" i="4" s="1"/>
  <c r="J769" i="4"/>
  <c r="I769" i="4"/>
  <c r="L770" i="2"/>
  <c r="E770" i="4"/>
  <c r="K771" i="2"/>
  <c r="F772" i="2"/>
  <c r="G771" i="2"/>
  <c r="K769" i="4" l="1"/>
  <c r="L769" i="4"/>
  <c r="M769" i="4" s="1"/>
  <c r="N769" i="4" s="1"/>
  <c r="J770" i="4"/>
  <c r="I770" i="4"/>
  <c r="L771" i="2"/>
  <c r="E771" i="4"/>
  <c r="K772" i="2"/>
  <c r="G772" i="2"/>
  <c r="F773" i="2"/>
  <c r="K770" i="4" l="1"/>
  <c r="L770" i="4"/>
  <c r="M770" i="4" s="1"/>
  <c r="N770" i="4" s="1"/>
  <c r="J771" i="4"/>
  <c r="I771" i="4"/>
  <c r="L772" i="2"/>
  <c r="E772" i="4"/>
  <c r="K773" i="2"/>
  <c r="G773" i="2"/>
  <c r="F774" i="2"/>
  <c r="K771" i="4" l="1"/>
  <c r="L771" i="4"/>
  <c r="M771" i="4" s="1"/>
  <c r="N771" i="4" s="1"/>
  <c r="L773" i="2"/>
  <c r="E773" i="4"/>
  <c r="I772" i="4"/>
  <c r="J772" i="4"/>
  <c r="K774" i="2"/>
  <c r="F775" i="2"/>
  <c r="G774" i="2"/>
  <c r="K772" i="4" l="1"/>
  <c r="L772" i="4"/>
  <c r="M772" i="4" s="1"/>
  <c r="N772" i="4" s="1"/>
  <c r="L774" i="2"/>
  <c r="E774" i="4"/>
  <c r="I773" i="4"/>
  <c r="K775" i="2"/>
  <c r="F776" i="2"/>
  <c r="G775" i="2"/>
  <c r="J773" i="4" l="1"/>
  <c r="J774" i="4"/>
  <c r="I774" i="4"/>
  <c r="L775" i="2"/>
  <c r="E775" i="4"/>
  <c r="K776" i="2"/>
  <c r="F777" i="2"/>
  <c r="G776" i="2"/>
  <c r="K774" i="4" l="1"/>
  <c r="L774" i="4"/>
  <c r="M774" i="4" s="1"/>
  <c r="N774" i="4" s="1"/>
  <c r="K773" i="4"/>
  <c r="L773" i="4"/>
  <c r="M773" i="4" s="1"/>
  <c r="N773" i="4" s="1"/>
  <c r="L776" i="2"/>
  <c r="E776" i="4"/>
  <c r="I775" i="4"/>
  <c r="J775" i="4"/>
  <c r="K777" i="2"/>
  <c r="G777" i="2"/>
  <c r="F778" i="2"/>
  <c r="K775" i="4" l="1"/>
  <c r="L775" i="4"/>
  <c r="M775" i="4" s="1"/>
  <c r="N775" i="4" s="1"/>
  <c r="L777" i="2"/>
  <c r="E777" i="4"/>
  <c r="J776" i="4"/>
  <c r="I776" i="4"/>
  <c r="K778" i="2"/>
  <c r="F779" i="2"/>
  <c r="G778" i="2"/>
  <c r="K776" i="4" l="1"/>
  <c r="L776" i="4"/>
  <c r="M776" i="4" s="1"/>
  <c r="N776" i="4" s="1"/>
  <c r="J777" i="4"/>
  <c r="I777" i="4"/>
  <c r="L778" i="2"/>
  <c r="E778" i="4"/>
  <c r="K779" i="2"/>
  <c r="F780" i="2"/>
  <c r="G779" i="2"/>
  <c r="K777" i="4" l="1"/>
  <c r="L777" i="4"/>
  <c r="M777" i="4" s="1"/>
  <c r="N777" i="4" s="1"/>
  <c r="L779" i="2"/>
  <c r="E779" i="4"/>
  <c r="J778" i="4"/>
  <c r="I778" i="4"/>
  <c r="K780" i="2"/>
  <c r="F781" i="2"/>
  <c r="G780" i="2"/>
  <c r="K778" i="4" l="1"/>
  <c r="L778" i="4"/>
  <c r="M778" i="4" s="1"/>
  <c r="N778" i="4" s="1"/>
  <c r="L780" i="2"/>
  <c r="E780" i="4"/>
  <c r="I779" i="4"/>
  <c r="K781" i="2"/>
  <c r="G781" i="2"/>
  <c r="F782" i="2"/>
  <c r="J779" i="4" l="1"/>
  <c r="J780" i="4"/>
  <c r="I780" i="4"/>
  <c r="L781" i="2"/>
  <c r="E781" i="4"/>
  <c r="K782" i="2"/>
  <c r="F783" i="2"/>
  <c r="G782" i="2"/>
  <c r="K780" i="4" l="1"/>
  <c r="L780" i="4"/>
  <c r="M780" i="4" s="1"/>
  <c r="N780" i="4" s="1"/>
  <c r="K779" i="4"/>
  <c r="L779" i="4"/>
  <c r="M779" i="4" s="1"/>
  <c r="N779" i="4" s="1"/>
  <c r="I781" i="4"/>
  <c r="L782" i="2"/>
  <c r="E782" i="4"/>
  <c r="K783" i="2"/>
  <c r="F784" i="2"/>
  <c r="G783" i="2"/>
  <c r="J781" i="4" l="1"/>
  <c r="K781" i="4" s="1"/>
  <c r="L781" i="4"/>
  <c r="M781" i="4" s="1"/>
  <c r="N781" i="4" s="1"/>
  <c r="L783" i="2"/>
  <c r="E783" i="4"/>
  <c r="J782" i="4"/>
  <c r="I782" i="4"/>
  <c r="K784" i="2"/>
  <c r="F785" i="2"/>
  <c r="G784" i="2"/>
  <c r="K782" i="4" l="1"/>
  <c r="L782" i="4"/>
  <c r="M782" i="4" s="1"/>
  <c r="N782" i="4" s="1"/>
  <c r="L784" i="2"/>
  <c r="E784" i="4"/>
  <c r="I783" i="4"/>
  <c r="K785" i="2"/>
  <c r="F786" i="2"/>
  <c r="G785" i="2"/>
  <c r="J783" i="4" l="1"/>
  <c r="K783" i="4"/>
  <c r="L783" i="4"/>
  <c r="M783" i="4" s="1"/>
  <c r="N783" i="4" s="1"/>
  <c r="J784" i="4"/>
  <c r="I784" i="4"/>
  <c r="L785" i="2"/>
  <c r="E785" i="4"/>
  <c r="K786" i="2"/>
  <c r="G786" i="2"/>
  <c r="F787" i="2"/>
  <c r="K784" i="4" l="1"/>
  <c r="L784" i="4"/>
  <c r="M784" i="4" s="1"/>
  <c r="N784" i="4" s="1"/>
  <c r="L786" i="2"/>
  <c r="E786" i="4"/>
  <c r="J785" i="4"/>
  <c r="I785" i="4"/>
  <c r="K787" i="2"/>
  <c r="F788" i="2"/>
  <c r="G787" i="2"/>
  <c r="K785" i="4" l="1"/>
  <c r="L785" i="4"/>
  <c r="M785" i="4" s="1"/>
  <c r="N785" i="4" s="1"/>
  <c r="J786" i="4"/>
  <c r="I786" i="4"/>
  <c r="L787" i="2"/>
  <c r="E787" i="4"/>
  <c r="K788" i="2"/>
  <c r="G788" i="2"/>
  <c r="F789" i="2"/>
  <c r="K786" i="4" l="1"/>
  <c r="L786" i="4"/>
  <c r="M786" i="4" s="1"/>
  <c r="N786" i="4" s="1"/>
  <c r="L788" i="2"/>
  <c r="E788" i="4"/>
  <c r="J787" i="4"/>
  <c r="I787" i="4"/>
  <c r="K789" i="2"/>
  <c r="F790" i="2"/>
  <c r="G789" i="2"/>
  <c r="K787" i="4" l="1"/>
  <c r="L787" i="4"/>
  <c r="M787" i="4" s="1"/>
  <c r="N787" i="4" s="1"/>
  <c r="L789" i="2"/>
  <c r="E789" i="4"/>
  <c r="I788" i="4"/>
  <c r="K790" i="2"/>
  <c r="G790" i="2"/>
  <c r="F791" i="2"/>
  <c r="J788" i="4" l="1"/>
  <c r="K788" i="4"/>
  <c r="L788" i="4"/>
  <c r="M788" i="4" s="1"/>
  <c r="N788" i="4" s="1"/>
  <c r="L790" i="2"/>
  <c r="E790" i="4"/>
  <c r="J789" i="4"/>
  <c r="I789" i="4"/>
  <c r="K791" i="2"/>
  <c r="G791" i="2"/>
  <c r="F792" i="2"/>
  <c r="K789" i="4" l="1"/>
  <c r="L789" i="4"/>
  <c r="M789" i="4" s="1"/>
  <c r="N789" i="4" s="1"/>
  <c r="I790" i="4"/>
  <c r="J790" i="4"/>
  <c r="L791" i="2"/>
  <c r="E791" i="4"/>
  <c r="K792" i="2"/>
  <c r="G792" i="2"/>
  <c r="F793" i="2"/>
  <c r="K790" i="4" l="1"/>
  <c r="L790" i="4"/>
  <c r="M790" i="4" s="1"/>
  <c r="N790" i="4" s="1"/>
  <c r="L792" i="2"/>
  <c r="E792" i="4"/>
  <c r="I791" i="4"/>
  <c r="K793" i="2"/>
  <c r="G793" i="2"/>
  <c r="F794" i="2"/>
  <c r="J791" i="4" l="1"/>
  <c r="J792" i="4"/>
  <c r="I792" i="4"/>
  <c r="L793" i="2"/>
  <c r="E793" i="4"/>
  <c r="K794" i="2"/>
  <c r="F795" i="2"/>
  <c r="G794" i="2"/>
  <c r="K792" i="4" l="1"/>
  <c r="L792" i="4"/>
  <c r="M792" i="4" s="1"/>
  <c r="N792" i="4" s="1"/>
  <c r="K791" i="4"/>
  <c r="L791" i="4"/>
  <c r="M791" i="4" s="1"/>
  <c r="N791" i="4" s="1"/>
  <c r="L794" i="2"/>
  <c r="E794" i="4"/>
  <c r="I793" i="4"/>
  <c r="K795" i="2"/>
  <c r="F796" i="2"/>
  <c r="G795" i="2"/>
  <c r="J793" i="4" l="1"/>
  <c r="K793" i="4" s="1"/>
  <c r="J794" i="4"/>
  <c r="I794" i="4"/>
  <c r="L795" i="2"/>
  <c r="E795" i="4"/>
  <c r="K796" i="2"/>
  <c r="F797" i="2"/>
  <c r="G796" i="2"/>
  <c r="L793" i="4" l="1"/>
  <c r="M793" i="4" s="1"/>
  <c r="N793" i="4" s="1"/>
  <c r="K794" i="4"/>
  <c r="L794" i="4"/>
  <c r="M794" i="4" s="1"/>
  <c r="N794" i="4" s="1"/>
  <c r="L796" i="2"/>
  <c r="E796" i="4"/>
  <c r="J795" i="4"/>
  <c r="I795" i="4"/>
  <c r="K797" i="2"/>
  <c r="G797" i="2"/>
  <c r="F798" i="2"/>
  <c r="K795" i="4" l="1"/>
  <c r="L795" i="4"/>
  <c r="M795" i="4" s="1"/>
  <c r="N795" i="4" s="1"/>
  <c r="J796" i="4"/>
  <c r="I796" i="4"/>
  <c r="L797" i="2"/>
  <c r="E797" i="4"/>
  <c r="K798" i="2"/>
  <c r="G798" i="2"/>
  <c r="F799" i="2"/>
  <c r="K796" i="4" l="1"/>
  <c r="L796" i="4"/>
  <c r="M796" i="4" s="1"/>
  <c r="N796" i="4" s="1"/>
  <c r="L798" i="2"/>
  <c r="E798" i="4"/>
  <c r="J797" i="4"/>
  <c r="I797" i="4"/>
  <c r="K799" i="2"/>
  <c r="G799" i="2"/>
  <c r="F800" i="2"/>
  <c r="K797" i="4" l="1"/>
  <c r="L797" i="4"/>
  <c r="M797" i="4" s="1"/>
  <c r="N797" i="4" s="1"/>
  <c r="L799" i="2"/>
  <c r="E799" i="4"/>
  <c r="J798" i="4"/>
  <c r="I798" i="4"/>
  <c r="K800" i="2"/>
  <c r="F801" i="2"/>
  <c r="G800" i="2"/>
  <c r="K798" i="4" l="1"/>
  <c r="L798" i="4"/>
  <c r="M798" i="4" s="1"/>
  <c r="N798" i="4" s="1"/>
  <c r="J799" i="4"/>
  <c r="I799" i="4"/>
  <c r="L800" i="2"/>
  <c r="E800" i="4"/>
  <c r="K801" i="2"/>
  <c r="F802" i="2"/>
  <c r="G801" i="2"/>
  <c r="K799" i="4" l="1"/>
  <c r="L799" i="4"/>
  <c r="M799" i="4" s="1"/>
  <c r="N799" i="4" s="1"/>
  <c r="J800" i="4"/>
  <c r="I800" i="4"/>
  <c r="L801" i="2"/>
  <c r="E801" i="4"/>
  <c r="K802" i="2"/>
  <c r="F803" i="2"/>
  <c r="G802" i="2"/>
  <c r="K800" i="4" l="1"/>
  <c r="L800" i="4"/>
  <c r="M800" i="4" s="1"/>
  <c r="N800" i="4" s="1"/>
  <c r="L802" i="2"/>
  <c r="E802" i="4"/>
  <c r="J801" i="4"/>
  <c r="I801" i="4"/>
  <c r="K803" i="2"/>
  <c r="F804" i="2"/>
  <c r="G803" i="2"/>
  <c r="K801" i="4" l="1"/>
  <c r="L801" i="4"/>
  <c r="M801" i="4" s="1"/>
  <c r="N801" i="4" s="1"/>
  <c r="I802" i="4"/>
  <c r="J802" i="4"/>
  <c r="L803" i="2"/>
  <c r="E803" i="4"/>
  <c r="K804" i="2"/>
  <c r="G804" i="2"/>
  <c r="F805" i="2"/>
  <c r="K802" i="4" l="1"/>
  <c r="L802" i="4"/>
  <c r="M802" i="4" s="1"/>
  <c r="N802" i="4" s="1"/>
  <c r="L804" i="2"/>
  <c r="E804" i="4"/>
  <c r="I803" i="4"/>
  <c r="K805" i="2"/>
  <c r="G805" i="2"/>
  <c r="F806" i="2"/>
  <c r="J803" i="4" l="1"/>
  <c r="K803" i="4"/>
  <c r="L803" i="4"/>
  <c r="M803" i="4" s="1"/>
  <c r="N803" i="4" s="1"/>
  <c r="J804" i="4"/>
  <c r="I804" i="4"/>
  <c r="L805" i="2"/>
  <c r="E805" i="4"/>
  <c r="K806" i="2"/>
  <c r="F807" i="2"/>
  <c r="G806" i="2"/>
  <c r="K804" i="4" l="1"/>
  <c r="L804" i="4"/>
  <c r="M804" i="4" s="1"/>
  <c r="N804" i="4" s="1"/>
  <c r="L806" i="2"/>
  <c r="E806" i="4"/>
  <c r="J805" i="4"/>
  <c r="I805" i="4"/>
  <c r="K807" i="2"/>
  <c r="F808" i="2"/>
  <c r="G807" i="2"/>
  <c r="K805" i="4" l="1"/>
  <c r="L805" i="4"/>
  <c r="M805" i="4" s="1"/>
  <c r="N805" i="4" s="1"/>
  <c r="L807" i="2"/>
  <c r="E807" i="4"/>
  <c r="I806" i="4"/>
  <c r="J806" i="4"/>
  <c r="K808" i="2"/>
  <c r="F809" i="2"/>
  <c r="G808" i="2"/>
  <c r="K806" i="4" l="1"/>
  <c r="L806" i="4"/>
  <c r="M806" i="4" s="1"/>
  <c r="N806" i="4" s="1"/>
  <c r="I807" i="4"/>
  <c r="L808" i="2"/>
  <c r="E808" i="4"/>
  <c r="K809" i="2"/>
  <c r="F810" i="2"/>
  <c r="G809" i="2"/>
  <c r="J807" i="4" l="1"/>
  <c r="K807" i="4"/>
  <c r="L807" i="4"/>
  <c r="M807" i="4" s="1"/>
  <c r="N807" i="4" s="1"/>
  <c r="I808" i="4"/>
  <c r="J808" i="4"/>
  <c r="L809" i="2"/>
  <c r="E809" i="4"/>
  <c r="K810" i="2"/>
  <c r="F811" i="2"/>
  <c r="G810" i="2"/>
  <c r="K808" i="4" l="1"/>
  <c r="L808" i="4"/>
  <c r="M808" i="4" s="1"/>
  <c r="N808" i="4" s="1"/>
  <c r="I809" i="4"/>
  <c r="L810" i="2"/>
  <c r="E810" i="4"/>
  <c r="K811" i="2"/>
  <c r="F812" i="2"/>
  <c r="G811" i="2"/>
  <c r="J809" i="4" l="1"/>
  <c r="L811" i="2"/>
  <c r="E811" i="4"/>
  <c r="J810" i="4"/>
  <c r="I810" i="4"/>
  <c r="K812" i="2"/>
  <c r="F813" i="2"/>
  <c r="G812" i="2"/>
  <c r="K810" i="4" l="1"/>
  <c r="L810" i="4"/>
  <c r="M810" i="4" s="1"/>
  <c r="N810" i="4" s="1"/>
  <c r="K809" i="4"/>
  <c r="L809" i="4"/>
  <c r="M809" i="4" s="1"/>
  <c r="N809" i="4" s="1"/>
  <c r="L812" i="2"/>
  <c r="E812" i="4"/>
  <c r="J811" i="4"/>
  <c r="I811" i="4"/>
  <c r="K813" i="2"/>
  <c r="F814" i="2"/>
  <c r="G813" i="2"/>
  <c r="K811" i="4" l="1"/>
  <c r="L811" i="4"/>
  <c r="M811" i="4" s="1"/>
  <c r="N811" i="4" s="1"/>
  <c r="L813" i="2"/>
  <c r="E813" i="4"/>
  <c r="I812" i="4"/>
  <c r="K814" i="2"/>
  <c r="F815" i="2"/>
  <c r="G814" i="2"/>
  <c r="J812" i="4" l="1"/>
  <c r="J813" i="4"/>
  <c r="I813" i="4"/>
  <c r="L814" i="2"/>
  <c r="E814" i="4"/>
  <c r="K815" i="2"/>
  <c r="F816" i="2"/>
  <c r="G815" i="2"/>
  <c r="K813" i="4" l="1"/>
  <c r="L813" i="4"/>
  <c r="M813" i="4" s="1"/>
  <c r="N813" i="4" s="1"/>
  <c r="K812" i="4"/>
  <c r="L812" i="4"/>
  <c r="M812" i="4" s="1"/>
  <c r="N812" i="4" s="1"/>
  <c r="L815" i="2"/>
  <c r="E815" i="4"/>
  <c r="J814" i="4"/>
  <c r="I814" i="4"/>
  <c r="K816" i="2"/>
  <c r="F817" i="2"/>
  <c r="G816" i="2"/>
  <c r="K814" i="4" l="1"/>
  <c r="L814" i="4"/>
  <c r="M814" i="4" s="1"/>
  <c r="N814" i="4" s="1"/>
  <c r="J815" i="4"/>
  <c r="I815" i="4"/>
  <c r="L816" i="2"/>
  <c r="E816" i="4"/>
  <c r="K817" i="2"/>
  <c r="F818" i="2"/>
  <c r="G817" i="2"/>
  <c r="K815" i="4" l="1"/>
  <c r="L815" i="4"/>
  <c r="M815" i="4" s="1"/>
  <c r="N815" i="4" s="1"/>
  <c r="L817" i="2"/>
  <c r="E817" i="4"/>
  <c r="J816" i="4"/>
  <c r="I816" i="4"/>
  <c r="K818" i="2"/>
  <c r="F819" i="2"/>
  <c r="G818" i="2"/>
  <c r="K816" i="4" l="1"/>
  <c r="L816" i="4"/>
  <c r="M816" i="4" s="1"/>
  <c r="N816" i="4" s="1"/>
  <c r="J817" i="4"/>
  <c r="I817" i="4"/>
  <c r="L818" i="2"/>
  <c r="E818" i="4"/>
  <c r="K819" i="2"/>
  <c r="G819" i="2"/>
  <c r="F820" i="2"/>
  <c r="K817" i="4" l="1"/>
  <c r="L817" i="4"/>
  <c r="M817" i="4" s="1"/>
  <c r="N817" i="4" s="1"/>
  <c r="L819" i="2"/>
  <c r="E819" i="4"/>
  <c r="J818" i="4"/>
  <c r="I818" i="4"/>
  <c r="K820" i="2"/>
  <c r="F821" i="2"/>
  <c r="G820" i="2"/>
  <c r="K818" i="4" l="1"/>
  <c r="L818" i="4"/>
  <c r="M818" i="4" s="1"/>
  <c r="N818" i="4" s="1"/>
  <c r="L820" i="2"/>
  <c r="E820" i="4"/>
  <c r="J819" i="4"/>
  <c r="I819" i="4"/>
  <c r="K821" i="2"/>
  <c r="F822" i="2"/>
  <c r="G821" i="2"/>
  <c r="K819" i="4" l="1"/>
  <c r="L819" i="4"/>
  <c r="M819" i="4" s="1"/>
  <c r="N819" i="4" s="1"/>
  <c r="L821" i="2"/>
  <c r="E821" i="4"/>
  <c r="J820" i="4"/>
  <c r="I820" i="4"/>
  <c r="K822" i="2"/>
  <c r="F823" i="2"/>
  <c r="G822" i="2"/>
  <c r="K820" i="4" l="1"/>
  <c r="L820" i="4"/>
  <c r="M820" i="4" s="1"/>
  <c r="N820" i="4" s="1"/>
  <c r="I821" i="4"/>
  <c r="L822" i="2"/>
  <c r="E822" i="4"/>
  <c r="K823" i="2"/>
  <c r="F824" i="2"/>
  <c r="G823" i="2"/>
  <c r="J821" i="4" l="1"/>
  <c r="K821" i="4" s="1"/>
  <c r="L821" i="4"/>
  <c r="M821" i="4" s="1"/>
  <c r="N821" i="4" s="1"/>
  <c r="J822" i="4"/>
  <c r="I822" i="4"/>
  <c r="L823" i="2"/>
  <c r="E823" i="4"/>
  <c r="K824" i="2"/>
  <c r="F825" i="2"/>
  <c r="G824" i="2"/>
  <c r="K822" i="4" l="1"/>
  <c r="L822" i="4"/>
  <c r="M822" i="4" s="1"/>
  <c r="N822" i="4" s="1"/>
  <c r="J823" i="4"/>
  <c r="I823" i="4"/>
  <c r="L824" i="2"/>
  <c r="E824" i="4"/>
  <c r="K825" i="2"/>
  <c r="G825" i="2"/>
  <c r="F826" i="2"/>
  <c r="K823" i="4" l="1"/>
  <c r="L823" i="4"/>
  <c r="M823" i="4" s="1"/>
  <c r="N823" i="4" s="1"/>
  <c r="L825" i="2"/>
  <c r="E825" i="4"/>
  <c r="I824" i="4"/>
  <c r="K826" i="2"/>
  <c r="F827" i="2"/>
  <c r="G826" i="2"/>
  <c r="J824" i="4" l="1"/>
  <c r="J825" i="4"/>
  <c r="I825" i="4"/>
  <c r="L826" i="2"/>
  <c r="E826" i="4"/>
  <c r="K827" i="2"/>
  <c r="F828" i="2"/>
  <c r="G827" i="2"/>
  <c r="K825" i="4" l="1"/>
  <c r="L825" i="4"/>
  <c r="M825" i="4" s="1"/>
  <c r="N825" i="4" s="1"/>
  <c r="K824" i="4"/>
  <c r="L824" i="4"/>
  <c r="M824" i="4" s="1"/>
  <c r="N824" i="4" s="1"/>
  <c r="L827" i="2"/>
  <c r="E827" i="4"/>
  <c r="J826" i="4"/>
  <c r="I826" i="4"/>
  <c r="K828" i="2"/>
  <c r="F829" i="2"/>
  <c r="G828" i="2"/>
  <c r="K826" i="4" l="1"/>
  <c r="L826" i="4"/>
  <c r="M826" i="4" s="1"/>
  <c r="N826" i="4" s="1"/>
  <c r="J827" i="4"/>
  <c r="I827" i="4"/>
  <c r="L828" i="2"/>
  <c r="E828" i="4"/>
  <c r="K829" i="2"/>
  <c r="F830" i="2"/>
  <c r="G829" i="2"/>
  <c r="K827" i="4" l="1"/>
  <c r="L827" i="4"/>
  <c r="M827" i="4" s="1"/>
  <c r="N827" i="4" s="1"/>
  <c r="L829" i="2"/>
  <c r="E829" i="4"/>
  <c r="J828" i="4"/>
  <c r="I828" i="4"/>
  <c r="K830" i="2"/>
  <c r="F831" i="2"/>
  <c r="G830" i="2"/>
  <c r="K828" i="4" l="1"/>
  <c r="L828" i="4"/>
  <c r="M828" i="4" s="1"/>
  <c r="N828" i="4" s="1"/>
  <c r="L830" i="2"/>
  <c r="E830" i="4"/>
  <c r="J829" i="4"/>
  <c r="I829" i="4"/>
  <c r="K831" i="2"/>
  <c r="F832" i="2"/>
  <c r="G831" i="2"/>
  <c r="K829" i="4" l="1"/>
  <c r="L829" i="4"/>
  <c r="M829" i="4" s="1"/>
  <c r="N829" i="4" s="1"/>
  <c r="I830" i="4"/>
  <c r="L831" i="2"/>
  <c r="E831" i="4"/>
  <c r="K832" i="2"/>
  <c r="F833" i="2"/>
  <c r="G832" i="2"/>
  <c r="J831" i="4" l="1"/>
  <c r="I831" i="4"/>
  <c r="L832" i="2"/>
  <c r="E832" i="4"/>
  <c r="J830" i="4"/>
  <c r="K833" i="2"/>
  <c r="F834" i="2"/>
  <c r="G833" i="2"/>
  <c r="K830" i="4" l="1"/>
  <c r="L830" i="4"/>
  <c r="M830" i="4" s="1"/>
  <c r="N830" i="4" s="1"/>
  <c r="K831" i="4"/>
  <c r="L831" i="4"/>
  <c r="M831" i="4" s="1"/>
  <c r="N831" i="4" s="1"/>
  <c r="L833" i="2"/>
  <c r="E833" i="4"/>
  <c r="J832" i="4"/>
  <c r="I832" i="4"/>
  <c r="K834" i="2"/>
  <c r="F835" i="2"/>
  <c r="G834" i="2"/>
  <c r="K832" i="4" l="1"/>
  <c r="L832" i="4"/>
  <c r="M832" i="4" s="1"/>
  <c r="N832" i="4" s="1"/>
  <c r="L834" i="2"/>
  <c r="E834" i="4"/>
  <c r="I833" i="4"/>
  <c r="J833" i="4"/>
  <c r="K835" i="2"/>
  <c r="F836" i="2"/>
  <c r="G835" i="2"/>
  <c r="K833" i="4" l="1"/>
  <c r="L833" i="4"/>
  <c r="M833" i="4" s="1"/>
  <c r="N833" i="4" s="1"/>
  <c r="I834" i="4"/>
  <c r="L835" i="2"/>
  <c r="E835" i="4"/>
  <c r="K836" i="2"/>
  <c r="G836" i="2"/>
  <c r="F837" i="2"/>
  <c r="J834" i="4" l="1"/>
  <c r="K834" i="4"/>
  <c r="L834" i="4"/>
  <c r="M834" i="4" s="1"/>
  <c r="N834" i="4" s="1"/>
  <c r="L836" i="2"/>
  <c r="E836" i="4"/>
  <c r="J835" i="4"/>
  <c r="I835" i="4"/>
  <c r="K837" i="2"/>
  <c r="G837" i="2"/>
  <c r="F838" i="2"/>
  <c r="K835" i="4" l="1"/>
  <c r="L835" i="4"/>
  <c r="M835" i="4" s="1"/>
  <c r="N835" i="4" s="1"/>
  <c r="J836" i="4"/>
  <c r="I836" i="4"/>
  <c r="L837" i="2"/>
  <c r="E837" i="4"/>
  <c r="K838" i="2"/>
  <c r="F839" i="2"/>
  <c r="G838" i="2"/>
  <c r="K836" i="4" l="1"/>
  <c r="L836" i="4"/>
  <c r="M836" i="4" s="1"/>
  <c r="N836" i="4" s="1"/>
  <c r="L838" i="2"/>
  <c r="E838" i="4"/>
  <c r="J837" i="4"/>
  <c r="I837" i="4"/>
  <c r="K839" i="2"/>
  <c r="F840" i="2"/>
  <c r="G839" i="2"/>
  <c r="K837" i="4" l="1"/>
  <c r="L837" i="4"/>
  <c r="M837" i="4" s="1"/>
  <c r="N837" i="4" s="1"/>
  <c r="L839" i="2"/>
  <c r="E839" i="4"/>
  <c r="J838" i="4"/>
  <c r="I838" i="4"/>
  <c r="K840" i="2"/>
  <c r="F841" i="2"/>
  <c r="G840" i="2"/>
  <c r="K838" i="4" l="1"/>
  <c r="L838" i="4"/>
  <c r="M838" i="4" s="1"/>
  <c r="N838" i="4" s="1"/>
  <c r="J839" i="4"/>
  <c r="I839" i="4"/>
  <c r="L840" i="2"/>
  <c r="E840" i="4"/>
  <c r="K841" i="2"/>
  <c r="G841" i="2"/>
  <c r="F842" i="2"/>
  <c r="K839" i="4" l="1"/>
  <c r="L839" i="4"/>
  <c r="M839" i="4" s="1"/>
  <c r="N839" i="4" s="1"/>
  <c r="J840" i="4"/>
  <c r="I840" i="4"/>
  <c r="L841" i="2"/>
  <c r="E841" i="4"/>
  <c r="K842" i="2"/>
  <c r="F843" i="2"/>
  <c r="G842" i="2"/>
  <c r="K840" i="4" l="1"/>
  <c r="L840" i="4"/>
  <c r="M840" i="4" s="1"/>
  <c r="N840" i="4" s="1"/>
  <c r="L842" i="2"/>
  <c r="E842" i="4"/>
  <c r="J841" i="4"/>
  <c r="I841" i="4"/>
  <c r="K843" i="2"/>
  <c r="G843" i="2"/>
  <c r="F844" i="2"/>
  <c r="K841" i="4" l="1"/>
  <c r="L841" i="4"/>
  <c r="M841" i="4" s="1"/>
  <c r="N841" i="4" s="1"/>
  <c r="J842" i="4"/>
  <c r="I842" i="4"/>
  <c r="L843" i="2"/>
  <c r="E843" i="4"/>
  <c r="K844" i="2"/>
  <c r="F845" i="2"/>
  <c r="G844" i="2"/>
  <c r="K842" i="4" l="1"/>
  <c r="L842" i="4"/>
  <c r="M842" i="4" s="1"/>
  <c r="N842" i="4" s="1"/>
  <c r="L844" i="2"/>
  <c r="E844" i="4"/>
  <c r="I843" i="4"/>
  <c r="K845" i="2"/>
  <c r="F846" i="2"/>
  <c r="G845" i="2"/>
  <c r="J843" i="4" l="1"/>
  <c r="L845" i="2"/>
  <c r="E845" i="4"/>
  <c r="J844" i="4"/>
  <c r="I844" i="4"/>
  <c r="K846" i="2"/>
  <c r="G846" i="2"/>
  <c r="F847" i="2"/>
  <c r="K844" i="4" l="1"/>
  <c r="L844" i="4"/>
  <c r="M844" i="4" s="1"/>
  <c r="N844" i="4" s="1"/>
  <c r="K843" i="4"/>
  <c r="L843" i="4"/>
  <c r="M843" i="4" s="1"/>
  <c r="N843" i="4" s="1"/>
  <c r="I845" i="4"/>
  <c r="L846" i="2"/>
  <c r="E846" i="4"/>
  <c r="K847" i="2"/>
  <c r="G847" i="2"/>
  <c r="F848" i="2"/>
  <c r="J845" i="4" l="1"/>
  <c r="K845" i="4"/>
  <c r="L845" i="4"/>
  <c r="M845" i="4" s="1"/>
  <c r="N845" i="4" s="1"/>
  <c r="L847" i="2"/>
  <c r="E847" i="4"/>
  <c r="J846" i="4"/>
  <c r="I846" i="4"/>
  <c r="K848" i="2"/>
  <c r="F849" i="2"/>
  <c r="G848" i="2"/>
  <c r="K846" i="4" l="1"/>
  <c r="L846" i="4"/>
  <c r="M846" i="4" s="1"/>
  <c r="N846" i="4" s="1"/>
  <c r="J847" i="4"/>
  <c r="I847" i="4"/>
  <c r="L848" i="2"/>
  <c r="E848" i="4"/>
  <c r="K849" i="2"/>
  <c r="G849" i="2"/>
  <c r="F850" i="2"/>
  <c r="K847" i="4" l="1"/>
  <c r="L847" i="4"/>
  <c r="M847" i="4" s="1"/>
  <c r="N847" i="4" s="1"/>
  <c r="L849" i="2"/>
  <c r="E849" i="4"/>
  <c r="J848" i="4"/>
  <c r="I848" i="4"/>
  <c r="K850" i="2"/>
  <c r="F851" i="2"/>
  <c r="G850" i="2"/>
  <c r="K848" i="4" l="1"/>
  <c r="L848" i="4"/>
  <c r="M848" i="4" s="1"/>
  <c r="N848" i="4" s="1"/>
  <c r="L850" i="2"/>
  <c r="E850" i="4"/>
  <c r="J849" i="4"/>
  <c r="I849" i="4"/>
  <c r="K851" i="2"/>
  <c r="F852" i="2"/>
  <c r="G851" i="2"/>
  <c r="K849" i="4" l="1"/>
  <c r="L849" i="4"/>
  <c r="M849" i="4" s="1"/>
  <c r="N849" i="4" s="1"/>
  <c r="J850" i="4"/>
  <c r="I850" i="4"/>
  <c r="L851" i="2"/>
  <c r="E851" i="4"/>
  <c r="K852" i="2"/>
  <c r="F853" i="2"/>
  <c r="G852" i="2"/>
  <c r="K850" i="4" l="1"/>
  <c r="L850" i="4"/>
  <c r="M850" i="4" s="1"/>
  <c r="N850" i="4" s="1"/>
  <c r="L852" i="2"/>
  <c r="E852" i="4"/>
  <c r="J851" i="4"/>
  <c r="I851" i="4"/>
  <c r="K853" i="2"/>
  <c r="F854" i="2"/>
  <c r="G853" i="2"/>
  <c r="K851" i="4" l="1"/>
  <c r="L851" i="4"/>
  <c r="M851" i="4" s="1"/>
  <c r="N851" i="4" s="1"/>
  <c r="J852" i="4"/>
  <c r="I852" i="4"/>
  <c r="L853" i="2"/>
  <c r="E853" i="4"/>
  <c r="K854" i="2"/>
  <c r="F855" i="2"/>
  <c r="G854" i="2"/>
  <c r="K852" i="4" l="1"/>
  <c r="L852" i="4"/>
  <c r="M852" i="4" s="1"/>
  <c r="N852" i="4" s="1"/>
  <c r="J853" i="4"/>
  <c r="I853" i="4"/>
  <c r="L854" i="2"/>
  <c r="E854" i="4"/>
  <c r="K855" i="2"/>
  <c r="F856" i="2"/>
  <c r="G855" i="2"/>
  <c r="K853" i="4" l="1"/>
  <c r="L853" i="4"/>
  <c r="M853" i="4" s="1"/>
  <c r="N853" i="4" s="1"/>
  <c r="I854" i="4"/>
  <c r="L855" i="2"/>
  <c r="E855" i="4"/>
  <c r="K856" i="2"/>
  <c r="F857" i="2"/>
  <c r="G856" i="2"/>
  <c r="L856" i="2" l="1"/>
  <c r="E856" i="4"/>
  <c r="J855" i="4"/>
  <c r="I855" i="4"/>
  <c r="J854" i="4"/>
  <c r="K857" i="2"/>
  <c r="F858" i="2"/>
  <c r="G857" i="2"/>
  <c r="K854" i="4" l="1"/>
  <c r="L854" i="4"/>
  <c r="M854" i="4" s="1"/>
  <c r="N854" i="4" s="1"/>
  <c r="K855" i="4"/>
  <c r="L855" i="4"/>
  <c r="M855" i="4" s="1"/>
  <c r="N855" i="4" s="1"/>
  <c r="L857" i="2"/>
  <c r="E857" i="4"/>
  <c r="I856" i="4"/>
  <c r="K858" i="2"/>
  <c r="F859" i="2"/>
  <c r="G858" i="2"/>
  <c r="J856" i="4" l="1"/>
  <c r="I857" i="4"/>
  <c r="J857" i="4"/>
  <c r="L858" i="2"/>
  <c r="E858" i="4"/>
  <c r="K859" i="2"/>
  <c r="G859" i="2"/>
  <c r="F860" i="2"/>
  <c r="K857" i="4" l="1"/>
  <c r="L857" i="4"/>
  <c r="M857" i="4" s="1"/>
  <c r="N857" i="4" s="1"/>
  <c r="K856" i="4"/>
  <c r="L856" i="4"/>
  <c r="M856" i="4" s="1"/>
  <c r="N856" i="4" s="1"/>
  <c r="J858" i="4"/>
  <c r="I858" i="4"/>
  <c r="L859" i="2"/>
  <c r="E859" i="4"/>
  <c r="K860" i="2"/>
  <c r="G860" i="2"/>
  <c r="F861" i="2"/>
  <c r="K858" i="4" l="1"/>
  <c r="L858" i="4"/>
  <c r="M858" i="4" s="1"/>
  <c r="N858" i="4" s="1"/>
  <c r="L860" i="2"/>
  <c r="E860" i="4"/>
  <c r="I859" i="4"/>
  <c r="K861" i="2"/>
  <c r="F862" i="2"/>
  <c r="G861" i="2"/>
  <c r="J859" i="4" l="1"/>
  <c r="J860" i="4"/>
  <c r="I860" i="4"/>
  <c r="L861" i="2"/>
  <c r="E861" i="4"/>
  <c r="K862" i="2"/>
  <c r="F863" i="2"/>
  <c r="G862" i="2"/>
  <c r="K860" i="4" l="1"/>
  <c r="L860" i="4"/>
  <c r="M860" i="4" s="1"/>
  <c r="N860" i="4" s="1"/>
  <c r="K859" i="4"/>
  <c r="L859" i="4"/>
  <c r="M859" i="4" s="1"/>
  <c r="N859" i="4" s="1"/>
  <c r="J861" i="4"/>
  <c r="I861" i="4"/>
  <c r="L862" i="2"/>
  <c r="E862" i="4"/>
  <c r="K863" i="2"/>
  <c r="G863" i="2"/>
  <c r="F864" i="2"/>
  <c r="K861" i="4" l="1"/>
  <c r="L861" i="4"/>
  <c r="M861" i="4" s="1"/>
  <c r="N861" i="4" s="1"/>
  <c r="L863" i="2"/>
  <c r="E863" i="4"/>
  <c r="J862" i="4"/>
  <c r="I862" i="4"/>
  <c r="K864" i="2"/>
  <c r="G864" i="2"/>
  <c r="F865" i="2"/>
  <c r="K862" i="4" l="1"/>
  <c r="L862" i="4"/>
  <c r="M862" i="4" s="1"/>
  <c r="N862" i="4" s="1"/>
  <c r="L864" i="2"/>
  <c r="E864" i="4"/>
  <c r="J863" i="4"/>
  <c r="I863" i="4"/>
  <c r="K865" i="2"/>
  <c r="F866" i="2"/>
  <c r="G865" i="2"/>
  <c r="K863" i="4" l="1"/>
  <c r="L863" i="4"/>
  <c r="M863" i="4" s="1"/>
  <c r="N863" i="4" s="1"/>
  <c r="J864" i="4"/>
  <c r="I864" i="4"/>
  <c r="L865" i="2"/>
  <c r="E865" i="4"/>
  <c r="K866" i="2"/>
  <c r="F867" i="2"/>
  <c r="G866" i="2"/>
  <c r="K864" i="4" l="1"/>
  <c r="L864" i="4"/>
  <c r="M864" i="4" s="1"/>
  <c r="N864" i="4" s="1"/>
  <c r="L866" i="2"/>
  <c r="E866" i="4"/>
  <c r="J865" i="4"/>
  <c r="I865" i="4"/>
  <c r="K867" i="2"/>
  <c r="G867" i="2"/>
  <c r="F868" i="2"/>
  <c r="K865" i="4" l="1"/>
  <c r="L865" i="4"/>
  <c r="M865" i="4" s="1"/>
  <c r="N865" i="4" s="1"/>
  <c r="L867" i="2"/>
  <c r="E867" i="4"/>
  <c r="J866" i="4"/>
  <c r="I866" i="4"/>
  <c r="K868" i="2"/>
  <c r="F869" i="2"/>
  <c r="G868" i="2"/>
  <c r="K866" i="4" l="1"/>
  <c r="L866" i="4"/>
  <c r="M866" i="4" s="1"/>
  <c r="N866" i="4" s="1"/>
  <c r="L868" i="2"/>
  <c r="E868" i="4"/>
  <c r="J867" i="4"/>
  <c r="I867" i="4"/>
  <c r="K869" i="2"/>
  <c r="G869" i="2"/>
  <c r="F870" i="2"/>
  <c r="K867" i="4" l="1"/>
  <c r="L867" i="4"/>
  <c r="M867" i="4" s="1"/>
  <c r="N867" i="4" s="1"/>
  <c r="J868" i="4"/>
  <c r="I868" i="4"/>
  <c r="L869" i="2"/>
  <c r="E869" i="4"/>
  <c r="K870" i="2"/>
  <c r="F871" i="2"/>
  <c r="G870" i="2"/>
  <c r="K868" i="4" l="1"/>
  <c r="L868" i="4"/>
  <c r="M868" i="4" s="1"/>
  <c r="N868" i="4" s="1"/>
  <c r="I869" i="4"/>
  <c r="J869" i="4"/>
  <c r="L870" i="2"/>
  <c r="E870" i="4"/>
  <c r="K871" i="2"/>
  <c r="G871" i="2"/>
  <c r="F872" i="2"/>
  <c r="K869" i="4" l="1"/>
  <c r="L869" i="4"/>
  <c r="M869" i="4" s="1"/>
  <c r="N869" i="4" s="1"/>
  <c r="L871" i="2"/>
  <c r="E871" i="4"/>
  <c r="I870" i="4"/>
  <c r="K872" i="2"/>
  <c r="F873" i="2"/>
  <c r="G872" i="2"/>
  <c r="J870" i="4" l="1"/>
  <c r="J871" i="4"/>
  <c r="I871" i="4"/>
  <c r="L872" i="2"/>
  <c r="E872" i="4"/>
  <c r="K873" i="2"/>
  <c r="F874" i="2"/>
  <c r="G873" i="2"/>
  <c r="K871" i="4" l="1"/>
  <c r="L871" i="4"/>
  <c r="M871" i="4" s="1"/>
  <c r="N871" i="4" s="1"/>
  <c r="K870" i="4"/>
  <c r="L870" i="4"/>
  <c r="M870" i="4" s="1"/>
  <c r="N870" i="4" s="1"/>
  <c r="L873" i="2"/>
  <c r="E873" i="4"/>
  <c r="I872" i="4"/>
  <c r="K874" i="2"/>
  <c r="F875" i="2"/>
  <c r="G874" i="2"/>
  <c r="J872" i="4" l="1"/>
  <c r="K872" i="4"/>
  <c r="L872" i="4"/>
  <c r="M872" i="4" s="1"/>
  <c r="N872" i="4" s="1"/>
  <c r="L874" i="2"/>
  <c r="E874" i="4"/>
  <c r="J873" i="4"/>
  <c r="I873" i="4"/>
  <c r="K875" i="2"/>
  <c r="F876" i="2"/>
  <c r="G875" i="2"/>
  <c r="K873" i="4" l="1"/>
  <c r="L873" i="4"/>
  <c r="M873" i="4" s="1"/>
  <c r="N873" i="4" s="1"/>
  <c r="J874" i="4"/>
  <c r="I874" i="4"/>
  <c r="L875" i="2"/>
  <c r="E875" i="4"/>
  <c r="K876" i="2"/>
  <c r="G876" i="2"/>
  <c r="F877" i="2"/>
  <c r="K874" i="4" l="1"/>
  <c r="L874" i="4"/>
  <c r="M874" i="4" s="1"/>
  <c r="N874" i="4" s="1"/>
  <c r="I875" i="4"/>
  <c r="J875" i="4"/>
  <c r="L876" i="2"/>
  <c r="E876" i="4"/>
  <c r="K877" i="2"/>
  <c r="F878" i="2"/>
  <c r="G877" i="2"/>
  <c r="K875" i="4" l="1"/>
  <c r="L875" i="4"/>
  <c r="M875" i="4" s="1"/>
  <c r="N875" i="4" s="1"/>
  <c r="L877" i="2"/>
  <c r="E877" i="4"/>
  <c r="J876" i="4"/>
  <c r="I876" i="4"/>
  <c r="K878" i="2"/>
  <c r="F879" i="2"/>
  <c r="G878" i="2"/>
  <c r="K876" i="4" l="1"/>
  <c r="L876" i="4"/>
  <c r="M876" i="4" s="1"/>
  <c r="N876" i="4" s="1"/>
  <c r="L878" i="2"/>
  <c r="E878" i="4"/>
  <c r="I877" i="4"/>
  <c r="K879" i="2"/>
  <c r="G879" i="2"/>
  <c r="F880" i="2"/>
  <c r="J877" i="4" l="1"/>
  <c r="J878" i="4"/>
  <c r="I878" i="4"/>
  <c r="L879" i="2"/>
  <c r="E879" i="4"/>
  <c r="K880" i="2"/>
  <c r="G880" i="2"/>
  <c r="F881" i="2"/>
  <c r="K878" i="4" l="1"/>
  <c r="L878" i="4"/>
  <c r="M878" i="4" s="1"/>
  <c r="N878" i="4" s="1"/>
  <c r="K877" i="4"/>
  <c r="L877" i="4"/>
  <c r="M877" i="4" s="1"/>
  <c r="N877" i="4" s="1"/>
  <c r="J879" i="4"/>
  <c r="I879" i="4"/>
  <c r="L880" i="2"/>
  <c r="E880" i="4"/>
  <c r="K881" i="2"/>
  <c r="G881" i="2"/>
  <c r="F882" i="2"/>
  <c r="K879" i="4" l="1"/>
  <c r="L879" i="4"/>
  <c r="M879" i="4" s="1"/>
  <c r="N879" i="4" s="1"/>
  <c r="I880" i="4"/>
  <c r="J880" i="4"/>
  <c r="L881" i="2"/>
  <c r="E881" i="4"/>
  <c r="K882" i="2"/>
  <c r="F883" i="2"/>
  <c r="G882" i="2"/>
  <c r="K880" i="4" l="1"/>
  <c r="L880" i="4"/>
  <c r="M880" i="4" s="1"/>
  <c r="N880" i="4" s="1"/>
  <c r="L882" i="2"/>
  <c r="E882" i="4"/>
  <c r="I881" i="4"/>
  <c r="J881" i="4"/>
  <c r="K883" i="2"/>
  <c r="F884" i="2"/>
  <c r="G883" i="2"/>
  <c r="K881" i="4" l="1"/>
  <c r="L881" i="4"/>
  <c r="M881" i="4" s="1"/>
  <c r="N881" i="4" s="1"/>
  <c r="L883" i="2"/>
  <c r="E883" i="4"/>
  <c r="J882" i="4"/>
  <c r="I882" i="4"/>
  <c r="K884" i="2"/>
  <c r="F885" i="2"/>
  <c r="G884" i="2"/>
  <c r="K882" i="4" l="1"/>
  <c r="L882" i="4"/>
  <c r="M882" i="4" s="1"/>
  <c r="N882" i="4" s="1"/>
  <c r="I883" i="4"/>
  <c r="L884" i="2"/>
  <c r="E884" i="4"/>
  <c r="K885" i="2"/>
  <c r="F886" i="2"/>
  <c r="G885" i="2"/>
  <c r="J883" i="4" l="1"/>
  <c r="L885" i="2"/>
  <c r="E885" i="4"/>
  <c r="J884" i="4"/>
  <c r="I884" i="4"/>
  <c r="K886" i="2"/>
  <c r="F887" i="2"/>
  <c r="G886" i="2"/>
  <c r="K884" i="4" l="1"/>
  <c r="L884" i="4"/>
  <c r="M884" i="4" s="1"/>
  <c r="N884" i="4" s="1"/>
  <c r="K883" i="4"/>
  <c r="L883" i="4"/>
  <c r="M883" i="4" s="1"/>
  <c r="N883" i="4" s="1"/>
  <c r="I885" i="4"/>
  <c r="L886" i="2"/>
  <c r="E886" i="4"/>
  <c r="K887" i="2"/>
  <c r="F888" i="2"/>
  <c r="G887" i="2"/>
  <c r="J885" i="4" l="1"/>
  <c r="L887" i="2"/>
  <c r="E887" i="4"/>
  <c r="I886" i="4"/>
  <c r="J886" i="4"/>
  <c r="K888" i="2"/>
  <c r="F889" i="2"/>
  <c r="G888" i="2"/>
  <c r="K886" i="4" l="1"/>
  <c r="L886" i="4"/>
  <c r="M886" i="4" s="1"/>
  <c r="N886" i="4" s="1"/>
  <c r="K885" i="4"/>
  <c r="L885" i="4"/>
  <c r="M885" i="4" s="1"/>
  <c r="N885" i="4" s="1"/>
  <c r="L888" i="2"/>
  <c r="E888" i="4"/>
  <c r="J887" i="4"/>
  <c r="I887" i="4"/>
  <c r="K889" i="2"/>
  <c r="F890" i="2"/>
  <c r="G889" i="2"/>
  <c r="K887" i="4" l="1"/>
  <c r="L887" i="4"/>
  <c r="M887" i="4" s="1"/>
  <c r="N887" i="4" s="1"/>
  <c r="J888" i="4"/>
  <c r="I888" i="4"/>
  <c r="L889" i="2"/>
  <c r="E889" i="4"/>
  <c r="K890" i="2"/>
  <c r="F891" i="2"/>
  <c r="G890" i="2"/>
  <c r="K888" i="4" l="1"/>
  <c r="L888" i="4"/>
  <c r="M888" i="4" s="1"/>
  <c r="N888" i="4" s="1"/>
  <c r="J889" i="4"/>
  <c r="I889" i="4"/>
  <c r="L890" i="2"/>
  <c r="E890" i="4"/>
  <c r="K891" i="2"/>
  <c r="F892" i="2"/>
  <c r="G891" i="2"/>
  <c r="K889" i="4" l="1"/>
  <c r="L889" i="4"/>
  <c r="M889" i="4" s="1"/>
  <c r="N889" i="4" s="1"/>
  <c r="J890" i="4"/>
  <c r="I890" i="4"/>
  <c r="L891" i="2"/>
  <c r="E891" i="4"/>
  <c r="K892" i="2"/>
  <c r="F893" i="2"/>
  <c r="G892" i="2"/>
  <c r="K890" i="4" l="1"/>
  <c r="L890" i="4"/>
  <c r="M890" i="4" s="1"/>
  <c r="N890" i="4" s="1"/>
  <c r="J891" i="4"/>
  <c r="I891" i="4"/>
  <c r="L892" i="2"/>
  <c r="E892" i="4"/>
  <c r="K893" i="2"/>
  <c r="G893" i="2"/>
  <c r="F894" i="2"/>
  <c r="K891" i="4" l="1"/>
  <c r="L891" i="4"/>
  <c r="M891" i="4" s="1"/>
  <c r="N891" i="4" s="1"/>
  <c r="J892" i="4"/>
  <c r="I892" i="4"/>
  <c r="L893" i="2"/>
  <c r="E893" i="4"/>
  <c r="K894" i="2"/>
  <c r="F895" i="2"/>
  <c r="G894" i="2"/>
  <c r="K892" i="4" l="1"/>
  <c r="L892" i="4"/>
  <c r="M892" i="4" s="1"/>
  <c r="N892" i="4" s="1"/>
  <c r="J893" i="4"/>
  <c r="I893" i="4"/>
  <c r="L894" i="2"/>
  <c r="E894" i="4"/>
  <c r="K895" i="2"/>
  <c r="F896" i="2"/>
  <c r="G895" i="2"/>
  <c r="K893" i="4" l="1"/>
  <c r="L893" i="4"/>
  <c r="M893" i="4" s="1"/>
  <c r="N893" i="4" s="1"/>
  <c r="L895" i="2"/>
  <c r="E895" i="4"/>
  <c r="J894" i="4"/>
  <c r="I894" i="4"/>
  <c r="K896" i="2"/>
  <c r="F897" i="2"/>
  <c r="G896" i="2"/>
  <c r="K894" i="4" l="1"/>
  <c r="L894" i="4"/>
  <c r="M894" i="4" s="1"/>
  <c r="N894" i="4" s="1"/>
  <c r="J895" i="4"/>
  <c r="I895" i="4"/>
  <c r="L896" i="2"/>
  <c r="E896" i="4"/>
  <c r="K897" i="2"/>
  <c r="F898" i="2"/>
  <c r="G897" i="2"/>
  <c r="K895" i="4" l="1"/>
  <c r="L895" i="4"/>
  <c r="M895" i="4" s="1"/>
  <c r="N895" i="4" s="1"/>
  <c r="L897" i="2"/>
  <c r="E897" i="4"/>
  <c r="I896" i="4"/>
  <c r="J896" i="4"/>
  <c r="K898" i="2"/>
  <c r="F899" i="2"/>
  <c r="G898" i="2"/>
  <c r="K896" i="4" l="1"/>
  <c r="L896" i="4"/>
  <c r="M896" i="4" s="1"/>
  <c r="N896" i="4" s="1"/>
  <c r="I897" i="4"/>
  <c r="J897" i="4"/>
  <c r="L898" i="2"/>
  <c r="E898" i="4"/>
  <c r="K899" i="2"/>
  <c r="F900" i="2"/>
  <c r="G899" i="2"/>
  <c r="K897" i="4" l="1"/>
  <c r="L897" i="4"/>
  <c r="M897" i="4" s="1"/>
  <c r="N897" i="4" s="1"/>
  <c r="L899" i="2"/>
  <c r="E899" i="4"/>
  <c r="I898" i="4"/>
  <c r="J898" i="4"/>
  <c r="K900" i="2"/>
  <c r="F901" i="2"/>
  <c r="G900" i="2"/>
  <c r="K898" i="4" l="1"/>
  <c r="L898" i="4"/>
  <c r="M898" i="4" s="1"/>
  <c r="N898" i="4" s="1"/>
  <c r="I899" i="4"/>
  <c r="J899" i="4"/>
  <c r="L900" i="2"/>
  <c r="E900" i="4"/>
  <c r="K901" i="2"/>
  <c r="F902" i="2"/>
  <c r="G901" i="2"/>
  <c r="K899" i="4" l="1"/>
  <c r="L899" i="4"/>
  <c r="M899" i="4" s="1"/>
  <c r="N899" i="4" s="1"/>
  <c r="L901" i="2"/>
  <c r="E901" i="4"/>
  <c r="J900" i="4"/>
  <c r="I900" i="4"/>
  <c r="K902" i="2"/>
  <c r="F903" i="2"/>
  <c r="G902" i="2"/>
  <c r="K900" i="4" l="1"/>
  <c r="L900" i="4"/>
  <c r="M900" i="4" s="1"/>
  <c r="N900" i="4" s="1"/>
  <c r="J901" i="4"/>
  <c r="I901" i="4"/>
  <c r="L902" i="2"/>
  <c r="E902" i="4"/>
  <c r="K903" i="2"/>
  <c r="F904" i="2"/>
  <c r="G903" i="2"/>
  <c r="K901" i="4" l="1"/>
  <c r="L901" i="4"/>
  <c r="M901" i="4" s="1"/>
  <c r="N901" i="4" s="1"/>
  <c r="L903" i="2"/>
  <c r="E903" i="4"/>
  <c r="J902" i="4"/>
  <c r="I902" i="4"/>
  <c r="K904" i="2"/>
  <c r="F905" i="2"/>
  <c r="G904" i="2"/>
  <c r="K902" i="4" l="1"/>
  <c r="L902" i="4"/>
  <c r="M902" i="4" s="1"/>
  <c r="N902" i="4" s="1"/>
  <c r="I903" i="4"/>
  <c r="L904" i="2"/>
  <c r="E904" i="4"/>
  <c r="K905" i="2"/>
  <c r="F906" i="2"/>
  <c r="G905" i="2"/>
  <c r="J903" i="4" l="1"/>
  <c r="K903" i="4"/>
  <c r="L903" i="4"/>
  <c r="M903" i="4" s="1"/>
  <c r="N903" i="4" s="1"/>
  <c r="J904" i="4"/>
  <c r="I904" i="4"/>
  <c r="L905" i="2"/>
  <c r="E905" i="4"/>
  <c r="K906" i="2"/>
  <c r="F907" i="2"/>
  <c r="G906" i="2"/>
  <c r="K904" i="4" l="1"/>
  <c r="L904" i="4"/>
  <c r="M904" i="4" s="1"/>
  <c r="N904" i="4" s="1"/>
  <c r="I905" i="4"/>
  <c r="J905" i="4"/>
  <c r="L906" i="2"/>
  <c r="E906" i="4"/>
  <c r="K907" i="2"/>
  <c r="F908" i="2"/>
  <c r="G907" i="2"/>
  <c r="K905" i="4" l="1"/>
  <c r="L905" i="4"/>
  <c r="M905" i="4" s="1"/>
  <c r="N905" i="4" s="1"/>
  <c r="L907" i="2"/>
  <c r="E907" i="4"/>
  <c r="J906" i="4"/>
  <c r="I906" i="4"/>
  <c r="K908" i="2"/>
  <c r="F909" i="2"/>
  <c r="G908" i="2"/>
  <c r="K906" i="4" l="1"/>
  <c r="L906" i="4"/>
  <c r="M906" i="4" s="1"/>
  <c r="N906" i="4" s="1"/>
  <c r="J907" i="4"/>
  <c r="I907" i="4"/>
  <c r="L908" i="2"/>
  <c r="E908" i="4"/>
  <c r="K909" i="2"/>
  <c r="F910" i="2"/>
  <c r="G909" i="2"/>
  <c r="K907" i="4" l="1"/>
  <c r="L907" i="4"/>
  <c r="M907" i="4" s="1"/>
  <c r="N907" i="4" s="1"/>
  <c r="L909" i="2"/>
  <c r="E909" i="4"/>
  <c r="J908" i="4"/>
  <c r="I908" i="4"/>
  <c r="K910" i="2"/>
  <c r="F911" i="2"/>
  <c r="G910" i="2"/>
  <c r="K908" i="4" l="1"/>
  <c r="L908" i="4"/>
  <c r="M908" i="4" s="1"/>
  <c r="N908" i="4" s="1"/>
  <c r="J909" i="4"/>
  <c r="I909" i="4"/>
  <c r="L910" i="2"/>
  <c r="E910" i="4"/>
  <c r="K911" i="2"/>
  <c r="F912" i="2"/>
  <c r="G911" i="2"/>
  <c r="K909" i="4" l="1"/>
  <c r="L909" i="4"/>
  <c r="M909" i="4" s="1"/>
  <c r="N909" i="4" s="1"/>
  <c r="L911" i="2"/>
  <c r="E911" i="4"/>
  <c r="I910" i="4"/>
  <c r="K912" i="2"/>
  <c r="F913" i="2"/>
  <c r="G912" i="2"/>
  <c r="J910" i="4" l="1"/>
  <c r="L912" i="2"/>
  <c r="E912" i="4"/>
  <c r="J911" i="4"/>
  <c r="I911" i="4"/>
  <c r="K913" i="2"/>
  <c r="F914" i="2"/>
  <c r="G913" i="2"/>
  <c r="K911" i="4" l="1"/>
  <c r="L911" i="4"/>
  <c r="M911" i="4" s="1"/>
  <c r="N911" i="4" s="1"/>
  <c r="K910" i="4"/>
  <c r="L910" i="4"/>
  <c r="M910" i="4" s="1"/>
  <c r="N910" i="4" s="1"/>
  <c r="J912" i="4"/>
  <c r="I912" i="4"/>
  <c r="L913" i="2"/>
  <c r="E913" i="4"/>
  <c r="K914" i="2"/>
  <c r="F915" i="2"/>
  <c r="G914" i="2"/>
  <c r="K912" i="4" l="1"/>
  <c r="L912" i="4"/>
  <c r="M912" i="4" s="1"/>
  <c r="N912" i="4" s="1"/>
  <c r="J913" i="4"/>
  <c r="I913" i="4"/>
  <c r="L914" i="2"/>
  <c r="E914" i="4"/>
  <c r="K915" i="2"/>
  <c r="F916" i="2"/>
  <c r="G915" i="2"/>
  <c r="K913" i="4" l="1"/>
  <c r="L913" i="4"/>
  <c r="M913" i="4" s="1"/>
  <c r="N913" i="4" s="1"/>
  <c r="J914" i="4"/>
  <c r="I914" i="4"/>
  <c r="L915" i="2"/>
  <c r="E915" i="4"/>
  <c r="K916" i="2"/>
  <c r="F917" i="2"/>
  <c r="G916" i="2"/>
  <c r="K914" i="4" l="1"/>
  <c r="L914" i="4"/>
  <c r="M914" i="4" s="1"/>
  <c r="N914" i="4" s="1"/>
  <c r="L916" i="2"/>
  <c r="E916" i="4"/>
  <c r="J915" i="4"/>
  <c r="I915" i="4"/>
  <c r="K917" i="2"/>
  <c r="G917" i="2"/>
  <c r="F918" i="2"/>
  <c r="K915" i="4" l="1"/>
  <c r="L915" i="4"/>
  <c r="M915" i="4" s="1"/>
  <c r="N915" i="4" s="1"/>
  <c r="J916" i="4"/>
  <c r="I916" i="4"/>
  <c r="L917" i="2"/>
  <c r="E917" i="4"/>
  <c r="K918" i="2"/>
  <c r="F919" i="2"/>
  <c r="G918" i="2"/>
  <c r="K916" i="4" l="1"/>
  <c r="L916" i="4"/>
  <c r="M916" i="4" s="1"/>
  <c r="N916" i="4" s="1"/>
  <c r="I917" i="4"/>
  <c r="J917" i="4"/>
  <c r="L918" i="2"/>
  <c r="E918" i="4"/>
  <c r="K919" i="2"/>
  <c r="G919" i="2"/>
  <c r="F920" i="2"/>
  <c r="K917" i="4" l="1"/>
  <c r="L917" i="4"/>
  <c r="M917" i="4" s="1"/>
  <c r="N917" i="4" s="1"/>
  <c r="L919" i="2"/>
  <c r="E919" i="4"/>
  <c r="J918" i="4"/>
  <c r="I918" i="4"/>
  <c r="K920" i="2"/>
  <c r="F921" i="2"/>
  <c r="G920" i="2"/>
  <c r="K918" i="4" l="1"/>
  <c r="L918" i="4"/>
  <c r="M918" i="4" s="1"/>
  <c r="N918" i="4" s="1"/>
  <c r="J919" i="4"/>
  <c r="I919" i="4"/>
  <c r="L920" i="2"/>
  <c r="E920" i="4"/>
  <c r="K921" i="2"/>
  <c r="F922" i="2"/>
  <c r="G921" i="2"/>
  <c r="K919" i="4" l="1"/>
  <c r="L919" i="4"/>
  <c r="M919" i="4" s="1"/>
  <c r="N919" i="4" s="1"/>
  <c r="L921" i="2"/>
  <c r="E921" i="4"/>
  <c r="J920" i="4"/>
  <c r="I920" i="4"/>
  <c r="K922" i="2"/>
  <c r="F923" i="2"/>
  <c r="G922" i="2"/>
  <c r="K920" i="4" l="1"/>
  <c r="L920" i="4"/>
  <c r="M920" i="4" s="1"/>
  <c r="N920" i="4" s="1"/>
  <c r="L922" i="2"/>
  <c r="E922" i="4"/>
  <c r="J921" i="4"/>
  <c r="I921" i="4"/>
  <c r="K923" i="2"/>
  <c r="F924" i="2"/>
  <c r="G923" i="2"/>
  <c r="K921" i="4" l="1"/>
  <c r="L921" i="4"/>
  <c r="M921" i="4" s="1"/>
  <c r="N921" i="4" s="1"/>
  <c r="J922" i="4"/>
  <c r="I922" i="4"/>
  <c r="L923" i="2"/>
  <c r="E923" i="4"/>
  <c r="K924" i="2"/>
  <c r="F925" i="2"/>
  <c r="G924" i="2"/>
  <c r="K922" i="4" l="1"/>
  <c r="L922" i="4"/>
  <c r="M922" i="4" s="1"/>
  <c r="N922" i="4" s="1"/>
  <c r="L924" i="2"/>
  <c r="E924" i="4"/>
  <c r="J923" i="4"/>
  <c r="I923" i="4"/>
  <c r="K925" i="2"/>
  <c r="F926" i="2"/>
  <c r="G925" i="2"/>
  <c r="K923" i="4" l="1"/>
  <c r="L923" i="4"/>
  <c r="M923" i="4" s="1"/>
  <c r="N923" i="4" s="1"/>
  <c r="L925" i="2"/>
  <c r="E925" i="4"/>
  <c r="J924" i="4"/>
  <c r="I924" i="4"/>
  <c r="K926" i="2"/>
  <c r="F927" i="2"/>
  <c r="G926" i="2"/>
  <c r="K924" i="4" l="1"/>
  <c r="L924" i="4"/>
  <c r="M924" i="4" s="1"/>
  <c r="N924" i="4" s="1"/>
  <c r="J925" i="4"/>
  <c r="I925" i="4"/>
  <c r="L926" i="2"/>
  <c r="E926" i="4"/>
  <c r="K927" i="2"/>
  <c r="F928" i="2"/>
  <c r="G927" i="2"/>
  <c r="K925" i="4" l="1"/>
  <c r="L925" i="4"/>
  <c r="M925" i="4" s="1"/>
  <c r="N925" i="4" s="1"/>
  <c r="I926" i="4"/>
  <c r="L927" i="2"/>
  <c r="E927" i="4"/>
  <c r="K928" i="2"/>
  <c r="F929" i="2"/>
  <c r="G928" i="2"/>
  <c r="J926" i="4" l="1"/>
  <c r="K926" i="4" s="1"/>
  <c r="L928" i="2"/>
  <c r="E928" i="4"/>
  <c r="J927" i="4"/>
  <c r="I927" i="4"/>
  <c r="K929" i="2"/>
  <c r="F930" i="2"/>
  <c r="G929" i="2"/>
  <c r="L926" i="4" l="1"/>
  <c r="M926" i="4" s="1"/>
  <c r="N926" i="4" s="1"/>
  <c r="K927" i="4"/>
  <c r="L927" i="4"/>
  <c r="M927" i="4" s="1"/>
  <c r="N927" i="4" s="1"/>
  <c r="L929" i="2"/>
  <c r="E929" i="4"/>
  <c r="I928" i="4"/>
  <c r="J928" i="4"/>
  <c r="K930" i="2"/>
  <c r="F931" i="2"/>
  <c r="G930" i="2"/>
  <c r="K928" i="4" l="1"/>
  <c r="L928" i="4"/>
  <c r="M928" i="4" s="1"/>
  <c r="N928" i="4" s="1"/>
  <c r="L930" i="2"/>
  <c r="E930" i="4"/>
  <c r="I929" i="4"/>
  <c r="K931" i="2"/>
  <c r="F932" i="2"/>
  <c r="G931" i="2"/>
  <c r="J929" i="4" l="1"/>
  <c r="L931" i="2"/>
  <c r="E931" i="4"/>
  <c r="J930" i="4"/>
  <c r="I930" i="4"/>
  <c r="K932" i="2"/>
  <c r="F933" i="2"/>
  <c r="G932" i="2"/>
  <c r="K930" i="4" l="1"/>
  <c r="L930" i="4"/>
  <c r="M930" i="4" s="1"/>
  <c r="N930" i="4" s="1"/>
  <c r="K929" i="4"/>
  <c r="L929" i="4"/>
  <c r="M929" i="4" s="1"/>
  <c r="N929" i="4" s="1"/>
  <c r="J931" i="4"/>
  <c r="I931" i="4"/>
  <c r="L932" i="2"/>
  <c r="E932" i="4"/>
  <c r="K933" i="2"/>
  <c r="F934" i="2"/>
  <c r="G933" i="2"/>
  <c r="K931" i="4" l="1"/>
  <c r="L931" i="4"/>
  <c r="M931" i="4" s="1"/>
  <c r="N931" i="4" s="1"/>
  <c r="L933" i="2"/>
  <c r="E933" i="4"/>
  <c r="I932" i="4"/>
  <c r="J932" i="4"/>
  <c r="K934" i="2"/>
  <c r="F935" i="2"/>
  <c r="G934" i="2"/>
  <c r="K932" i="4" l="1"/>
  <c r="L932" i="4"/>
  <c r="M932" i="4" s="1"/>
  <c r="N932" i="4" s="1"/>
  <c r="L934" i="2"/>
  <c r="E934" i="4"/>
  <c r="I933" i="4"/>
  <c r="K935" i="2"/>
  <c r="F936" i="2"/>
  <c r="G935" i="2"/>
  <c r="J933" i="4" l="1"/>
  <c r="L935" i="2"/>
  <c r="E935" i="4"/>
  <c r="J934" i="4"/>
  <c r="I934" i="4"/>
  <c r="K936" i="2"/>
  <c r="F937" i="2"/>
  <c r="G936" i="2"/>
  <c r="K934" i="4" l="1"/>
  <c r="L934" i="4"/>
  <c r="M934" i="4" s="1"/>
  <c r="N934" i="4" s="1"/>
  <c r="K933" i="4"/>
  <c r="L933" i="4"/>
  <c r="M933" i="4" s="1"/>
  <c r="N933" i="4" s="1"/>
  <c r="I935" i="4"/>
  <c r="L936" i="2"/>
  <c r="E936" i="4"/>
  <c r="K937" i="2"/>
  <c r="F938" i="2"/>
  <c r="G937" i="2"/>
  <c r="J935" i="4" l="1"/>
  <c r="L937" i="2"/>
  <c r="E937" i="4"/>
  <c r="J936" i="4"/>
  <c r="I936" i="4"/>
  <c r="K938" i="2"/>
  <c r="F939" i="2"/>
  <c r="G938" i="2"/>
  <c r="K936" i="4" l="1"/>
  <c r="L936" i="4"/>
  <c r="M936" i="4" s="1"/>
  <c r="N936" i="4" s="1"/>
  <c r="K935" i="4"/>
  <c r="L935" i="4"/>
  <c r="M935" i="4" s="1"/>
  <c r="N935" i="4" s="1"/>
  <c r="L938" i="2"/>
  <c r="E938" i="4"/>
  <c r="J937" i="4"/>
  <c r="I937" i="4"/>
  <c r="K939" i="2"/>
  <c r="F940" i="2"/>
  <c r="G939" i="2"/>
  <c r="K937" i="4" l="1"/>
  <c r="L937" i="4"/>
  <c r="M937" i="4" s="1"/>
  <c r="N937" i="4" s="1"/>
  <c r="J938" i="4"/>
  <c r="I938" i="4"/>
  <c r="L939" i="2"/>
  <c r="E939" i="4"/>
  <c r="K940" i="2"/>
  <c r="F941" i="2"/>
  <c r="G940" i="2"/>
  <c r="K938" i="4" l="1"/>
  <c r="L938" i="4"/>
  <c r="M938" i="4" s="1"/>
  <c r="N938" i="4" s="1"/>
  <c r="J939" i="4"/>
  <c r="I939" i="4"/>
  <c r="L940" i="2"/>
  <c r="E940" i="4"/>
  <c r="K941" i="2"/>
  <c r="F942" i="2"/>
  <c r="G941" i="2"/>
  <c r="K939" i="4" l="1"/>
  <c r="L939" i="4"/>
  <c r="M939" i="4" s="1"/>
  <c r="N939" i="4" s="1"/>
  <c r="L941" i="2"/>
  <c r="E941" i="4"/>
  <c r="J940" i="4"/>
  <c r="I940" i="4"/>
  <c r="K942" i="2"/>
  <c r="F943" i="2"/>
  <c r="G942" i="2"/>
  <c r="K940" i="4" l="1"/>
  <c r="L940" i="4"/>
  <c r="M940" i="4" s="1"/>
  <c r="N940" i="4" s="1"/>
  <c r="L942" i="2"/>
  <c r="E942" i="4"/>
  <c r="I941" i="4"/>
  <c r="K943" i="2"/>
  <c r="F944" i="2"/>
  <c r="G943" i="2"/>
  <c r="J941" i="4" l="1"/>
  <c r="K941" i="4"/>
  <c r="L941" i="4"/>
  <c r="M941" i="4" s="1"/>
  <c r="N941" i="4" s="1"/>
  <c r="L943" i="2"/>
  <c r="E943" i="4"/>
  <c r="I942" i="4"/>
  <c r="K944" i="2"/>
  <c r="F945" i="2"/>
  <c r="G944" i="2"/>
  <c r="J942" i="4" l="1"/>
  <c r="L944" i="2"/>
  <c r="E944" i="4"/>
  <c r="J943" i="4"/>
  <c r="I943" i="4"/>
  <c r="K945" i="2"/>
  <c r="F946" i="2"/>
  <c r="G945" i="2"/>
  <c r="K943" i="4" l="1"/>
  <c r="L943" i="4"/>
  <c r="M943" i="4" s="1"/>
  <c r="N943" i="4" s="1"/>
  <c r="K942" i="4"/>
  <c r="L942" i="4"/>
  <c r="M942" i="4" s="1"/>
  <c r="N942" i="4" s="1"/>
  <c r="L945" i="2"/>
  <c r="E945" i="4"/>
  <c r="I944" i="4"/>
  <c r="K946" i="2"/>
  <c r="F947" i="2"/>
  <c r="G946" i="2"/>
  <c r="J944" i="4" l="1"/>
  <c r="I945" i="4"/>
  <c r="J945" i="4"/>
  <c r="L946" i="2"/>
  <c r="E946" i="4"/>
  <c r="K947" i="2"/>
  <c r="G947" i="2"/>
  <c r="F948" i="2"/>
  <c r="K945" i="4" l="1"/>
  <c r="L945" i="4"/>
  <c r="M945" i="4" s="1"/>
  <c r="N945" i="4" s="1"/>
  <c r="K944" i="4"/>
  <c r="L944" i="4"/>
  <c r="M944" i="4" s="1"/>
  <c r="N944" i="4" s="1"/>
  <c r="L947" i="2"/>
  <c r="E947" i="4"/>
  <c r="J946" i="4"/>
  <c r="I946" i="4"/>
  <c r="K948" i="2"/>
  <c r="F949" i="2"/>
  <c r="G948" i="2"/>
  <c r="K946" i="4" l="1"/>
  <c r="L946" i="4"/>
  <c r="M946" i="4" s="1"/>
  <c r="N946" i="4" s="1"/>
  <c r="J947" i="4"/>
  <c r="I947" i="4"/>
  <c r="L948" i="2"/>
  <c r="E948" i="4"/>
  <c r="K949" i="2"/>
  <c r="F950" i="2"/>
  <c r="G949" i="2"/>
  <c r="K947" i="4" l="1"/>
  <c r="L947" i="4"/>
  <c r="M947" i="4" s="1"/>
  <c r="N947" i="4" s="1"/>
  <c r="L949" i="2"/>
  <c r="E949" i="4"/>
  <c r="I948" i="4"/>
  <c r="K950" i="2"/>
  <c r="F951" i="2"/>
  <c r="G950" i="2"/>
  <c r="J948" i="4" l="1"/>
  <c r="J949" i="4"/>
  <c r="I949" i="4"/>
  <c r="L950" i="2"/>
  <c r="E950" i="4"/>
  <c r="K951" i="2"/>
  <c r="F952" i="2"/>
  <c r="G951" i="2"/>
  <c r="K949" i="4" l="1"/>
  <c r="L949" i="4"/>
  <c r="M949" i="4" s="1"/>
  <c r="N949" i="4" s="1"/>
  <c r="K948" i="4"/>
  <c r="L948" i="4"/>
  <c r="M948" i="4" s="1"/>
  <c r="N948" i="4" s="1"/>
  <c r="J950" i="4"/>
  <c r="I950" i="4"/>
  <c r="L951" i="2"/>
  <c r="E951" i="4"/>
  <c r="K952" i="2"/>
  <c r="F953" i="2"/>
  <c r="G952" i="2"/>
  <c r="K950" i="4" l="1"/>
  <c r="L950" i="4"/>
  <c r="M950" i="4" s="1"/>
  <c r="N950" i="4" s="1"/>
  <c r="L952" i="2"/>
  <c r="E952" i="4"/>
  <c r="I951" i="4"/>
  <c r="K953" i="2"/>
  <c r="F954" i="2"/>
  <c r="G953" i="2"/>
  <c r="J951" i="4" l="1"/>
  <c r="J952" i="4"/>
  <c r="I952" i="4"/>
  <c r="L953" i="2"/>
  <c r="E953" i="4"/>
  <c r="K954" i="2"/>
  <c r="F955" i="2"/>
  <c r="G954" i="2"/>
  <c r="K952" i="4" l="1"/>
  <c r="L952" i="4"/>
  <c r="M952" i="4" s="1"/>
  <c r="N952" i="4" s="1"/>
  <c r="K951" i="4"/>
  <c r="L951" i="4"/>
  <c r="M951" i="4" s="1"/>
  <c r="N951" i="4" s="1"/>
  <c r="I953" i="4"/>
  <c r="L954" i="2"/>
  <c r="E954" i="4"/>
  <c r="K955" i="2"/>
  <c r="G955" i="2"/>
  <c r="F956" i="2"/>
  <c r="J953" i="4" l="1"/>
  <c r="L955" i="2"/>
  <c r="E955" i="4"/>
  <c r="J954" i="4"/>
  <c r="I954" i="4"/>
  <c r="K956" i="2"/>
  <c r="F957" i="2"/>
  <c r="G956" i="2"/>
  <c r="K954" i="4" l="1"/>
  <c r="L954" i="4"/>
  <c r="M954" i="4" s="1"/>
  <c r="N954" i="4" s="1"/>
  <c r="K953" i="4"/>
  <c r="L953" i="4"/>
  <c r="M953" i="4" s="1"/>
  <c r="N953" i="4" s="1"/>
  <c r="J955" i="4"/>
  <c r="I955" i="4"/>
  <c r="L956" i="2"/>
  <c r="E956" i="4"/>
  <c r="K957" i="2"/>
  <c r="G957" i="2"/>
  <c r="F958" i="2"/>
  <c r="K955" i="4" l="1"/>
  <c r="L955" i="4"/>
  <c r="M955" i="4" s="1"/>
  <c r="N955" i="4" s="1"/>
  <c r="I956" i="4"/>
  <c r="J956" i="4"/>
  <c r="L957" i="2"/>
  <c r="E957" i="4"/>
  <c r="K958" i="2"/>
  <c r="F959" i="2"/>
  <c r="G958" i="2"/>
  <c r="K956" i="4" l="1"/>
  <c r="L956" i="4"/>
  <c r="M956" i="4" s="1"/>
  <c r="N956" i="4" s="1"/>
  <c r="L958" i="2"/>
  <c r="E958" i="4"/>
  <c r="J957" i="4"/>
  <c r="I957" i="4"/>
  <c r="K959" i="2"/>
  <c r="G959" i="2"/>
  <c r="F960" i="2"/>
  <c r="K957" i="4" l="1"/>
  <c r="L957" i="4"/>
  <c r="M957" i="4" s="1"/>
  <c r="N957" i="4" s="1"/>
  <c r="I958" i="4"/>
  <c r="L959" i="2"/>
  <c r="E959" i="4"/>
  <c r="K960" i="2"/>
  <c r="F961" i="2"/>
  <c r="G960" i="2"/>
  <c r="J958" i="4" l="1"/>
  <c r="L960" i="2"/>
  <c r="E960" i="4"/>
  <c r="J959" i="4"/>
  <c r="I959" i="4"/>
  <c r="K961" i="2"/>
  <c r="G961" i="2"/>
  <c r="F962" i="2"/>
  <c r="K959" i="4" l="1"/>
  <c r="L959" i="4"/>
  <c r="M959" i="4" s="1"/>
  <c r="N959" i="4" s="1"/>
  <c r="K958" i="4"/>
  <c r="L958" i="4"/>
  <c r="M958" i="4" s="1"/>
  <c r="N958" i="4" s="1"/>
  <c r="J960" i="4"/>
  <c r="I960" i="4"/>
  <c r="L961" i="2"/>
  <c r="E961" i="4"/>
  <c r="K962" i="2"/>
  <c r="F963" i="2"/>
  <c r="G962" i="2"/>
  <c r="K960" i="4" l="1"/>
  <c r="L960" i="4"/>
  <c r="M960" i="4" s="1"/>
  <c r="N960" i="4" s="1"/>
  <c r="L962" i="2"/>
  <c r="E962" i="4"/>
  <c r="I961" i="4"/>
  <c r="K963" i="2"/>
  <c r="F964" i="2"/>
  <c r="G963" i="2"/>
  <c r="J961" i="4" l="1"/>
  <c r="J962" i="4"/>
  <c r="I962" i="4"/>
  <c r="L963" i="2"/>
  <c r="E963" i="4"/>
  <c r="K964" i="2"/>
  <c r="G964" i="2"/>
  <c r="F965" i="2"/>
  <c r="K962" i="4" l="1"/>
  <c r="L962" i="4"/>
  <c r="M962" i="4" s="1"/>
  <c r="N962" i="4" s="1"/>
  <c r="K961" i="4"/>
  <c r="L961" i="4"/>
  <c r="M961" i="4" s="1"/>
  <c r="N961" i="4" s="1"/>
  <c r="J963" i="4"/>
  <c r="I963" i="4"/>
  <c r="L964" i="2"/>
  <c r="E964" i="4"/>
  <c r="K965" i="2"/>
  <c r="G965" i="2"/>
  <c r="F966" i="2"/>
  <c r="K963" i="4" l="1"/>
  <c r="L963" i="4"/>
  <c r="M963" i="4" s="1"/>
  <c r="N963" i="4" s="1"/>
  <c r="J964" i="4"/>
  <c r="I964" i="4"/>
  <c r="L965" i="2"/>
  <c r="E965" i="4"/>
  <c r="K966" i="2"/>
  <c r="F967" i="2"/>
  <c r="G966" i="2"/>
  <c r="K964" i="4" l="1"/>
  <c r="L964" i="4"/>
  <c r="M964" i="4" s="1"/>
  <c r="N964" i="4" s="1"/>
  <c r="L966" i="2"/>
  <c r="E966" i="4"/>
  <c r="I965" i="4"/>
  <c r="K967" i="2"/>
  <c r="G967" i="2"/>
  <c r="F968" i="2"/>
  <c r="J965" i="4" l="1"/>
  <c r="L967" i="2"/>
  <c r="E967" i="4"/>
  <c r="J966" i="4"/>
  <c r="I966" i="4"/>
  <c r="K968" i="2"/>
  <c r="F969" i="2"/>
  <c r="G968" i="2"/>
  <c r="K966" i="4" l="1"/>
  <c r="L966" i="4"/>
  <c r="M966" i="4" s="1"/>
  <c r="N966" i="4" s="1"/>
  <c r="K965" i="4"/>
  <c r="L965" i="4"/>
  <c r="M965" i="4" s="1"/>
  <c r="N965" i="4" s="1"/>
  <c r="J967" i="4"/>
  <c r="I967" i="4"/>
  <c r="L968" i="2"/>
  <c r="E968" i="4"/>
  <c r="K969" i="2"/>
  <c r="G969" i="2"/>
  <c r="F970" i="2"/>
  <c r="K967" i="4" l="1"/>
  <c r="L967" i="4"/>
  <c r="M967" i="4" s="1"/>
  <c r="N967" i="4" s="1"/>
  <c r="I968" i="4"/>
  <c r="L969" i="2"/>
  <c r="E969" i="4"/>
  <c r="K970" i="2"/>
  <c r="F971" i="2"/>
  <c r="G970" i="2"/>
  <c r="J969" i="4" l="1"/>
  <c r="I969" i="4"/>
  <c r="L970" i="2"/>
  <c r="E970" i="4"/>
  <c r="J968" i="4"/>
  <c r="K971" i="2"/>
  <c r="G971" i="2"/>
  <c r="F972" i="2"/>
  <c r="K968" i="4" l="1"/>
  <c r="L968" i="4"/>
  <c r="M968" i="4" s="1"/>
  <c r="N968" i="4" s="1"/>
  <c r="K969" i="4"/>
  <c r="L969" i="4"/>
  <c r="M969" i="4" s="1"/>
  <c r="N969" i="4" s="1"/>
  <c r="L971" i="2"/>
  <c r="E971" i="4"/>
  <c r="J970" i="4"/>
  <c r="I970" i="4"/>
  <c r="K972" i="2"/>
  <c r="G972" i="2"/>
  <c r="F973" i="2"/>
  <c r="K970" i="4" l="1"/>
  <c r="L970" i="4"/>
  <c r="M970" i="4" s="1"/>
  <c r="N970" i="4" s="1"/>
  <c r="I971" i="4"/>
  <c r="L972" i="2"/>
  <c r="E972" i="4"/>
  <c r="K973" i="2"/>
  <c r="F974" i="2"/>
  <c r="G973" i="2"/>
  <c r="J971" i="4" l="1"/>
  <c r="K971" i="4" s="1"/>
  <c r="L971" i="4"/>
  <c r="M971" i="4" s="1"/>
  <c r="N971" i="4" s="1"/>
  <c r="L973" i="2"/>
  <c r="E973" i="4"/>
  <c r="J972" i="4"/>
  <c r="I972" i="4"/>
  <c r="K974" i="2"/>
  <c r="F975" i="2"/>
  <c r="G974" i="2"/>
  <c r="K972" i="4" l="1"/>
  <c r="L972" i="4"/>
  <c r="M972" i="4" s="1"/>
  <c r="N972" i="4" s="1"/>
  <c r="L974" i="2"/>
  <c r="E974" i="4"/>
  <c r="J973" i="4"/>
  <c r="I973" i="4"/>
  <c r="K975" i="2"/>
  <c r="F976" i="2"/>
  <c r="G975" i="2"/>
  <c r="K973" i="4" l="1"/>
  <c r="L973" i="4"/>
  <c r="M973" i="4" s="1"/>
  <c r="N973" i="4" s="1"/>
  <c r="L975" i="2"/>
  <c r="E975" i="4"/>
  <c r="J974" i="4"/>
  <c r="I974" i="4"/>
  <c r="K976" i="2"/>
  <c r="F977" i="2"/>
  <c r="G976" i="2"/>
  <c r="K974" i="4" l="1"/>
  <c r="L974" i="4"/>
  <c r="M974" i="4" s="1"/>
  <c r="N974" i="4" s="1"/>
  <c r="J975" i="4"/>
  <c r="I975" i="4"/>
  <c r="L976" i="2"/>
  <c r="E976" i="4"/>
  <c r="K977" i="2"/>
  <c r="F978" i="2"/>
  <c r="G977" i="2"/>
  <c r="K975" i="4" l="1"/>
  <c r="L975" i="4"/>
  <c r="M975" i="4" s="1"/>
  <c r="N975" i="4" s="1"/>
  <c r="J976" i="4"/>
  <c r="I976" i="4"/>
  <c r="L977" i="2"/>
  <c r="E977" i="4"/>
  <c r="K978" i="2"/>
  <c r="G978" i="2"/>
  <c r="F979" i="2"/>
  <c r="K976" i="4" l="1"/>
  <c r="L976" i="4"/>
  <c r="M976" i="4" s="1"/>
  <c r="N976" i="4" s="1"/>
  <c r="I977" i="4"/>
  <c r="L978" i="2"/>
  <c r="E978" i="4"/>
  <c r="K979" i="2"/>
  <c r="G979" i="2"/>
  <c r="F980" i="2"/>
  <c r="J977" i="4" l="1"/>
  <c r="K977" i="4" s="1"/>
  <c r="I978" i="4"/>
  <c r="L979" i="2"/>
  <c r="E979" i="4"/>
  <c r="K980" i="2"/>
  <c r="F981" i="2"/>
  <c r="G980" i="2"/>
  <c r="L977" i="4" l="1"/>
  <c r="M977" i="4" s="1"/>
  <c r="N977" i="4" s="1"/>
  <c r="J978" i="4"/>
  <c r="K978" i="4" s="1"/>
  <c r="J979" i="4"/>
  <c r="I979" i="4"/>
  <c r="L980" i="2"/>
  <c r="E980" i="4"/>
  <c r="K981" i="2"/>
  <c r="G981" i="2"/>
  <c r="F982" i="2"/>
  <c r="L978" i="4" l="1"/>
  <c r="M978" i="4" s="1"/>
  <c r="N978" i="4" s="1"/>
  <c r="K979" i="4"/>
  <c r="L979" i="4"/>
  <c r="M979" i="4" s="1"/>
  <c r="N979" i="4" s="1"/>
  <c r="L981" i="2"/>
  <c r="E981" i="4"/>
  <c r="J980" i="4"/>
  <c r="I980" i="4"/>
  <c r="K982" i="2"/>
  <c r="F983" i="2"/>
  <c r="G982" i="2"/>
  <c r="K980" i="4" l="1"/>
  <c r="L980" i="4"/>
  <c r="M980" i="4" s="1"/>
  <c r="N980" i="4" s="1"/>
  <c r="L982" i="2"/>
  <c r="E982" i="4"/>
  <c r="I981" i="4"/>
  <c r="K983" i="2"/>
  <c r="G983" i="2"/>
  <c r="F984" i="2"/>
  <c r="J981" i="4" l="1"/>
  <c r="J982" i="4"/>
  <c r="I982" i="4"/>
  <c r="L983" i="2"/>
  <c r="E983" i="4"/>
  <c r="K984" i="2"/>
  <c r="G984" i="2"/>
  <c r="F985" i="2"/>
  <c r="K982" i="4" l="1"/>
  <c r="L982" i="4"/>
  <c r="M982" i="4" s="1"/>
  <c r="N982" i="4" s="1"/>
  <c r="K981" i="4"/>
  <c r="L981" i="4"/>
  <c r="M981" i="4" s="1"/>
  <c r="N981" i="4" s="1"/>
  <c r="J983" i="4"/>
  <c r="I983" i="4"/>
  <c r="L984" i="2"/>
  <c r="E984" i="4"/>
  <c r="K985" i="2"/>
  <c r="F986" i="2"/>
  <c r="G985" i="2"/>
  <c r="K983" i="4" l="1"/>
  <c r="L983" i="4"/>
  <c r="M983" i="4" s="1"/>
  <c r="N983" i="4" s="1"/>
  <c r="J984" i="4"/>
  <c r="I984" i="4"/>
  <c r="L985" i="2"/>
  <c r="E985" i="4"/>
  <c r="K986" i="2"/>
  <c r="G986" i="2"/>
  <c r="F987" i="2"/>
  <c r="K984" i="4" l="1"/>
  <c r="L984" i="4"/>
  <c r="M984" i="4" s="1"/>
  <c r="N984" i="4" s="1"/>
  <c r="L986" i="2"/>
  <c r="E986" i="4"/>
  <c r="J985" i="4"/>
  <c r="I985" i="4"/>
  <c r="K987" i="2"/>
  <c r="F988" i="2"/>
  <c r="G987" i="2"/>
  <c r="K985" i="4" l="1"/>
  <c r="L985" i="4"/>
  <c r="M985" i="4" s="1"/>
  <c r="N985" i="4" s="1"/>
  <c r="L987" i="2"/>
  <c r="E987" i="4"/>
  <c r="I986" i="4"/>
  <c r="K988" i="2"/>
  <c r="G988" i="2"/>
  <c r="F989" i="2"/>
  <c r="I987" i="4" l="1"/>
  <c r="J987" i="4"/>
  <c r="L988" i="2"/>
  <c r="E988" i="4"/>
  <c r="J986" i="4"/>
  <c r="K989" i="2"/>
  <c r="G989" i="2"/>
  <c r="F990" i="2"/>
  <c r="K986" i="4" l="1"/>
  <c r="L986" i="4"/>
  <c r="M986" i="4" s="1"/>
  <c r="N986" i="4" s="1"/>
  <c r="K987" i="4"/>
  <c r="L987" i="4"/>
  <c r="M987" i="4" s="1"/>
  <c r="N987" i="4" s="1"/>
  <c r="J988" i="4"/>
  <c r="I988" i="4"/>
  <c r="L989" i="2"/>
  <c r="E989" i="4"/>
  <c r="K990" i="2"/>
  <c r="G990" i="2"/>
  <c r="F991" i="2"/>
  <c r="K988" i="4" l="1"/>
  <c r="L988" i="4"/>
  <c r="M988" i="4" s="1"/>
  <c r="N988" i="4" s="1"/>
  <c r="L990" i="2"/>
  <c r="E990" i="4"/>
  <c r="J989" i="4"/>
  <c r="I989" i="4"/>
  <c r="K991" i="2"/>
  <c r="G991" i="2"/>
  <c r="F992" i="2"/>
  <c r="K989" i="4" l="1"/>
  <c r="L989" i="4"/>
  <c r="M989" i="4" s="1"/>
  <c r="N989" i="4" s="1"/>
  <c r="J990" i="4"/>
  <c r="I990" i="4"/>
  <c r="L991" i="2"/>
  <c r="E991" i="4"/>
  <c r="K992" i="2"/>
  <c r="G992" i="2"/>
  <c r="F993" i="2"/>
  <c r="K990" i="4" l="1"/>
  <c r="L990" i="4"/>
  <c r="M990" i="4" s="1"/>
  <c r="N990" i="4" s="1"/>
  <c r="L992" i="2"/>
  <c r="E992" i="4"/>
  <c r="I991" i="4"/>
  <c r="K993" i="2"/>
  <c r="G993" i="2"/>
  <c r="F994" i="2"/>
  <c r="J991" i="4" l="1"/>
  <c r="K991" i="4"/>
  <c r="L991" i="4"/>
  <c r="M991" i="4" s="1"/>
  <c r="N991" i="4" s="1"/>
  <c r="J992" i="4"/>
  <c r="I992" i="4"/>
  <c r="L993" i="2"/>
  <c r="E993" i="4"/>
  <c r="K994" i="2"/>
  <c r="G994" i="2"/>
  <c r="F995" i="2"/>
  <c r="K992" i="4" l="1"/>
  <c r="L992" i="4"/>
  <c r="M992" i="4" s="1"/>
  <c r="N992" i="4" s="1"/>
  <c r="I993" i="4"/>
  <c r="L994" i="2"/>
  <c r="E994" i="4"/>
  <c r="K995" i="2"/>
  <c r="F996" i="2"/>
  <c r="G995" i="2"/>
  <c r="J993" i="4" l="1"/>
  <c r="K993" i="4" s="1"/>
  <c r="L995" i="2"/>
  <c r="E995" i="4"/>
  <c r="J994" i="4"/>
  <c r="I994" i="4"/>
  <c r="K996" i="2"/>
  <c r="G996" i="2"/>
  <c r="F997" i="2"/>
  <c r="L993" i="4" l="1"/>
  <c r="M993" i="4" s="1"/>
  <c r="N993" i="4" s="1"/>
  <c r="K994" i="4"/>
  <c r="L994" i="4"/>
  <c r="M994" i="4" s="1"/>
  <c r="N994" i="4" s="1"/>
  <c r="I995" i="4"/>
  <c r="J995" i="4"/>
  <c r="L996" i="2"/>
  <c r="E996" i="4"/>
  <c r="K997" i="2"/>
  <c r="G997" i="2"/>
  <c r="F998" i="2"/>
  <c r="K995" i="4" l="1"/>
  <c r="L995" i="4"/>
  <c r="M995" i="4" s="1"/>
  <c r="N995" i="4" s="1"/>
  <c r="J996" i="4"/>
  <c r="I996" i="4"/>
  <c r="L997" i="2"/>
  <c r="E997" i="4"/>
  <c r="K998" i="2"/>
  <c r="F999" i="2"/>
  <c r="G998" i="2"/>
  <c r="K996" i="4" l="1"/>
  <c r="L996" i="4"/>
  <c r="M996" i="4" s="1"/>
  <c r="N996" i="4" s="1"/>
  <c r="I997" i="4"/>
  <c r="J997" i="4"/>
  <c r="L998" i="2"/>
  <c r="E998" i="4"/>
  <c r="K999" i="2"/>
  <c r="G999" i="2"/>
  <c r="F1000" i="2"/>
  <c r="K997" i="4" l="1"/>
  <c r="L997" i="4"/>
  <c r="M997" i="4" s="1"/>
  <c r="N997" i="4" s="1"/>
  <c r="L999" i="2"/>
  <c r="E999" i="4"/>
  <c r="J998" i="4"/>
  <c r="I998" i="4"/>
  <c r="K1000" i="2"/>
  <c r="F1001" i="2"/>
  <c r="G1000" i="2"/>
  <c r="K998" i="4" l="1"/>
  <c r="L998" i="4"/>
  <c r="M998" i="4" s="1"/>
  <c r="N998" i="4" s="1"/>
  <c r="I999" i="4"/>
  <c r="L1000" i="2"/>
  <c r="E1000" i="4"/>
  <c r="K1001" i="2"/>
  <c r="F1002" i="2"/>
  <c r="G1001" i="2"/>
  <c r="J999" i="4" l="1"/>
  <c r="K999" i="4" s="1"/>
  <c r="L999" i="4"/>
  <c r="M999" i="4" s="1"/>
  <c r="N999" i="4" s="1"/>
  <c r="L1001" i="2"/>
  <c r="E1001" i="4"/>
  <c r="I1000" i="4"/>
  <c r="K1002" i="2"/>
  <c r="F1003" i="2"/>
  <c r="G1002" i="2"/>
  <c r="J1000" i="4" l="1"/>
  <c r="K1000" i="4"/>
  <c r="L1000" i="4"/>
  <c r="M1000" i="4" s="1"/>
  <c r="N1000" i="4" s="1"/>
  <c r="J1001" i="4"/>
  <c r="I1001" i="4"/>
  <c r="L1002" i="2"/>
  <c r="E1002" i="4"/>
  <c r="G1003" i="2"/>
  <c r="K1003" i="2"/>
  <c r="K1001" i="4" l="1"/>
  <c r="L1001" i="4"/>
  <c r="M1001" i="4" s="1"/>
  <c r="N1001" i="4" s="1"/>
  <c r="L1003" i="2"/>
  <c r="E1003" i="4"/>
  <c r="J1002" i="4"/>
  <c r="I1002" i="4"/>
  <c r="K1002" i="4" l="1"/>
  <c r="L1002" i="4"/>
  <c r="M1002" i="4" s="1"/>
  <c r="N1002" i="4" s="1"/>
  <c r="J1003" i="4"/>
  <c r="I1003" i="4"/>
  <c r="K1003" i="4" l="1"/>
  <c r="L1003" i="4"/>
  <c r="M1003" i="4" s="1"/>
  <c r="N1003" i="4" s="1"/>
</calcChain>
</file>

<file path=xl/sharedStrings.xml><?xml version="1.0" encoding="utf-8"?>
<sst xmlns="http://schemas.openxmlformats.org/spreadsheetml/2006/main" count="73" uniqueCount="43">
  <si>
    <t>x</t>
  </si>
  <si>
    <t>j</t>
  </si>
  <si>
    <t>UL</t>
  </si>
  <si>
    <t>LL</t>
  </si>
  <si>
    <t>UL-x</t>
  </si>
  <si>
    <t>UL-LL</t>
  </si>
  <si>
    <t>(UL-x)/(UL-LL)</t>
  </si>
  <si>
    <t>D</t>
  </si>
  <si>
    <t>s</t>
  </si>
  <si>
    <t>t1m1</t>
  </si>
  <si>
    <t>h</t>
  </si>
  <si>
    <t>c1</t>
  </si>
  <si>
    <t>2022-2024</t>
  </si>
  <si>
    <t xml:space="preserve">aumento </t>
  </si>
  <si>
    <t>Reddito</t>
  </si>
  <si>
    <t>2019-2021</t>
  </si>
  <si>
    <t>Scaglioni</t>
  </si>
  <si>
    <t>Aliquote marginali</t>
  </si>
  <si>
    <t>Aliquota marginale</t>
  </si>
  <si>
    <t>Unità di reddito</t>
  </si>
  <si>
    <t>Tassazione  marginale</t>
  </si>
  <si>
    <t xml:space="preserve">Tassazione </t>
  </si>
  <si>
    <t>Aliquota media</t>
  </si>
  <si>
    <t>2025*</t>
  </si>
  <si>
    <t>Detrazioni</t>
  </si>
  <si>
    <t>c1+aumento</t>
  </si>
  <si>
    <t>Detrazioni + Bonus</t>
  </si>
  <si>
    <t>Aliquota media effettiva</t>
  </si>
  <si>
    <t>Dt</t>
  </si>
  <si>
    <r>
      <t>Dt/D</t>
    </r>
    <r>
      <rPr>
        <b/>
        <sz val="12"/>
        <color theme="1"/>
        <rFont val="Garamond"/>
        <family val="1"/>
      </rPr>
      <t>x</t>
    </r>
  </si>
  <si>
    <t>Scaglione</t>
  </si>
  <si>
    <r>
      <t>Dt/D</t>
    </r>
    <r>
      <rPr>
        <b/>
        <sz val="12"/>
        <color theme="1"/>
        <rFont val="Garamond"/>
        <family val="1"/>
      </rPr>
      <t>x</t>
    </r>
    <r>
      <rPr>
        <b/>
        <sz val="12"/>
        <color theme="1"/>
        <rFont val="Symbol"/>
        <charset val="2"/>
      </rPr>
      <t xml:space="preserve"> </t>
    </r>
    <r>
      <rPr>
        <b/>
        <sz val="12"/>
        <color theme="1"/>
        <rFont val="Garamond"/>
        <family val="1"/>
      </rPr>
      <t>smooth</t>
    </r>
  </si>
  <si>
    <t>Limite superiore</t>
  </si>
  <si>
    <t>Limite inferiore</t>
  </si>
  <si>
    <t>Distanza reddito - limite superiore</t>
  </si>
  <si>
    <t>Ampiezza scaglione</t>
  </si>
  <si>
    <t>Posizionamento relativo del reddito nello scaglione</t>
  </si>
  <si>
    <t>Limite no tax area (8174)</t>
  </si>
  <si>
    <t>Aumento 65 euro</t>
  </si>
  <si>
    <t>Detrazioni (pure)</t>
  </si>
  <si>
    <t>Detrazioni complessive</t>
  </si>
  <si>
    <t>Bonus IRPEF</t>
  </si>
  <si>
    <r>
      <rPr>
        <b/>
        <sz val="12"/>
        <color theme="1"/>
        <rFont val="Garamond"/>
        <family val="1"/>
      </rPr>
      <t>Debito d'imposta</t>
    </r>
    <r>
      <rPr>
        <b/>
        <i/>
        <sz val="12"/>
        <color theme="1"/>
        <rFont val="Symbol"/>
        <charset val="2"/>
      </rPr>
      <t xml:space="preserve"> (t)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</si>
</sst>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Garamond"/>
      <family val="1"/>
    </font>
    <font>
      <sz val="12"/>
      <color rgb="FF000000"/>
      <name val="Symbol"/>
      <charset val="2"/>
    </font>
    <font>
      <sz val="12"/>
      <color theme="1"/>
      <name val="Garamond"/>
      <family val="1"/>
    </font>
    <font>
      <b/>
      <sz val="16"/>
      <color rgb="FFFFFFFF"/>
      <name val="Garamond"/>
      <family val="1"/>
    </font>
    <font>
      <sz val="14"/>
      <color rgb="FF000000"/>
      <name val="Garamond"/>
      <family val="1"/>
    </font>
    <font>
      <sz val="14"/>
      <color rgb="FFC00000"/>
      <name val="Garamond"/>
      <family val="1"/>
    </font>
    <font>
      <b/>
      <sz val="12"/>
      <color theme="1"/>
      <name val="Garamond"/>
      <family val="1"/>
    </font>
    <font>
      <b/>
      <sz val="12"/>
      <color theme="1"/>
      <name val="Symbol"/>
      <charset val="2"/>
    </font>
    <font>
      <sz val="14"/>
      <color theme="1"/>
      <name val="Garamond"/>
      <family val="1"/>
    </font>
    <font>
      <b/>
      <sz val="18"/>
      <color theme="1"/>
      <name val="Garamond"/>
      <family val="1"/>
    </font>
    <font>
      <b/>
      <sz val="18"/>
      <color theme="1"/>
      <name val="Aptos Narrow"/>
      <family val="2"/>
      <scheme val="minor"/>
    </font>
    <font>
      <b/>
      <i/>
      <sz val="12"/>
      <color theme="1"/>
      <name val="Symbol"/>
      <charset val="2"/>
    </font>
    <font>
      <b/>
      <i/>
      <sz val="12"/>
      <color theme="1"/>
      <name val="Symbol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0" applyFont="1"/>
    <xf numFmtId="0" fontId="0" fillId="5" borderId="0" xfId="0" applyFill="1"/>
    <xf numFmtId="0" fontId="5" fillId="6" borderId="0" xfId="0" applyFont="1" applyFill="1"/>
    <xf numFmtId="10" fontId="5" fillId="6" borderId="0" xfId="1" applyNumberFormat="1" applyFont="1" applyFill="1"/>
    <xf numFmtId="0" fontId="0" fillId="6" borderId="0" xfId="0" applyFill="1"/>
    <xf numFmtId="0" fontId="5" fillId="7" borderId="0" xfId="0" applyFont="1" applyFill="1"/>
    <xf numFmtId="10" fontId="5" fillId="7" borderId="0" xfId="1" applyNumberFormat="1" applyFont="1" applyFill="1"/>
    <xf numFmtId="0" fontId="0" fillId="7" borderId="0" xfId="0" applyFill="1"/>
    <xf numFmtId="0" fontId="0" fillId="8" borderId="0" xfId="0" applyFill="1"/>
    <xf numFmtId="0" fontId="5" fillId="8" borderId="0" xfId="0" applyFont="1" applyFill="1"/>
    <xf numFmtId="0" fontId="9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9" borderId="0" xfId="0" applyFont="1" applyFill="1"/>
    <xf numFmtId="0" fontId="9" fillId="10" borderId="0" xfId="0" applyFont="1" applyFill="1" applyAlignment="1">
      <alignment horizontal="center" vertical="center" wrapText="1"/>
    </xf>
    <xf numFmtId="0" fontId="5" fillId="10" borderId="0" xfId="0" applyFont="1" applyFill="1"/>
    <xf numFmtId="10" fontId="5" fillId="10" borderId="0" xfId="1" applyNumberFormat="1" applyFont="1" applyFill="1"/>
    <xf numFmtId="0" fontId="0" fillId="10" borderId="0" xfId="0" applyFill="1"/>
    <xf numFmtId="0" fontId="9" fillId="6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left" vertical="center" wrapText="1" readingOrder="1"/>
    </xf>
    <xf numFmtId="0" fontId="7" fillId="4" borderId="5" xfId="0" applyFont="1" applyFill="1" applyBorder="1" applyAlignment="1">
      <alignment horizontal="left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4" borderId="10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7" fillId="4" borderId="12" xfId="0" applyFont="1" applyFill="1" applyBorder="1" applyAlignment="1">
      <alignment horizontal="center" vertical="center" wrapText="1" readingOrder="1"/>
    </xf>
    <xf numFmtId="0" fontId="7" fillId="4" borderId="13" xfId="0" applyFont="1" applyFill="1" applyBorder="1" applyAlignment="1">
      <alignment horizontal="left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4" borderId="16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0" fontId="11" fillId="4" borderId="11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3" borderId="6" xfId="0" applyFont="1" applyFill="1" applyBorder="1" applyAlignment="1">
      <alignment horizontal="center" vertical="center" wrapText="1" readingOrder="1"/>
    </xf>
    <xf numFmtId="0" fontId="11" fillId="4" borderId="6" xfId="0" applyFont="1" applyFill="1" applyBorder="1" applyAlignment="1">
      <alignment horizontal="center" vertical="center" wrapText="1" readingOrder="1"/>
    </xf>
    <xf numFmtId="0" fontId="5" fillId="8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2" fontId="5" fillId="6" borderId="0" xfId="1" applyNumberFormat="1" applyFont="1" applyFill="1" applyAlignment="1">
      <alignment horizontal="center"/>
    </xf>
    <xf numFmtId="0" fontId="5" fillId="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2" fontId="5" fillId="6" borderId="5" xfId="1" applyNumberFormat="1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9" fontId="10" fillId="9" borderId="5" xfId="1" applyFont="1" applyFill="1" applyBorder="1" applyAlignment="1">
      <alignment horizontal="center" vertical="center" wrapText="1"/>
    </xf>
    <xf numFmtId="2" fontId="9" fillId="9" borderId="5" xfId="1" applyNumberFormat="1" applyFont="1" applyFill="1" applyBorder="1" applyAlignment="1">
      <alignment horizontal="center" vertical="center" wrapText="1"/>
    </xf>
    <xf numFmtId="2" fontId="5" fillId="9" borderId="0" xfId="0" applyNumberFormat="1" applyFont="1" applyFill="1"/>
    <xf numFmtId="0" fontId="6" fillId="2" borderId="7" xfId="0" applyFont="1" applyFill="1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8" xfId="0" applyBorder="1"/>
    <xf numFmtId="0" fontId="0" fillId="0" borderId="15" xfId="0" applyBorder="1"/>
    <xf numFmtId="0" fontId="0" fillId="0" borderId="9" xfId="0" applyBorder="1"/>
    <xf numFmtId="0" fontId="12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9" fillId="8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3" fillId="8" borderId="1" xfId="0" applyFont="1" applyFill="1" applyBorder="1" applyAlignment="1">
      <alignment horizontal="center"/>
    </xf>
    <xf numFmtId="0" fontId="3" fillId="8" borderId="0" xfId="0" applyFont="1" applyFill="1" applyAlignment="1">
      <alignment horizontal="right"/>
    </xf>
    <xf numFmtId="0" fontId="5" fillId="9" borderId="0" xfId="0" applyFont="1" applyFill="1" applyAlignment="1">
      <alignment horizontal="center" wrapText="1"/>
    </xf>
    <xf numFmtId="0" fontId="3" fillId="9" borderId="2" xfId="0" applyFont="1" applyFill="1" applyBorder="1" applyAlignment="1">
      <alignment horizontal="center"/>
    </xf>
    <xf numFmtId="0" fontId="3" fillId="9" borderId="0" xfId="0" applyFont="1" applyFill="1" applyAlignment="1">
      <alignment horizontal="right"/>
    </xf>
    <xf numFmtId="0" fontId="0" fillId="9" borderId="0" xfId="0" applyFill="1"/>
    <xf numFmtId="0" fontId="5" fillId="6" borderId="0" xfId="0" applyFont="1" applyFill="1" applyAlignment="1">
      <alignment horizontal="center" wrapText="1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0" fontId="5" fillId="5" borderId="0" xfId="0" applyFont="1" applyFill="1" applyAlignment="1">
      <alignment horizontal="center" wrapText="1"/>
    </xf>
    <xf numFmtId="0" fontId="4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2" fontId="15" fillId="9" borderId="5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it-IT" sz="1400" b="1" i="0" u="none" strike="noStrike" kern="1200" spc="0" baseline="0" dirty="0">
                <a:solidFill>
                  <a:prstClr val="black">
                    <a:lumMod val="65000"/>
                    <a:lumOff val="35000"/>
                  </a:prstClr>
                </a:solidFill>
              </a:rPr>
              <a:t>Aliquote medie 2019-2025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'Aliquote medie'!$C$1:$G$1</c:f>
              <c:strCache>
                <c:ptCount val="1"/>
                <c:pt idx="0">
                  <c:v>2019-2021</c:v>
                </c:pt>
              </c:strCache>
            </c:strRef>
          </c:tx>
          <c:spPr>
            <a:ln w="25400" cap="rnd">
              <a:solidFill>
                <a:schemeClr val="accent1"/>
              </a:solidFill>
              <a:bevel/>
            </a:ln>
            <a:effectLst/>
          </c:spPr>
          <c:marker>
            <c:symbol val="none"/>
          </c:marker>
          <c:cat>
            <c:numRef>
              <c:f>'Aliquote medie'!$B$3:$B$1004</c:f>
              <c:numCache>
                <c:formatCode>General</c:formatCode>
                <c:ptCount val="100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  <c:pt idx="501">
                  <c:v>50100</c:v>
                </c:pt>
                <c:pt idx="502">
                  <c:v>50200</c:v>
                </c:pt>
                <c:pt idx="503">
                  <c:v>50300</c:v>
                </c:pt>
                <c:pt idx="504">
                  <c:v>50400</c:v>
                </c:pt>
                <c:pt idx="505">
                  <c:v>50500</c:v>
                </c:pt>
                <c:pt idx="506">
                  <c:v>50600</c:v>
                </c:pt>
                <c:pt idx="507">
                  <c:v>50700</c:v>
                </c:pt>
                <c:pt idx="508">
                  <c:v>50800</c:v>
                </c:pt>
                <c:pt idx="509">
                  <c:v>50900</c:v>
                </c:pt>
                <c:pt idx="510">
                  <c:v>51000</c:v>
                </c:pt>
                <c:pt idx="511">
                  <c:v>51100</c:v>
                </c:pt>
                <c:pt idx="512">
                  <c:v>51200</c:v>
                </c:pt>
                <c:pt idx="513">
                  <c:v>51300</c:v>
                </c:pt>
                <c:pt idx="514">
                  <c:v>51400</c:v>
                </c:pt>
                <c:pt idx="515">
                  <c:v>51500</c:v>
                </c:pt>
                <c:pt idx="516">
                  <c:v>51600</c:v>
                </c:pt>
                <c:pt idx="517">
                  <c:v>51700</c:v>
                </c:pt>
                <c:pt idx="518">
                  <c:v>51800</c:v>
                </c:pt>
                <c:pt idx="519">
                  <c:v>51900</c:v>
                </c:pt>
                <c:pt idx="520">
                  <c:v>52000</c:v>
                </c:pt>
                <c:pt idx="521">
                  <c:v>52100</c:v>
                </c:pt>
                <c:pt idx="522">
                  <c:v>52200</c:v>
                </c:pt>
                <c:pt idx="523">
                  <c:v>52300</c:v>
                </c:pt>
                <c:pt idx="524">
                  <c:v>52400</c:v>
                </c:pt>
                <c:pt idx="525">
                  <c:v>52500</c:v>
                </c:pt>
                <c:pt idx="526">
                  <c:v>52600</c:v>
                </c:pt>
                <c:pt idx="527">
                  <c:v>52700</c:v>
                </c:pt>
                <c:pt idx="528">
                  <c:v>52800</c:v>
                </c:pt>
                <c:pt idx="529">
                  <c:v>52900</c:v>
                </c:pt>
                <c:pt idx="530">
                  <c:v>53000</c:v>
                </c:pt>
                <c:pt idx="531">
                  <c:v>53100</c:v>
                </c:pt>
                <c:pt idx="532">
                  <c:v>53200</c:v>
                </c:pt>
                <c:pt idx="533">
                  <c:v>53300</c:v>
                </c:pt>
                <c:pt idx="534">
                  <c:v>53400</c:v>
                </c:pt>
                <c:pt idx="535">
                  <c:v>53500</c:v>
                </c:pt>
                <c:pt idx="536">
                  <c:v>53600</c:v>
                </c:pt>
                <c:pt idx="537">
                  <c:v>53700</c:v>
                </c:pt>
                <c:pt idx="538">
                  <c:v>53800</c:v>
                </c:pt>
                <c:pt idx="539">
                  <c:v>53900</c:v>
                </c:pt>
                <c:pt idx="540">
                  <c:v>54000</c:v>
                </c:pt>
                <c:pt idx="541">
                  <c:v>54100</c:v>
                </c:pt>
                <c:pt idx="542">
                  <c:v>54200</c:v>
                </c:pt>
                <c:pt idx="543">
                  <c:v>54300</c:v>
                </c:pt>
                <c:pt idx="544">
                  <c:v>54400</c:v>
                </c:pt>
                <c:pt idx="545">
                  <c:v>54500</c:v>
                </c:pt>
                <c:pt idx="546">
                  <c:v>54600</c:v>
                </c:pt>
                <c:pt idx="547">
                  <c:v>54700</c:v>
                </c:pt>
                <c:pt idx="548">
                  <c:v>54800</c:v>
                </c:pt>
                <c:pt idx="549">
                  <c:v>54900</c:v>
                </c:pt>
                <c:pt idx="550">
                  <c:v>55000</c:v>
                </c:pt>
                <c:pt idx="551">
                  <c:v>55100</c:v>
                </c:pt>
                <c:pt idx="552">
                  <c:v>55200</c:v>
                </c:pt>
                <c:pt idx="553">
                  <c:v>55300</c:v>
                </c:pt>
                <c:pt idx="554">
                  <c:v>55400</c:v>
                </c:pt>
                <c:pt idx="555">
                  <c:v>55500</c:v>
                </c:pt>
                <c:pt idx="556">
                  <c:v>55600</c:v>
                </c:pt>
                <c:pt idx="557">
                  <c:v>55700</c:v>
                </c:pt>
                <c:pt idx="558">
                  <c:v>55800</c:v>
                </c:pt>
                <c:pt idx="559">
                  <c:v>55900</c:v>
                </c:pt>
                <c:pt idx="560">
                  <c:v>56000</c:v>
                </c:pt>
                <c:pt idx="561">
                  <c:v>56100</c:v>
                </c:pt>
                <c:pt idx="562">
                  <c:v>56200</c:v>
                </c:pt>
                <c:pt idx="563">
                  <c:v>56300</c:v>
                </c:pt>
                <c:pt idx="564">
                  <c:v>56400</c:v>
                </c:pt>
                <c:pt idx="565">
                  <c:v>56500</c:v>
                </c:pt>
                <c:pt idx="566">
                  <c:v>56600</c:v>
                </c:pt>
                <c:pt idx="567">
                  <c:v>56700</c:v>
                </c:pt>
                <c:pt idx="568">
                  <c:v>56800</c:v>
                </c:pt>
                <c:pt idx="569">
                  <c:v>56900</c:v>
                </c:pt>
                <c:pt idx="570">
                  <c:v>57000</c:v>
                </c:pt>
                <c:pt idx="571">
                  <c:v>57100</c:v>
                </c:pt>
                <c:pt idx="572">
                  <c:v>57200</c:v>
                </c:pt>
                <c:pt idx="573">
                  <c:v>57300</c:v>
                </c:pt>
                <c:pt idx="574">
                  <c:v>57400</c:v>
                </c:pt>
                <c:pt idx="575">
                  <c:v>57500</c:v>
                </c:pt>
                <c:pt idx="576">
                  <c:v>57600</c:v>
                </c:pt>
                <c:pt idx="577">
                  <c:v>57700</c:v>
                </c:pt>
                <c:pt idx="578">
                  <c:v>57800</c:v>
                </c:pt>
                <c:pt idx="579">
                  <c:v>57900</c:v>
                </c:pt>
                <c:pt idx="580">
                  <c:v>58000</c:v>
                </c:pt>
                <c:pt idx="581">
                  <c:v>58100</c:v>
                </c:pt>
                <c:pt idx="582">
                  <c:v>58200</c:v>
                </c:pt>
                <c:pt idx="583">
                  <c:v>58300</c:v>
                </c:pt>
                <c:pt idx="584">
                  <c:v>58400</c:v>
                </c:pt>
                <c:pt idx="585">
                  <c:v>58500</c:v>
                </c:pt>
                <c:pt idx="586">
                  <c:v>58600</c:v>
                </c:pt>
                <c:pt idx="587">
                  <c:v>58700</c:v>
                </c:pt>
                <c:pt idx="588">
                  <c:v>58800</c:v>
                </c:pt>
                <c:pt idx="589">
                  <c:v>58900</c:v>
                </c:pt>
                <c:pt idx="590">
                  <c:v>59000</c:v>
                </c:pt>
                <c:pt idx="591">
                  <c:v>59100</c:v>
                </c:pt>
                <c:pt idx="592">
                  <c:v>59200</c:v>
                </c:pt>
                <c:pt idx="593">
                  <c:v>59300</c:v>
                </c:pt>
                <c:pt idx="594">
                  <c:v>59400</c:v>
                </c:pt>
                <c:pt idx="595">
                  <c:v>59500</c:v>
                </c:pt>
                <c:pt idx="596">
                  <c:v>59600</c:v>
                </c:pt>
                <c:pt idx="597">
                  <c:v>59700</c:v>
                </c:pt>
                <c:pt idx="598">
                  <c:v>59800</c:v>
                </c:pt>
                <c:pt idx="599">
                  <c:v>59900</c:v>
                </c:pt>
                <c:pt idx="600">
                  <c:v>60000</c:v>
                </c:pt>
                <c:pt idx="601">
                  <c:v>60100</c:v>
                </c:pt>
                <c:pt idx="602">
                  <c:v>60200</c:v>
                </c:pt>
                <c:pt idx="603">
                  <c:v>60300</c:v>
                </c:pt>
                <c:pt idx="604">
                  <c:v>60400</c:v>
                </c:pt>
                <c:pt idx="605">
                  <c:v>60500</c:v>
                </c:pt>
                <c:pt idx="606">
                  <c:v>60600</c:v>
                </c:pt>
                <c:pt idx="607">
                  <c:v>60700</c:v>
                </c:pt>
                <c:pt idx="608">
                  <c:v>60800</c:v>
                </c:pt>
                <c:pt idx="609">
                  <c:v>60900</c:v>
                </c:pt>
                <c:pt idx="610">
                  <c:v>61000</c:v>
                </c:pt>
                <c:pt idx="611">
                  <c:v>61100</c:v>
                </c:pt>
                <c:pt idx="612">
                  <c:v>61200</c:v>
                </c:pt>
                <c:pt idx="613">
                  <c:v>61300</c:v>
                </c:pt>
                <c:pt idx="614">
                  <c:v>61400</c:v>
                </c:pt>
                <c:pt idx="615">
                  <c:v>61500</c:v>
                </c:pt>
                <c:pt idx="616">
                  <c:v>61600</c:v>
                </c:pt>
                <c:pt idx="617">
                  <c:v>61700</c:v>
                </c:pt>
                <c:pt idx="618">
                  <c:v>61800</c:v>
                </c:pt>
                <c:pt idx="619">
                  <c:v>61900</c:v>
                </c:pt>
                <c:pt idx="620">
                  <c:v>62000</c:v>
                </c:pt>
                <c:pt idx="621">
                  <c:v>62100</c:v>
                </c:pt>
                <c:pt idx="622">
                  <c:v>62200</c:v>
                </c:pt>
                <c:pt idx="623">
                  <c:v>62300</c:v>
                </c:pt>
                <c:pt idx="624">
                  <c:v>62400</c:v>
                </c:pt>
                <c:pt idx="625">
                  <c:v>62500</c:v>
                </c:pt>
                <c:pt idx="626">
                  <c:v>62600</c:v>
                </c:pt>
                <c:pt idx="627">
                  <c:v>62700</c:v>
                </c:pt>
                <c:pt idx="628">
                  <c:v>62800</c:v>
                </c:pt>
                <c:pt idx="629">
                  <c:v>62900</c:v>
                </c:pt>
                <c:pt idx="630">
                  <c:v>63000</c:v>
                </c:pt>
                <c:pt idx="631">
                  <c:v>63100</c:v>
                </c:pt>
                <c:pt idx="632">
                  <c:v>63200</c:v>
                </c:pt>
                <c:pt idx="633">
                  <c:v>63300</c:v>
                </c:pt>
                <c:pt idx="634">
                  <c:v>63400</c:v>
                </c:pt>
                <c:pt idx="635">
                  <c:v>63500</c:v>
                </c:pt>
                <c:pt idx="636">
                  <c:v>63600</c:v>
                </c:pt>
                <c:pt idx="637">
                  <c:v>63700</c:v>
                </c:pt>
                <c:pt idx="638">
                  <c:v>63800</c:v>
                </c:pt>
                <c:pt idx="639">
                  <c:v>63900</c:v>
                </c:pt>
                <c:pt idx="640">
                  <c:v>64000</c:v>
                </c:pt>
                <c:pt idx="641">
                  <c:v>64100</c:v>
                </c:pt>
                <c:pt idx="642">
                  <c:v>64200</c:v>
                </c:pt>
                <c:pt idx="643">
                  <c:v>64300</c:v>
                </c:pt>
                <c:pt idx="644">
                  <c:v>64400</c:v>
                </c:pt>
                <c:pt idx="645">
                  <c:v>64500</c:v>
                </c:pt>
                <c:pt idx="646">
                  <c:v>64600</c:v>
                </c:pt>
                <c:pt idx="647">
                  <c:v>64700</c:v>
                </c:pt>
                <c:pt idx="648">
                  <c:v>64800</c:v>
                </c:pt>
                <c:pt idx="649">
                  <c:v>64900</c:v>
                </c:pt>
                <c:pt idx="650">
                  <c:v>65000</c:v>
                </c:pt>
                <c:pt idx="651">
                  <c:v>65100</c:v>
                </c:pt>
                <c:pt idx="652">
                  <c:v>65200</c:v>
                </c:pt>
                <c:pt idx="653">
                  <c:v>65300</c:v>
                </c:pt>
                <c:pt idx="654">
                  <c:v>65400</c:v>
                </c:pt>
                <c:pt idx="655">
                  <c:v>65500</c:v>
                </c:pt>
                <c:pt idx="656">
                  <c:v>65600</c:v>
                </c:pt>
                <c:pt idx="657">
                  <c:v>65700</c:v>
                </c:pt>
                <c:pt idx="658">
                  <c:v>65800</c:v>
                </c:pt>
                <c:pt idx="659">
                  <c:v>65900</c:v>
                </c:pt>
                <c:pt idx="660">
                  <c:v>66000</c:v>
                </c:pt>
                <c:pt idx="661">
                  <c:v>66100</c:v>
                </c:pt>
                <c:pt idx="662">
                  <c:v>66200</c:v>
                </c:pt>
                <c:pt idx="663">
                  <c:v>66300</c:v>
                </c:pt>
                <c:pt idx="664">
                  <c:v>66400</c:v>
                </c:pt>
                <c:pt idx="665">
                  <c:v>66500</c:v>
                </c:pt>
                <c:pt idx="666">
                  <c:v>66600</c:v>
                </c:pt>
                <c:pt idx="667">
                  <c:v>66700</c:v>
                </c:pt>
                <c:pt idx="668">
                  <c:v>66800</c:v>
                </c:pt>
                <c:pt idx="669">
                  <c:v>66900</c:v>
                </c:pt>
                <c:pt idx="670">
                  <c:v>67000</c:v>
                </c:pt>
                <c:pt idx="671">
                  <c:v>67100</c:v>
                </c:pt>
                <c:pt idx="672">
                  <c:v>67200</c:v>
                </c:pt>
                <c:pt idx="673">
                  <c:v>67300</c:v>
                </c:pt>
                <c:pt idx="674">
                  <c:v>67400</c:v>
                </c:pt>
                <c:pt idx="675">
                  <c:v>67500</c:v>
                </c:pt>
                <c:pt idx="676">
                  <c:v>67600</c:v>
                </c:pt>
                <c:pt idx="677">
                  <c:v>67700</c:v>
                </c:pt>
                <c:pt idx="678">
                  <c:v>67800</c:v>
                </c:pt>
                <c:pt idx="679">
                  <c:v>67900</c:v>
                </c:pt>
                <c:pt idx="680">
                  <c:v>68000</c:v>
                </c:pt>
                <c:pt idx="681">
                  <c:v>68100</c:v>
                </c:pt>
                <c:pt idx="682">
                  <c:v>68200</c:v>
                </c:pt>
                <c:pt idx="683">
                  <c:v>68300</c:v>
                </c:pt>
                <c:pt idx="684">
                  <c:v>68400</c:v>
                </c:pt>
                <c:pt idx="685">
                  <c:v>68500</c:v>
                </c:pt>
                <c:pt idx="686">
                  <c:v>68600</c:v>
                </c:pt>
                <c:pt idx="687">
                  <c:v>68700</c:v>
                </c:pt>
                <c:pt idx="688">
                  <c:v>68800</c:v>
                </c:pt>
                <c:pt idx="689">
                  <c:v>68900</c:v>
                </c:pt>
                <c:pt idx="690">
                  <c:v>69000</c:v>
                </c:pt>
                <c:pt idx="691">
                  <c:v>69100</c:v>
                </c:pt>
                <c:pt idx="692">
                  <c:v>69200</c:v>
                </c:pt>
                <c:pt idx="693">
                  <c:v>69300</c:v>
                </c:pt>
                <c:pt idx="694">
                  <c:v>69400</c:v>
                </c:pt>
                <c:pt idx="695">
                  <c:v>69500</c:v>
                </c:pt>
                <c:pt idx="696">
                  <c:v>69600</c:v>
                </c:pt>
                <c:pt idx="697">
                  <c:v>69700</c:v>
                </c:pt>
                <c:pt idx="698">
                  <c:v>69800</c:v>
                </c:pt>
                <c:pt idx="699">
                  <c:v>69900</c:v>
                </c:pt>
                <c:pt idx="700">
                  <c:v>70000</c:v>
                </c:pt>
                <c:pt idx="701">
                  <c:v>70100</c:v>
                </c:pt>
                <c:pt idx="702">
                  <c:v>70200</c:v>
                </c:pt>
                <c:pt idx="703">
                  <c:v>70300</c:v>
                </c:pt>
                <c:pt idx="704">
                  <c:v>70400</c:v>
                </c:pt>
                <c:pt idx="705">
                  <c:v>70500</c:v>
                </c:pt>
                <c:pt idx="706">
                  <c:v>70600</c:v>
                </c:pt>
                <c:pt idx="707">
                  <c:v>70700</c:v>
                </c:pt>
                <c:pt idx="708">
                  <c:v>70800</c:v>
                </c:pt>
                <c:pt idx="709">
                  <c:v>70900</c:v>
                </c:pt>
                <c:pt idx="710">
                  <c:v>71000</c:v>
                </c:pt>
                <c:pt idx="711">
                  <c:v>71100</c:v>
                </c:pt>
                <c:pt idx="712">
                  <c:v>71200</c:v>
                </c:pt>
                <c:pt idx="713">
                  <c:v>71300</c:v>
                </c:pt>
                <c:pt idx="714">
                  <c:v>71400</c:v>
                </c:pt>
                <c:pt idx="715">
                  <c:v>71500</c:v>
                </c:pt>
                <c:pt idx="716">
                  <c:v>71600</c:v>
                </c:pt>
                <c:pt idx="717">
                  <c:v>71700</c:v>
                </c:pt>
                <c:pt idx="718">
                  <c:v>71800</c:v>
                </c:pt>
                <c:pt idx="719">
                  <c:v>71900</c:v>
                </c:pt>
                <c:pt idx="720">
                  <c:v>72000</c:v>
                </c:pt>
                <c:pt idx="721">
                  <c:v>72100</c:v>
                </c:pt>
                <c:pt idx="722">
                  <c:v>72200</c:v>
                </c:pt>
                <c:pt idx="723">
                  <c:v>72300</c:v>
                </c:pt>
                <c:pt idx="724">
                  <c:v>72400</c:v>
                </c:pt>
                <c:pt idx="725">
                  <c:v>72500</c:v>
                </c:pt>
                <c:pt idx="726">
                  <c:v>72600</c:v>
                </c:pt>
                <c:pt idx="727">
                  <c:v>72700</c:v>
                </c:pt>
                <c:pt idx="728">
                  <c:v>72800</c:v>
                </c:pt>
                <c:pt idx="729">
                  <c:v>72900</c:v>
                </c:pt>
                <c:pt idx="730">
                  <c:v>73000</c:v>
                </c:pt>
                <c:pt idx="731">
                  <c:v>73100</c:v>
                </c:pt>
                <c:pt idx="732">
                  <c:v>73200</c:v>
                </c:pt>
                <c:pt idx="733">
                  <c:v>73300</c:v>
                </c:pt>
                <c:pt idx="734">
                  <c:v>73400</c:v>
                </c:pt>
                <c:pt idx="735">
                  <c:v>73500</c:v>
                </c:pt>
                <c:pt idx="736">
                  <c:v>73600</c:v>
                </c:pt>
                <c:pt idx="737">
                  <c:v>73700</c:v>
                </c:pt>
                <c:pt idx="738">
                  <c:v>73800</c:v>
                </c:pt>
                <c:pt idx="739">
                  <c:v>73900</c:v>
                </c:pt>
                <c:pt idx="740">
                  <c:v>74000</c:v>
                </c:pt>
                <c:pt idx="741">
                  <c:v>74100</c:v>
                </c:pt>
                <c:pt idx="742">
                  <c:v>74200</c:v>
                </c:pt>
                <c:pt idx="743">
                  <c:v>74300</c:v>
                </c:pt>
                <c:pt idx="744">
                  <c:v>74400</c:v>
                </c:pt>
                <c:pt idx="745">
                  <c:v>74500</c:v>
                </c:pt>
                <c:pt idx="746">
                  <c:v>74600</c:v>
                </c:pt>
                <c:pt idx="747">
                  <c:v>74700</c:v>
                </c:pt>
                <c:pt idx="748">
                  <c:v>74800</c:v>
                </c:pt>
                <c:pt idx="749">
                  <c:v>74900</c:v>
                </c:pt>
                <c:pt idx="750">
                  <c:v>75000</c:v>
                </c:pt>
                <c:pt idx="751">
                  <c:v>75100</c:v>
                </c:pt>
                <c:pt idx="752">
                  <c:v>75200</c:v>
                </c:pt>
                <c:pt idx="753">
                  <c:v>75300</c:v>
                </c:pt>
                <c:pt idx="754">
                  <c:v>75400</c:v>
                </c:pt>
                <c:pt idx="755">
                  <c:v>75500</c:v>
                </c:pt>
                <c:pt idx="756">
                  <c:v>75600</c:v>
                </c:pt>
                <c:pt idx="757">
                  <c:v>75700</c:v>
                </c:pt>
                <c:pt idx="758">
                  <c:v>75800</c:v>
                </c:pt>
                <c:pt idx="759">
                  <c:v>75900</c:v>
                </c:pt>
                <c:pt idx="760">
                  <c:v>76000</c:v>
                </c:pt>
                <c:pt idx="761">
                  <c:v>76100</c:v>
                </c:pt>
                <c:pt idx="762">
                  <c:v>76200</c:v>
                </c:pt>
                <c:pt idx="763">
                  <c:v>76300</c:v>
                </c:pt>
                <c:pt idx="764">
                  <c:v>76400</c:v>
                </c:pt>
                <c:pt idx="765">
                  <c:v>76500</c:v>
                </c:pt>
                <c:pt idx="766">
                  <c:v>76600</c:v>
                </c:pt>
                <c:pt idx="767">
                  <c:v>76700</c:v>
                </c:pt>
                <c:pt idx="768">
                  <c:v>76800</c:v>
                </c:pt>
                <c:pt idx="769">
                  <c:v>76900</c:v>
                </c:pt>
                <c:pt idx="770">
                  <c:v>77000</c:v>
                </c:pt>
                <c:pt idx="771">
                  <c:v>77100</c:v>
                </c:pt>
                <c:pt idx="772">
                  <c:v>77200</c:v>
                </c:pt>
                <c:pt idx="773">
                  <c:v>77300</c:v>
                </c:pt>
                <c:pt idx="774">
                  <c:v>77400</c:v>
                </c:pt>
                <c:pt idx="775">
                  <c:v>77500</c:v>
                </c:pt>
                <c:pt idx="776">
                  <c:v>77600</c:v>
                </c:pt>
                <c:pt idx="777">
                  <c:v>77700</c:v>
                </c:pt>
                <c:pt idx="778">
                  <c:v>77800</c:v>
                </c:pt>
                <c:pt idx="779">
                  <c:v>77900</c:v>
                </c:pt>
                <c:pt idx="780">
                  <c:v>78000</c:v>
                </c:pt>
                <c:pt idx="781">
                  <c:v>78100</c:v>
                </c:pt>
                <c:pt idx="782">
                  <c:v>78200</c:v>
                </c:pt>
                <c:pt idx="783">
                  <c:v>78300</c:v>
                </c:pt>
                <c:pt idx="784">
                  <c:v>78400</c:v>
                </c:pt>
                <c:pt idx="785">
                  <c:v>78500</c:v>
                </c:pt>
                <c:pt idx="786">
                  <c:v>78600</c:v>
                </c:pt>
                <c:pt idx="787">
                  <c:v>78700</c:v>
                </c:pt>
                <c:pt idx="788">
                  <c:v>78800</c:v>
                </c:pt>
                <c:pt idx="789">
                  <c:v>78900</c:v>
                </c:pt>
                <c:pt idx="790">
                  <c:v>79000</c:v>
                </c:pt>
                <c:pt idx="791">
                  <c:v>79100</c:v>
                </c:pt>
                <c:pt idx="792">
                  <c:v>79200</c:v>
                </c:pt>
                <c:pt idx="793">
                  <c:v>79300</c:v>
                </c:pt>
                <c:pt idx="794">
                  <c:v>79400</c:v>
                </c:pt>
                <c:pt idx="795">
                  <c:v>79500</c:v>
                </c:pt>
                <c:pt idx="796">
                  <c:v>79600</c:v>
                </c:pt>
                <c:pt idx="797">
                  <c:v>79700</c:v>
                </c:pt>
                <c:pt idx="798">
                  <c:v>79800</c:v>
                </c:pt>
                <c:pt idx="799">
                  <c:v>79900</c:v>
                </c:pt>
                <c:pt idx="800">
                  <c:v>80000</c:v>
                </c:pt>
                <c:pt idx="801">
                  <c:v>80100</c:v>
                </c:pt>
                <c:pt idx="802">
                  <c:v>80200</c:v>
                </c:pt>
                <c:pt idx="803">
                  <c:v>80300</c:v>
                </c:pt>
                <c:pt idx="804">
                  <c:v>80400</c:v>
                </c:pt>
                <c:pt idx="805">
                  <c:v>80500</c:v>
                </c:pt>
                <c:pt idx="806">
                  <c:v>80600</c:v>
                </c:pt>
                <c:pt idx="807">
                  <c:v>80700</c:v>
                </c:pt>
                <c:pt idx="808">
                  <c:v>80800</c:v>
                </c:pt>
                <c:pt idx="809">
                  <c:v>80900</c:v>
                </c:pt>
                <c:pt idx="810">
                  <c:v>81000</c:v>
                </c:pt>
                <c:pt idx="811">
                  <c:v>81100</c:v>
                </c:pt>
                <c:pt idx="812">
                  <c:v>81200</c:v>
                </c:pt>
                <c:pt idx="813">
                  <c:v>81300</c:v>
                </c:pt>
                <c:pt idx="814">
                  <c:v>81400</c:v>
                </c:pt>
                <c:pt idx="815">
                  <c:v>81500</c:v>
                </c:pt>
                <c:pt idx="816">
                  <c:v>81600</c:v>
                </c:pt>
                <c:pt idx="817">
                  <c:v>81700</c:v>
                </c:pt>
                <c:pt idx="818">
                  <c:v>81800</c:v>
                </c:pt>
                <c:pt idx="819">
                  <c:v>81900</c:v>
                </c:pt>
                <c:pt idx="820">
                  <c:v>82000</c:v>
                </c:pt>
                <c:pt idx="821">
                  <c:v>82100</c:v>
                </c:pt>
                <c:pt idx="822">
                  <c:v>82200</c:v>
                </c:pt>
                <c:pt idx="823">
                  <c:v>82300</c:v>
                </c:pt>
                <c:pt idx="824">
                  <c:v>82400</c:v>
                </c:pt>
                <c:pt idx="825">
                  <c:v>82500</c:v>
                </c:pt>
                <c:pt idx="826">
                  <c:v>82600</c:v>
                </c:pt>
                <c:pt idx="827">
                  <c:v>82700</c:v>
                </c:pt>
                <c:pt idx="828">
                  <c:v>82800</c:v>
                </c:pt>
                <c:pt idx="829">
                  <c:v>82900</c:v>
                </c:pt>
                <c:pt idx="830">
                  <c:v>83000</c:v>
                </c:pt>
                <c:pt idx="831">
                  <c:v>83100</c:v>
                </c:pt>
                <c:pt idx="832">
                  <c:v>83200</c:v>
                </c:pt>
                <c:pt idx="833">
                  <c:v>83300</c:v>
                </c:pt>
                <c:pt idx="834">
                  <c:v>83400</c:v>
                </c:pt>
                <c:pt idx="835">
                  <c:v>83500</c:v>
                </c:pt>
                <c:pt idx="836">
                  <c:v>83600</c:v>
                </c:pt>
                <c:pt idx="837">
                  <c:v>83700</c:v>
                </c:pt>
                <c:pt idx="838">
                  <c:v>83800</c:v>
                </c:pt>
                <c:pt idx="839">
                  <c:v>83900</c:v>
                </c:pt>
                <c:pt idx="840">
                  <c:v>84000</c:v>
                </c:pt>
                <c:pt idx="841">
                  <c:v>84100</c:v>
                </c:pt>
                <c:pt idx="842">
                  <c:v>84200</c:v>
                </c:pt>
                <c:pt idx="843">
                  <c:v>84300</c:v>
                </c:pt>
                <c:pt idx="844">
                  <c:v>84400</c:v>
                </c:pt>
                <c:pt idx="845">
                  <c:v>84500</c:v>
                </c:pt>
                <c:pt idx="846">
                  <c:v>84600</c:v>
                </c:pt>
                <c:pt idx="847">
                  <c:v>84700</c:v>
                </c:pt>
                <c:pt idx="848">
                  <c:v>84800</c:v>
                </c:pt>
                <c:pt idx="849">
                  <c:v>84900</c:v>
                </c:pt>
                <c:pt idx="850">
                  <c:v>85000</c:v>
                </c:pt>
                <c:pt idx="851">
                  <c:v>85100</c:v>
                </c:pt>
                <c:pt idx="852">
                  <c:v>85200</c:v>
                </c:pt>
                <c:pt idx="853">
                  <c:v>85300</c:v>
                </c:pt>
                <c:pt idx="854">
                  <c:v>85400</c:v>
                </c:pt>
                <c:pt idx="855">
                  <c:v>85500</c:v>
                </c:pt>
                <c:pt idx="856">
                  <c:v>85600</c:v>
                </c:pt>
                <c:pt idx="857">
                  <c:v>85700</c:v>
                </c:pt>
                <c:pt idx="858">
                  <c:v>85800</c:v>
                </c:pt>
                <c:pt idx="859">
                  <c:v>85900</c:v>
                </c:pt>
                <c:pt idx="860">
                  <c:v>86000</c:v>
                </c:pt>
                <c:pt idx="861">
                  <c:v>86100</c:v>
                </c:pt>
                <c:pt idx="862">
                  <c:v>86200</c:v>
                </c:pt>
                <c:pt idx="863">
                  <c:v>86300</c:v>
                </c:pt>
                <c:pt idx="864">
                  <c:v>86400</c:v>
                </c:pt>
                <c:pt idx="865">
                  <c:v>86500</c:v>
                </c:pt>
                <c:pt idx="866">
                  <c:v>86600</c:v>
                </c:pt>
                <c:pt idx="867">
                  <c:v>86700</c:v>
                </c:pt>
                <c:pt idx="868">
                  <c:v>86800</c:v>
                </c:pt>
                <c:pt idx="869">
                  <c:v>86900</c:v>
                </c:pt>
                <c:pt idx="870">
                  <c:v>87000</c:v>
                </c:pt>
                <c:pt idx="871">
                  <c:v>87100</c:v>
                </c:pt>
                <c:pt idx="872">
                  <c:v>87200</c:v>
                </c:pt>
                <c:pt idx="873">
                  <c:v>87300</c:v>
                </c:pt>
                <c:pt idx="874">
                  <c:v>87400</c:v>
                </c:pt>
                <c:pt idx="875">
                  <c:v>87500</c:v>
                </c:pt>
                <c:pt idx="876">
                  <c:v>87600</c:v>
                </c:pt>
                <c:pt idx="877">
                  <c:v>87700</c:v>
                </c:pt>
                <c:pt idx="878">
                  <c:v>87800</c:v>
                </c:pt>
                <c:pt idx="879">
                  <c:v>87900</c:v>
                </c:pt>
                <c:pt idx="880">
                  <c:v>88000</c:v>
                </c:pt>
                <c:pt idx="881">
                  <c:v>88100</c:v>
                </c:pt>
                <c:pt idx="882">
                  <c:v>88200</c:v>
                </c:pt>
                <c:pt idx="883">
                  <c:v>88300</c:v>
                </c:pt>
                <c:pt idx="884">
                  <c:v>88400</c:v>
                </c:pt>
                <c:pt idx="885">
                  <c:v>88500</c:v>
                </c:pt>
                <c:pt idx="886">
                  <c:v>88600</c:v>
                </c:pt>
                <c:pt idx="887">
                  <c:v>88700</c:v>
                </c:pt>
                <c:pt idx="888">
                  <c:v>88800</c:v>
                </c:pt>
                <c:pt idx="889">
                  <c:v>88900</c:v>
                </c:pt>
                <c:pt idx="890">
                  <c:v>89000</c:v>
                </c:pt>
                <c:pt idx="891">
                  <c:v>89100</c:v>
                </c:pt>
                <c:pt idx="892">
                  <c:v>89200</c:v>
                </c:pt>
                <c:pt idx="893">
                  <c:v>89300</c:v>
                </c:pt>
                <c:pt idx="894">
                  <c:v>89400</c:v>
                </c:pt>
                <c:pt idx="895">
                  <c:v>89500</c:v>
                </c:pt>
                <c:pt idx="896">
                  <c:v>89600</c:v>
                </c:pt>
                <c:pt idx="897">
                  <c:v>89700</c:v>
                </c:pt>
                <c:pt idx="898">
                  <c:v>89800</c:v>
                </c:pt>
                <c:pt idx="899">
                  <c:v>89900</c:v>
                </c:pt>
                <c:pt idx="900">
                  <c:v>90000</c:v>
                </c:pt>
                <c:pt idx="901">
                  <c:v>90100</c:v>
                </c:pt>
                <c:pt idx="902">
                  <c:v>90200</c:v>
                </c:pt>
                <c:pt idx="903">
                  <c:v>90300</c:v>
                </c:pt>
                <c:pt idx="904">
                  <c:v>90400</c:v>
                </c:pt>
                <c:pt idx="905">
                  <c:v>90500</c:v>
                </c:pt>
                <c:pt idx="906">
                  <c:v>90600</c:v>
                </c:pt>
                <c:pt idx="907">
                  <c:v>90700</c:v>
                </c:pt>
                <c:pt idx="908">
                  <c:v>90800</c:v>
                </c:pt>
                <c:pt idx="909">
                  <c:v>90900</c:v>
                </c:pt>
                <c:pt idx="910">
                  <c:v>91000</c:v>
                </c:pt>
                <c:pt idx="911">
                  <c:v>91100</c:v>
                </c:pt>
                <c:pt idx="912">
                  <c:v>91200</c:v>
                </c:pt>
                <c:pt idx="913">
                  <c:v>91300</c:v>
                </c:pt>
                <c:pt idx="914">
                  <c:v>91400</c:v>
                </c:pt>
                <c:pt idx="915">
                  <c:v>91500</c:v>
                </c:pt>
                <c:pt idx="916">
                  <c:v>91600</c:v>
                </c:pt>
                <c:pt idx="917">
                  <c:v>91700</c:v>
                </c:pt>
                <c:pt idx="918">
                  <c:v>91800</c:v>
                </c:pt>
                <c:pt idx="919">
                  <c:v>91900</c:v>
                </c:pt>
                <c:pt idx="920">
                  <c:v>92000</c:v>
                </c:pt>
                <c:pt idx="921">
                  <c:v>92100</c:v>
                </c:pt>
                <c:pt idx="922">
                  <c:v>92200</c:v>
                </c:pt>
                <c:pt idx="923">
                  <c:v>92300</c:v>
                </c:pt>
                <c:pt idx="924">
                  <c:v>92400</c:v>
                </c:pt>
                <c:pt idx="925">
                  <c:v>92500</c:v>
                </c:pt>
                <c:pt idx="926">
                  <c:v>92600</c:v>
                </c:pt>
                <c:pt idx="927">
                  <c:v>92700</c:v>
                </c:pt>
                <c:pt idx="928">
                  <c:v>92800</c:v>
                </c:pt>
                <c:pt idx="929">
                  <c:v>92900</c:v>
                </c:pt>
                <c:pt idx="930">
                  <c:v>93000</c:v>
                </c:pt>
                <c:pt idx="931">
                  <c:v>93100</c:v>
                </c:pt>
                <c:pt idx="932">
                  <c:v>93200</c:v>
                </c:pt>
                <c:pt idx="933">
                  <c:v>93300</c:v>
                </c:pt>
                <c:pt idx="934">
                  <c:v>93400</c:v>
                </c:pt>
                <c:pt idx="935">
                  <c:v>93500</c:v>
                </c:pt>
                <c:pt idx="936">
                  <c:v>93600</c:v>
                </c:pt>
                <c:pt idx="937">
                  <c:v>93700</c:v>
                </c:pt>
                <c:pt idx="938">
                  <c:v>93800</c:v>
                </c:pt>
                <c:pt idx="939">
                  <c:v>93900</c:v>
                </c:pt>
                <c:pt idx="940">
                  <c:v>94000</c:v>
                </c:pt>
                <c:pt idx="941">
                  <c:v>94100</c:v>
                </c:pt>
                <c:pt idx="942">
                  <c:v>94200</c:v>
                </c:pt>
                <c:pt idx="943">
                  <c:v>94300</c:v>
                </c:pt>
                <c:pt idx="944">
                  <c:v>94400</c:v>
                </c:pt>
                <c:pt idx="945">
                  <c:v>94500</c:v>
                </c:pt>
                <c:pt idx="946">
                  <c:v>94600</c:v>
                </c:pt>
                <c:pt idx="947">
                  <c:v>94700</c:v>
                </c:pt>
                <c:pt idx="948">
                  <c:v>94800</c:v>
                </c:pt>
                <c:pt idx="949">
                  <c:v>94900</c:v>
                </c:pt>
                <c:pt idx="950">
                  <c:v>95000</c:v>
                </c:pt>
                <c:pt idx="951">
                  <c:v>95100</c:v>
                </c:pt>
                <c:pt idx="952">
                  <c:v>95200</c:v>
                </c:pt>
                <c:pt idx="953">
                  <c:v>95300</c:v>
                </c:pt>
                <c:pt idx="954">
                  <c:v>95400</c:v>
                </c:pt>
                <c:pt idx="955">
                  <c:v>95500</c:v>
                </c:pt>
                <c:pt idx="956">
                  <c:v>95600</c:v>
                </c:pt>
                <c:pt idx="957">
                  <c:v>95700</c:v>
                </c:pt>
                <c:pt idx="958">
                  <c:v>95800</c:v>
                </c:pt>
                <c:pt idx="959">
                  <c:v>95900</c:v>
                </c:pt>
                <c:pt idx="960">
                  <c:v>96000</c:v>
                </c:pt>
                <c:pt idx="961">
                  <c:v>96100</c:v>
                </c:pt>
                <c:pt idx="962">
                  <c:v>96200</c:v>
                </c:pt>
                <c:pt idx="963">
                  <c:v>96300</c:v>
                </c:pt>
                <c:pt idx="964">
                  <c:v>96400</c:v>
                </c:pt>
                <c:pt idx="965">
                  <c:v>96500</c:v>
                </c:pt>
                <c:pt idx="966">
                  <c:v>96600</c:v>
                </c:pt>
                <c:pt idx="967">
                  <c:v>96700</c:v>
                </c:pt>
                <c:pt idx="968">
                  <c:v>96800</c:v>
                </c:pt>
                <c:pt idx="969">
                  <c:v>96900</c:v>
                </c:pt>
                <c:pt idx="970">
                  <c:v>97000</c:v>
                </c:pt>
                <c:pt idx="971">
                  <c:v>97100</c:v>
                </c:pt>
                <c:pt idx="972">
                  <c:v>97200</c:v>
                </c:pt>
                <c:pt idx="973">
                  <c:v>97300</c:v>
                </c:pt>
                <c:pt idx="974">
                  <c:v>97400</c:v>
                </c:pt>
                <c:pt idx="975">
                  <c:v>97500</c:v>
                </c:pt>
                <c:pt idx="976">
                  <c:v>97600</c:v>
                </c:pt>
                <c:pt idx="977">
                  <c:v>97700</c:v>
                </c:pt>
                <c:pt idx="978">
                  <c:v>97800</c:v>
                </c:pt>
                <c:pt idx="979">
                  <c:v>97900</c:v>
                </c:pt>
                <c:pt idx="980">
                  <c:v>98000</c:v>
                </c:pt>
                <c:pt idx="981">
                  <c:v>98100</c:v>
                </c:pt>
                <c:pt idx="982">
                  <c:v>98200</c:v>
                </c:pt>
                <c:pt idx="983">
                  <c:v>98300</c:v>
                </c:pt>
                <c:pt idx="984">
                  <c:v>98400</c:v>
                </c:pt>
                <c:pt idx="985">
                  <c:v>98500</c:v>
                </c:pt>
                <c:pt idx="986">
                  <c:v>98600</c:v>
                </c:pt>
                <c:pt idx="987">
                  <c:v>98700</c:v>
                </c:pt>
                <c:pt idx="988">
                  <c:v>98800</c:v>
                </c:pt>
                <c:pt idx="989">
                  <c:v>98900</c:v>
                </c:pt>
                <c:pt idx="990">
                  <c:v>99000</c:v>
                </c:pt>
                <c:pt idx="991">
                  <c:v>99100</c:v>
                </c:pt>
                <c:pt idx="992">
                  <c:v>99200</c:v>
                </c:pt>
                <c:pt idx="993">
                  <c:v>99300</c:v>
                </c:pt>
                <c:pt idx="994">
                  <c:v>99400</c:v>
                </c:pt>
                <c:pt idx="995">
                  <c:v>99500</c:v>
                </c:pt>
                <c:pt idx="996">
                  <c:v>99600</c:v>
                </c:pt>
                <c:pt idx="997">
                  <c:v>99700</c:v>
                </c:pt>
                <c:pt idx="998">
                  <c:v>99800</c:v>
                </c:pt>
                <c:pt idx="999">
                  <c:v>99900</c:v>
                </c:pt>
                <c:pt idx="1000">
                  <c:v>100000</c:v>
                </c:pt>
              </c:numCache>
            </c:numRef>
          </c:cat>
          <c:val>
            <c:numRef>
              <c:f>'Aliquote medie'!$G$3:$G$1004</c:f>
              <c:numCache>
                <c:formatCode>0.00%</c:formatCode>
                <c:ptCount val="1002"/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0.23026490066225166</c:v>
                </c:pt>
                <c:pt idx="152">
                  <c:v>0.23052631578947369</c:v>
                </c:pt>
                <c:pt idx="153">
                  <c:v>0.23078431372549019</c:v>
                </c:pt>
                <c:pt idx="154">
                  <c:v>0.23103896103896104</c:v>
                </c:pt>
                <c:pt idx="155">
                  <c:v>0.23129032258064516</c:v>
                </c:pt>
                <c:pt idx="156">
                  <c:v>0.23153846153846153</c:v>
                </c:pt>
                <c:pt idx="157">
                  <c:v>0.23178343949044586</c:v>
                </c:pt>
                <c:pt idx="158">
                  <c:v>0.23202531645569621</c:v>
                </c:pt>
                <c:pt idx="159">
                  <c:v>0.23226415094339622</c:v>
                </c:pt>
                <c:pt idx="160">
                  <c:v>0.23250000000000001</c:v>
                </c:pt>
                <c:pt idx="161">
                  <c:v>0.23273291925465839</c:v>
                </c:pt>
                <c:pt idx="162">
                  <c:v>0.23296296296296296</c:v>
                </c:pt>
                <c:pt idx="163">
                  <c:v>0.23319018404907976</c:v>
                </c:pt>
                <c:pt idx="164">
                  <c:v>0.23341463414634148</c:v>
                </c:pt>
                <c:pt idx="165">
                  <c:v>0.23363636363636364</c:v>
                </c:pt>
                <c:pt idx="166">
                  <c:v>0.233855421686747</c:v>
                </c:pt>
                <c:pt idx="167">
                  <c:v>0.23407185628742516</c:v>
                </c:pt>
                <c:pt idx="168">
                  <c:v>0.23428571428571429</c:v>
                </c:pt>
                <c:pt idx="169">
                  <c:v>0.23449704142011835</c:v>
                </c:pt>
                <c:pt idx="170">
                  <c:v>0.23470588235294118</c:v>
                </c:pt>
                <c:pt idx="171">
                  <c:v>0.23491228070175438</c:v>
                </c:pt>
                <c:pt idx="172">
                  <c:v>0.23511627906976745</c:v>
                </c:pt>
                <c:pt idx="173">
                  <c:v>0.23531791907514452</c:v>
                </c:pt>
                <c:pt idx="174">
                  <c:v>0.23551724137931035</c:v>
                </c:pt>
                <c:pt idx="175">
                  <c:v>0.23571428571428571</c:v>
                </c:pt>
                <c:pt idx="176">
                  <c:v>0.2359090909090909</c:v>
                </c:pt>
                <c:pt idx="177">
                  <c:v>0.23610169491525423</c:v>
                </c:pt>
                <c:pt idx="178">
                  <c:v>0.23629213483146067</c:v>
                </c:pt>
                <c:pt idx="179">
                  <c:v>0.2364804469273743</c:v>
                </c:pt>
                <c:pt idx="180">
                  <c:v>0.23666666666666666</c:v>
                </c:pt>
                <c:pt idx="181">
                  <c:v>0.23685082872928176</c:v>
                </c:pt>
                <c:pt idx="182">
                  <c:v>0.23703296703296703</c:v>
                </c:pt>
                <c:pt idx="183">
                  <c:v>0.23721311475409837</c:v>
                </c:pt>
                <c:pt idx="184">
                  <c:v>0.2373913043478261</c:v>
                </c:pt>
                <c:pt idx="185">
                  <c:v>0.23756756756756756</c:v>
                </c:pt>
                <c:pt idx="186">
                  <c:v>0.23774193548387096</c:v>
                </c:pt>
                <c:pt idx="187">
                  <c:v>0.2379144385026738</c:v>
                </c:pt>
                <c:pt idx="188">
                  <c:v>0.23808510638297872</c:v>
                </c:pt>
                <c:pt idx="189">
                  <c:v>0.23825396825396825</c:v>
                </c:pt>
                <c:pt idx="190">
                  <c:v>0.23842105263157895</c:v>
                </c:pt>
                <c:pt idx="191">
                  <c:v>0.23858638743455499</c:v>
                </c:pt>
                <c:pt idx="192">
                  <c:v>0.23874999999999999</c:v>
                </c:pt>
                <c:pt idx="193">
                  <c:v>0.23891191709844559</c:v>
                </c:pt>
                <c:pt idx="194">
                  <c:v>0.2390721649484536</c:v>
                </c:pt>
                <c:pt idx="195">
                  <c:v>0.23923076923076922</c:v>
                </c:pt>
                <c:pt idx="196">
                  <c:v>0.23938775510204083</c:v>
                </c:pt>
                <c:pt idx="197">
                  <c:v>0.23954314720812184</c:v>
                </c:pt>
                <c:pt idx="198">
                  <c:v>0.23969696969696969</c:v>
                </c:pt>
                <c:pt idx="199">
                  <c:v>0.23984924623115578</c:v>
                </c:pt>
                <c:pt idx="200">
                  <c:v>0.24</c:v>
                </c:pt>
                <c:pt idx="201">
                  <c:v>0.24014925373134327</c:v>
                </c:pt>
                <c:pt idx="202">
                  <c:v>0.24029702970297029</c:v>
                </c:pt>
                <c:pt idx="203">
                  <c:v>0.24044334975369458</c:v>
                </c:pt>
                <c:pt idx="204">
                  <c:v>0.24058823529411766</c:v>
                </c:pt>
                <c:pt idx="205">
                  <c:v>0.24073170731707316</c:v>
                </c:pt>
                <c:pt idx="206">
                  <c:v>0.24087378640776699</c:v>
                </c:pt>
                <c:pt idx="207">
                  <c:v>0.24101449275362319</c:v>
                </c:pt>
                <c:pt idx="208">
                  <c:v>0.24115384615384616</c:v>
                </c:pt>
                <c:pt idx="209">
                  <c:v>0.24129186602870814</c:v>
                </c:pt>
                <c:pt idx="210">
                  <c:v>0.24142857142857144</c:v>
                </c:pt>
                <c:pt idx="211">
                  <c:v>0.24156398104265403</c:v>
                </c:pt>
                <c:pt idx="212">
                  <c:v>0.24169811320754717</c:v>
                </c:pt>
                <c:pt idx="213">
                  <c:v>0.24183098591549296</c:v>
                </c:pt>
                <c:pt idx="214">
                  <c:v>0.24196261682242989</c:v>
                </c:pt>
                <c:pt idx="215">
                  <c:v>0.24209302325581394</c:v>
                </c:pt>
                <c:pt idx="216">
                  <c:v>0.24222222222222223</c:v>
                </c:pt>
                <c:pt idx="217">
                  <c:v>0.24235023041474654</c:v>
                </c:pt>
                <c:pt idx="218">
                  <c:v>0.24247706422018347</c:v>
                </c:pt>
                <c:pt idx="219">
                  <c:v>0.24260273972602739</c:v>
                </c:pt>
                <c:pt idx="220">
                  <c:v>0.24272727272727274</c:v>
                </c:pt>
                <c:pt idx="221">
                  <c:v>0.24285067873303168</c:v>
                </c:pt>
                <c:pt idx="222">
                  <c:v>0.24297297297297296</c:v>
                </c:pt>
                <c:pt idx="223">
                  <c:v>0.24309417040358744</c:v>
                </c:pt>
                <c:pt idx="224">
                  <c:v>0.24321428571428572</c:v>
                </c:pt>
                <c:pt idx="225">
                  <c:v>0.24333333333333335</c:v>
                </c:pt>
                <c:pt idx="226">
                  <c:v>0.24345132743362832</c:v>
                </c:pt>
                <c:pt idx="227">
                  <c:v>0.243568281938326</c:v>
                </c:pt>
                <c:pt idx="228">
                  <c:v>0.24368421052631578</c:v>
                </c:pt>
                <c:pt idx="229">
                  <c:v>0.2437991266375546</c:v>
                </c:pt>
                <c:pt idx="230">
                  <c:v>0.24391304347826087</c:v>
                </c:pt>
                <c:pt idx="231">
                  <c:v>0.24402597402597404</c:v>
                </c:pt>
                <c:pt idx="232">
                  <c:v>0.24413793103448275</c:v>
                </c:pt>
                <c:pt idx="233">
                  <c:v>0.24424892703862661</c:v>
                </c:pt>
                <c:pt idx="234">
                  <c:v>0.24435897435897436</c:v>
                </c:pt>
                <c:pt idx="235">
                  <c:v>0.24446808510638299</c:v>
                </c:pt>
                <c:pt idx="236">
                  <c:v>0.24457627118644068</c:v>
                </c:pt>
                <c:pt idx="237">
                  <c:v>0.24468354430379746</c:v>
                </c:pt>
                <c:pt idx="238">
                  <c:v>0.24478991596638655</c:v>
                </c:pt>
                <c:pt idx="239">
                  <c:v>0.24489539748953976</c:v>
                </c:pt>
                <c:pt idx="240">
                  <c:v>0.245</c:v>
                </c:pt>
                <c:pt idx="241">
                  <c:v>0.24510373443983402</c:v>
                </c:pt>
                <c:pt idx="242">
                  <c:v>0.24520661157024792</c:v>
                </c:pt>
                <c:pt idx="243">
                  <c:v>0.24530864197530863</c:v>
                </c:pt>
                <c:pt idx="244">
                  <c:v>0.24540983606557376</c:v>
                </c:pt>
                <c:pt idx="245">
                  <c:v>0.24551020408163265</c:v>
                </c:pt>
                <c:pt idx="246">
                  <c:v>0.24560975609756097</c:v>
                </c:pt>
                <c:pt idx="247">
                  <c:v>0.24570850202429151</c:v>
                </c:pt>
                <c:pt idx="248">
                  <c:v>0.24580645161290324</c:v>
                </c:pt>
                <c:pt idx="249">
                  <c:v>0.24590361445783132</c:v>
                </c:pt>
                <c:pt idx="250">
                  <c:v>0.246</c:v>
                </c:pt>
                <c:pt idx="251">
                  <c:v>0.24609561752988049</c:v>
                </c:pt>
                <c:pt idx="252">
                  <c:v>0.24619047619047618</c:v>
                </c:pt>
                <c:pt idx="253">
                  <c:v>0.24628458498023714</c:v>
                </c:pt>
                <c:pt idx="254">
                  <c:v>0.24637795275590552</c:v>
                </c:pt>
                <c:pt idx="255">
                  <c:v>0.24647058823529411</c:v>
                </c:pt>
                <c:pt idx="256">
                  <c:v>0.24656249999999999</c:v>
                </c:pt>
                <c:pt idx="257">
                  <c:v>0.24665369649805446</c:v>
                </c:pt>
                <c:pt idx="258">
                  <c:v>0.24674418604651163</c:v>
                </c:pt>
                <c:pt idx="259">
                  <c:v>0.24683397683397684</c:v>
                </c:pt>
                <c:pt idx="260">
                  <c:v>0.24692307692307691</c:v>
                </c:pt>
                <c:pt idx="261">
                  <c:v>0.24701149425287355</c:v>
                </c:pt>
                <c:pt idx="262">
                  <c:v>0.24709923664122138</c:v>
                </c:pt>
                <c:pt idx="263">
                  <c:v>0.24718631178707223</c:v>
                </c:pt>
                <c:pt idx="264">
                  <c:v>0.24727272727272728</c:v>
                </c:pt>
                <c:pt idx="265">
                  <c:v>0.24735849056603773</c:v>
                </c:pt>
                <c:pt idx="266">
                  <c:v>0.24744360902255638</c:v>
                </c:pt>
                <c:pt idx="267">
                  <c:v>0.24752808988764044</c:v>
                </c:pt>
                <c:pt idx="268">
                  <c:v>0.24761194029850747</c:v>
                </c:pt>
                <c:pt idx="269">
                  <c:v>0.24769516728624535</c:v>
                </c:pt>
                <c:pt idx="270">
                  <c:v>0.24777777777777779</c:v>
                </c:pt>
                <c:pt idx="271">
                  <c:v>0.24785977859778599</c:v>
                </c:pt>
                <c:pt idx="272">
                  <c:v>0.24794117647058825</c:v>
                </c:pt>
                <c:pt idx="273">
                  <c:v>0.24802197802197803</c:v>
                </c:pt>
                <c:pt idx="274">
                  <c:v>0.24810218978102189</c:v>
                </c:pt>
                <c:pt idx="275">
                  <c:v>0.24818181818181817</c:v>
                </c:pt>
                <c:pt idx="276">
                  <c:v>0.2482608695652174</c:v>
                </c:pt>
                <c:pt idx="277">
                  <c:v>0.2483393501805054</c:v>
                </c:pt>
                <c:pt idx="278">
                  <c:v>0.24841726618705037</c:v>
                </c:pt>
                <c:pt idx="279">
                  <c:v>0.24849462365591399</c:v>
                </c:pt>
                <c:pt idx="280">
                  <c:v>0.24857142857142858</c:v>
                </c:pt>
                <c:pt idx="281">
                  <c:v>0.24903914590747331</c:v>
                </c:pt>
                <c:pt idx="282">
                  <c:v>0.24950354609929079</c:v>
                </c:pt>
                <c:pt idx="283">
                  <c:v>0.24996466431095407</c:v>
                </c:pt>
                <c:pt idx="284">
                  <c:v>0.25042253521126762</c:v>
                </c:pt>
                <c:pt idx="285">
                  <c:v>0.25087719298245614</c:v>
                </c:pt>
                <c:pt idx="286">
                  <c:v>0.25132867132867132</c:v>
                </c:pt>
                <c:pt idx="287">
                  <c:v>0.25177700348432058</c:v>
                </c:pt>
                <c:pt idx="288">
                  <c:v>0.25222222222222224</c:v>
                </c:pt>
                <c:pt idx="289">
                  <c:v>0.25266435986159169</c:v>
                </c:pt>
                <c:pt idx="290">
                  <c:v>0.25310344827586206</c:v>
                </c:pt>
                <c:pt idx="291">
                  <c:v>0.25353951890034365</c:v>
                </c:pt>
                <c:pt idx="292">
                  <c:v>0.25397260273972605</c:v>
                </c:pt>
                <c:pt idx="293">
                  <c:v>0.2544027303754266</c:v>
                </c:pt>
                <c:pt idx="294">
                  <c:v>0.25482993197278914</c:v>
                </c:pt>
                <c:pt idx="295">
                  <c:v>0.25525423728813557</c:v>
                </c:pt>
                <c:pt idx="296">
                  <c:v>0.25567567567567567</c:v>
                </c:pt>
                <c:pt idx="297">
                  <c:v>0.2560942760942761</c:v>
                </c:pt>
                <c:pt idx="298">
                  <c:v>0.25651006711409396</c:v>
                </c:pt>
                <c:pt idx="299">
                  <c:v>0.25692307692307692</c:v>
                </c:pt>
                <c:pt idx="300">
                  <c:v>0.25733333333333336</c:v>
                </c:pt>
                <c:pt idx="301">
                  <c:v>0.25774086378737543</c:v>
                </c:pt>
                <c:pt idx="302">
                  <c:v>0.25814569536423843</c:v>
                </c:pt>
                <c:pt idx="303">
                  <c:v>0.25854785478547854</c:v>
                </c:pt>
                <c:pt idx="304">
                  <c:v>0.25894736842105265</c:v>
                </c:pt>
                <c:pt idx="305">
                  <c:v>0.25934426229508195</c:v>
                </c:pt>
                <c:pt idx="306">
                  <c:v>0.25973856209150326</c:v>
                </c:pt>
                <c:pt idx="307">
                  <c:v>0.26013029315960912</c:v>
                </c:pt>
                <c:pt idx="308">
                  <c:v>0.26051948051948054</c:v>
                </c:pt>
                <c:pt idx="309">
                  <c:v>0.26090614886731389</c:v>
                </c:pt>
                <c:pt idx="310">
                  <c:v>0.26129032258064516</c:v>
                </c:pt>
                <c:pt idx="311">
                  <c:v>0.26167202572347265</c:v>
                </c:pt>
                <c:pt idx="312">
                  <c:v>0.26205128205128203</c:v>
                </c:pt>
                <c:pt idx="313">
                  <c:v>0.26242811501597446</c:v>
                </c:pt>
                <c:pt idx="314">
                  <c:v>0.26280254777070061</c:v>
                </c:pt>
                <c:pt idx="315">
                  <c:v>0.26317460317460317</c:v>
                </c:pt>
                <c:pt idx="316">
                  <c:v>0.26354430379746835</c:v>
                </c:pt>
                <c:pt idx="317">
                  <c:v>0.26391167192429021</c:v>
                </c:pt>
                <c:pt idx="318">
                  <c:v>0.2642767295597484</c:v>
                </c:pt>
                <c:pt idx="319">
                  <c:v>0.26463949843260187</c:v>
                </c:pt>
                <c:pt idx="320">
                  <c:v>0.26500000000000001</c:v>
                </c:pt>
                <c:pt idx="321">
                  <c:v>0.26535825545171338</c:v>
                </c:pt>
                <c:pt idx="322">
                  <c:v>0.26571428571428574</c:v>
                </c:pt>
                <c:pt idx="323">
                  <c:v>0.26606811145510834</c:v>
                </c:pt>
                <c:pt idx="324">
                  <c:v>0.26641975308641974</c:v>
                </c:pt>
                <c:pt idx="325">
                  <c:v>0.26676923076923076</c:v>
                </c:pt>
                <c:pt idx="326">
                  <c:v>0.2671165644171779</c:v>
                </c:pt>
                <c:pt idx="327">
                  <c:v>0.26746177370030583</c:v>
                </c:pt>
                <c:pt idx="328">
                  <c:v>0.2678048780487805</c:v>
                </c:pt>
                <c:pt idx="329">
                  <c:v>0.26814589665653493</c:v>
                </c:pt>
                <c:pt idx="330">
                  <c:v>0.26848484848484849</c:v>
                </c:pt>
                <c:pt idx="331">
                  <c:v>0.26882175226586102</c:v>
                </c:pt>
                <c:pt idx="332">
                  <c:v>0.26915662650602412</c:v>
                </c:pt>
                <c:pt idx="333">
                  <c:v>0.26948948948948948</c:v>
                </c:pt>
                <c:pt idx="334">
                  <c:v>0.26982035928143711</c:v>
                </c:pt>
                <c:pt idx="335">
                  <c:v>0.2701492537313433</c:v>
                </c:pt>
                <c:pt idx="336">
                  <c:v>0.27047619047619048</c:v>
                </c:pt>
                <c:pt idx="337">
                  <c:v>0.27080118694362015</c:v>
                </c:pt>
                <c:pt idx="338">
                  <c:v>0.27112426035502957</c:v>
                </c:pt>
                <c:pt idx="339">
                  <c:v>0.27144542772861358</c:v>
                </c:pt>
                <c:pt idx="340">
                  <c:v>0.27176470588235296</c:v>
                </c:pt>
                <c:pt idx="341">
                  <c:v>0.27208211143695016</c:v>
                </c:pt>
                <c:pt idx="342">
                  <c:v>0.27239766081871347</c:v>
                </c:pt>
                <c:pt idx="343">
                  <c:v>0.27271137026239067</c:v>
                </c:pt>
                <c:pt idx="344">
                  <c:v>0.27302325581395348</c:v>
                </c:pt>
                <c:pt idx="345">
                  <c:v>0.27333333333333332</c:v>
                </c:pt>
                <c:pt idx="346">
                  <c:v>0.27364161849710983</c:v>
                </c:pt>
                <c:pt idx="347">
                  <c:v>0.27394812680115271</c:v>
                </c:pt>
                <c:pt idx="348">
                  <c:v>0.27425287356321837</c:v>
                </c:pt>
                <c:pt idx="349">
                  <c:v>0.27455587392550146</c:v>
                </c:pt>
                <c:pt idx="350">
                  <c:v>0.27485714285714286</c:v>
                </c:pt>
                <c:pt idx="351">
                  <c:v>0.27515669515669516</c:v>
                </c:pt>
                <c:pt idx="352">
                  <c:v>0.27545454545454545</c:v>
                </c:pt>
                <c:pt idx="353">
                  <c:v>0.27575070821529746</c:v>
                </c:pt>
                <c:pt idx="354">
                  <c:v>0.27604519774011299</c:v>
                </c:pt>
                <c:pt idx="355">
                  <c:v>0.27633802816901409</c:v>
                </c:pt>
                <c:pt idx="356">
                  <c:v>0.27662921348314606</c:v>
                </c:pt>
                <c:pt idx="357">
                  <c:v>0.27691876750700278</c:v>
                </c:pt>
                <c:pt idx="358">
                  <c:v>0.27720670391061453</c:v>
                </c:pt>
                <c:pt idx="359">
                  <c:v>0.27749303621169918</c:v>
                </c:pt>
                <c:pt idx="360">
                  <c:v>0.27777777777777779</c:v>
                </c:pt>
                <c:pt idx="361">
                  <c:v>0.27806094182825486</c:v>
                </c:pt>
                <c:pt idx="362">
                  <c:v>0.27834254143646409</c:v>
                </c:pt>
                <c:pt idx="363">
                  <c:v>0.27862258953168045</c:v>
                </c:pt>
                <c:pt idx="364">
                  <c:v>0.27890109890109888</c:v>
                </c:pt>
                <c:pt idx="365">
                  <c:v>0.27917808219178081</c:v>
                </c:pt>
                <c:pt idx="366">
                  <c:v>0.27945355191256832</c:v>
                </c:pt>
                <c:pt idx="367">
                  <c:v>0.27972752043596733</c:v>
                </c:pt>
                <c:pt idx="368">
                  <c:v>0.28000000000000003</c:v>
                </c:pt>
                <c:pt idx="369">
                  <c:v>0.28027100271002708</c:v>
                </c:pt>
                <c:pt idx="370">
                  <c:v>0.28054054054054056</c:v>
                </c:pt>
                <c:pt idx="371">
                  <c:v>0.28080862533692724</c:v>
                </c:pt>
                <c:pt idx="372">
                  <c:v>0.28107526881720429</c:v>
                </c:pt>
                <c:pt idx="373">
                  <c:v>0.28134048257372657</c:v>
                </c:pt>
                <c:pt idx="374">
                  <c:v>0.28160427807486632</c:v>
                </c:pt>
                <c:pt idx="375">
                  <c:v>0.28186666666666665</c:v>
                </c:pt>
                <c:pt idx="376">
                  <c:v>0.28212765957446806</c:v>
                </c:pt>
                <c:pt idx="377">
                  <c:v>0.2823872679045093</c:v>
                </c:pt>
                <c:pt idx="378">
                  <c:v>0.28264550264550264</c:v>
                </c:pt>
                <c:pt idx="379">
                  <c:v>0.2829023746701847</c:v>
                </c:pt>
                <c:pt idx="380">
                  <c:v>0.28315789473684211</c:v>
                </c:pt>
                <c:pt idx="381">
                  <c:v>0.28341207349081365</c:v>
                </c:pt>
                <c:pt idx="382">
                  <c:v>0.28366492146596861</c:v>
                </c:pt>
                <c:pt idx="383">
                  <c:v>0.28391644908616187</c:v>
                </c:pt>
                <c:pt idx="384">
                  <c:v>0.28416666666666668</c:v>
                </c:pt>
                <c:pt idx="385">
                  <c:v>0.2844155844155844</c:v>
                </c:pt>
                <c:pt idx="386">
                  <c:v>0.28466321243523318</c:v>
                </c:pt>
                <c:pt idx="387">
                  <c:v>0.2849095607235142</c:v>
                </c:pt>
                <c:pt idx="388">
                  <c:v>0.28515463917525774</c:v>
                </c:pt>
                <c:pt idx="389">
                  <c:v>0.28539845758354754</c:v>
                </c:pt>
                <c:pt idx="390">
                  <c:v>0.28564102564102561</c:v>
                </c:pt>
                <c:pt idx="391">
                  <c:v>0.28588235294117648</c:v>
                </c:pt>
                <c:pt idx="392">
                  <c:v>0.28612244897959183</c:v>
                </c:pt>
                <c:pt idx="393">
                  <c:v>0.28636132315521629</c:v>
                </c:pt>
                <c:pt idx="394">
                  <c:v>0.28659898477157358</c:v>
                </c:pt>
                <c:pt idx="395">
                  <c:v>0.2868354430379747</c:v>
                </c:pt>
                <c:pt idx="396">
                  <c:v>0.28707070707070709</c:v>
                </c:pt>
                <c:pt idx="397">
                  <c:v>0.28730478589420655</c:v>
                </c:pt>
                <c:pt idx="398">
                  <c:v>0.28753768844221106</c:v>
                </c:pt>
                <c:pt idx="399">
                  <c:v>0.28776942355889723</c:v>
                </c:pt>
                <c:pt idx="400">
                  <c:v>0.28799999999999998</c:v>
                </c:pt>
                <c:pt idx="401">
                  <c:v>0.28822942643391519</c:v>
                </c:pt>
                <c:pt idx="402">
                  <c:v>0.28845771144278609</c:v>
                </c:pt>
                <c:pt idx="403">
                  <c:v>0.2886848635235732</c:v>
                </c:pt>
                <c:pt idx="404">
                  <c:v>0.28891089108910889</c:v>
                </c:pt>
                <c:pt idx="405">
                  <c:v>0.28913580246913578</c:v>
                </c:pt>
                <c:pt idx="406">
                  <c:v>0.28935960591133003</c:v>
                </c:pt>
                <c:pt idx="407">
                  <c:v>0.28958230958230957</c:v>
                </c:pt>
                <c:pt idx="408">
                  <c:v>0.28980392156862744</c:v>
                </c:pt>
                <c:pt idx="409">
                  <c:v>0.29002444987775061</c:v>
                </c:pt>
                <c:pt idx="410">
                  <c:v>0.29024390243902437</c:v>
                </c:pt>
                <c:pt idx="411">
                  <c:v>0.29046228710462285</c:v>
                </c:pt>
                <c:pt idx="412">
                  <c:v>0.29067961165048545</c:v>
                </c:pt>
                <c:pt idx="413">
                  <c:v>0.29089588377723968</c:v>
                </c:pt>
                <c:pt idx="414">
                  <c:v>0.2911111111111111</c:v>
                </c:pt>
                <c:pt idx="415">
                  <c:v>0.29132530120481925</c:v>
                </c:pt>
                <c:pt idx="416">
                  <c:v>0.29153846153846152</c:v>
                </c:pt>
                <c:pt idx="417">
                  <c:v>0.29175059952038368</c:v>
                </c:pt>
                <c:pt idx="418">
                  <c:v>0.29196172248803826</c:v>
                </c:pt>
                <c:pt idx="419">
                  <c:v>0.29217183770883054</c:v>
                </c:pt>
                <c:pt idx="420">
                  <c:v>0.29238095238095241</c:v>
                </c:pt>
                <c:pt idx="421">
                  <c:v>0.29258907363420428</c:v>
                </c:pt>
                <c:pt idx="422">
                  <c:v>0.29279620853080568</c:v>
                </c:pt>
                <c:pt idx="423">
                  <c:v>0.29300236406619384</c:v>
                </c:pt>
                <c:pt idx="424">
                  <c:v>0.29320754716981134</c:v>
                </c:pt>
                <c:pt idx="425">
                  <c:v>0.29341176470588237</c:v>
                </c:pt>
                <c:pt idx="426">
                  <c:v>0.29361502347417839</c:v>
                </c:pt>
                <c:pt idx="427">
                  <c:v>0.29381733021077283</c:v>
                </c:pt>
                <c:pt idx="428">
                  <c:v>0.29401869158878502</c:v>
                </c:pt>
                <c:pt idx="429">
                  <c:v>0.29421911421911423</c:v>
                </c:pt>
                <c:pt idx="430">
                  <c:v>0.29441860465116276</c:v>
                </c:pt>
                <c:pt idx="431">
                  <c:v>0.29461716937354987</c:v>
                </c:pt>
                <c:pt idx="432">
                  <c:v>0.29481481481481481</c:v>
                </c:pt>
                <c:pt idx="433">
                  <c:v>0.29501154734411084</c:v>
                </c:pt>
                <c:pt idx="434">
                  <c:v>0.2952073732718894</c:v>
                </c:pt>
                <c:pt idx="435">
                  <c:v>0.29540229885057473</c:v>
                </c:pt>
                <c:pt idx="436">
                  <c:v>0.29559633027522936</c:v>
                </c:pt>
                <c:pt idx="437">
                  <c:v>0.29578947368421055</c:v>
                </c:pt>
                <c:pt idx="438">
                  <c:v>0.29598173515981735</c:v>
                </c:pt>
                <c:pt idx="439">
                  <c:v>0.29617312072892937</c:v>
                </c:pt>
                <c:pt idx="440">
                  <c:v>0.29636363636363638</c:v>
                </c:pt>
                <c:pt idx="441">
                  <c:v>0.29655328798185943</c:v>
                </c:pt>
                <c:pt idx="442">
                  <c:v>0.29674208144796382</c:v>
                </c:pt>
                <c:pt idx="443">
                  <c:v>0.29693002257336343</c:v>
                </c:pt>
                <c:pt idx="444">
                  <c:v>0.29711711711711714</c:v>
                </c:pt>
                <c:pt idx="445">
                  <c:v>0.29730337078651686</c:v>
                </c:pt>
                <c:pt idx="446">
                  <c:v>0.29748878923766814</c:v>
                </c:pt>
                <c:pt idx="447">
                  <c:v>0.29767337807606264</c:v>
                </c:pt>
                <c:pt idx="448">
                  <c:v>0.29785714285714288</c:v>
                </c:pt>
                <c:pt idx="449">
                  <c:v>0.29804008908685969</c:v>
                </c:pt>
                <c:pt idx="450">
                  <c:v>0.29822222222222222</c:v>
                </c:pt>
                <c:pt idx="451">
                  <c:v>0.29840354767184035</c:v>
                </c:pt>
                <c:pt idx="452">
                  <c:v>0.29858407079646015</c:v>
                </c:pt>
                <c:pt idx="453">
                  <c:v>0.29876379690949229</c:v>
                </c:pt>
                <c:pt idx="454">
                  <c:v>0.29894273127753301</c:v>
                </c:pt>
                <c:pt idx="455">
                  <c:v>0.29912087912087915</c:v>
                </c:pt>
                <c:pt idx="456">
                  <c:v>0.29929824561403506</c:v>
                </c:pt>
                <c:pt idx="457">
                  <c:v>0.29947483588621443</c:v>
                </c:pt>
                <c:pt idx="458">
                  <c:v>0.29965065502183408</c:v>
                </c:pt>
                <c:pt idx="459">
                  <c:v>0.29982570806100217</c:v>
                </c:pt>
                <c:pt idx="460">
                  <c:v>0.3</c:v>
                </c:pt>
                <c:pt idx="461">
                  <c:v>0.30017353579175704</c:v>
                </c:pt>
                <c:pt idx="462">
                  <c:v>0.30034632034632036</c:v>
                </c:pt>
                <c:pt idx="463">
                  <c:v>0.30051835853131748</c:v>
                </c:pt>
                <c:pt idx="464">
                  <c:v>0.30068965517241381</c:v>
                </c:pt>
                <c:pt idx="465">
                  <c:v>0.30086021505376342</c:v>
                </c:pt>
                <c:pt idx="466">
                  <c:v>0.30103004291845492</c:v>
                </c:pt>
                <c:pt idx="467">
                  <c:v>0.30119914346895077</c:v>
                </c:pt>
                <c:pt idx="468">
                  <c:v>0.30136752136752137</c:v>
                </c:pt>
                <c:pt idx="469">
                  <c:v>0.30153518123667378</c:v>
                </c:pt>
                <c:pt idx="470">
                  <c:v>0.30170212765957449</c:v>
                </c:pt>
                <c:pt idx="471">
                  <c:v>0.30186836518046711</c:v>
                </c:pt>
                <c:pt idx="472">
                  <c:v>0.30203389830508476</c:v>
                </c:pt>
                <c:pt idx="473">
                  <c:v>0.30219873150105708</c:v>
                </c:pt>
                <c:pt idx="474">
                  <c:v>0.30236286919831223</c:v>
                </c:pt>
                <c:pt idx="475">
                  <c:v>0.3025263157894737</c:v>
                </c:pt>
                <c:pt idx="476">
                  <c:v>0.3026890756302521</c:v>
                </c:pt>
                <c:pt idx="477">
                  <c:v>0.30285115303983229</c:v>
                </c:pt>
                <c:pt idx="478">
                  <c:v>0.30301255230125523</c:v>
                </c:pt>
                <c:pt idx="479">
                  <c:v>0.30317327766179542</c:v>
                </c:pt>
                <c:pt idx="480">
                  <c:v>0.30333333333333334</c:v>
                </c:pt>
                <c:pt idx="481">
                  <c:v>0.30349272349272349</c:v>
                </c:pt>
                <c:pt idx="482">
                  <c:v>0.30365145228215767</c:v>
                </c:pt>
                <c:pt idx="483">
                  <c:v>0.30380952380952381</c:v>
                </c:pt>
                <c:pt idx="484">
                  <c:v>0.30396694214876036</c:v>
                </c:pt>
                <c:pt idx="485">
                  <c:v>0.30412371134020616</c:v>
                </c:pt>
                <c:pt idx="486">
                  <c:v>0.3042798353909465</c:v>
                </c:pt>
                <c:pt idx="487">
                  <c:v>0.30443531827515402</c:v>
                </c:pt>
                <c:pt idx="488">
                  <c:v>0.30459016393442623</c:v>
                </c:pt>
                <c:pt idx="489">
                  <c:v>0.30474437627811862</c:v>
                </c:pt>
                <c:pt idx="490">
                  <c:v>0.30489795918367346</c:v>
                </c:pt>
                <c:pt idx="491">
                  <c:v>0.30505091649694499</c:v>
                </c:pt>
                <c:pt idx="492">
                  <c:v>0.3052032520325203</c:v>
                </c:pt>
                <c:pt idx="493">
                  <c:v>0.30535496957403652</c:v>
                </c:pt>
                <c:pt idx="494">
                  <c:v>0.30550607287449394</c:v>
                </c:pt>
                <c:pt idx="495">
                  <c:v>0.30565656565656568</c:v>
                </c:pt>
                <c:pt idx="496">
                  <c:v>0.30580645161290321</c:v>
                </c:pt>
                <c:pt idx="497">
                  <c:v>0.30595573440643864</c:v>
                </c:pt>
                <c:pt idx="498">
                  <c:v>0.30610441767068275</c:v>
                </c:pt>
                <c:pt idx="499">
                  <c:v>0.30625250501002005</c:v>
                </c:pt>
                <c:pt idx="500">
                  <c:v>0.30640000000000001</c:v>
                </c:pt>
                <c:pt idx="501">
                  <c:v>0.30654690618762476</c:v>
                </c:pt>
                <c:pt idx="502">
                  <c:v>0.30669322709163349</c:v>
                </c:pt>
                <c:pt idx="503">
                  <c:v>0.30683896620278328</c:v>
                </c:pt>
                <c:pt idx="504">
                  <c:v>0.30698412698412697</c:v>
                </c:pt>
                <c:pt idx="505">
                  <c:v>0.30712871287128712</c:v>
                </c:pt>
                <c:pt idx="506">
                  <c:v>0.30727272727272725</c:v>
                </c:pt>
                <c:pt idx="507">
                  <c:v>0.30741617357001971</c:v>
                </c:pt>
                <c:pt idx="508">
                  <c:v>0.30755905511811021</c:v>
                </c:pt>
                <c:pt idx="509">
                  <c:v>0.30770137524557956</c:v>
                </c:pt>
                <c:pt idx="510">
                  <c:v>0.30784313725490198</c:v>
                </c:pt>
                <c:pt idx="511">
                  <c:v>0.30798434442270056</c:v>
                </c:pt>
                <c:pt idx="512">
                  <c:v>0.30812499999999998</c:v>
                </c:pt>
                <c:pt idx="513">
                  <c:v>0.30826510721247563</c:v>
                </c:pt>
                <c:pt idx="514">
                  <c:v>0.30840466926070037</c:v>
                </c:pt>
                <c:pt idx="515">
                  <c:v>0.30854368932038834</c:v>
                </c:pt>
                <c:pt idx="516">
                  <c:v>0.30868217054263564</c:v>
                </c:pt>
                <c:pt idx="517">
                  <c:v>0.3088201160541586</c:v>
                </c:pt>
                <c:pt idx="518">
                  <c:v>0.30895752895752898</c:v>
                </c:pt>
                <c:pt idx="519">
                  <c:v>0.30909441233140655</c:v>
                </c:pt>
                <c:pt idx="520">
                  <c:v>0.30923076923076925</c:v>
                </c:pt>
                <c:pt idx="521">
                  <c:v>0.30936660268714011</c:v>
                </c:pt>
                <c:pt idx="522">
                  <c:v>0.30950191570881225</c:v>
                </c:pt>
                <c:pt idx="523">
                  <c:v>0.30963671128107073</c:v>
                </c:pt>
                <c:pt idx="524">
                  <c:v>0.3097709923664122</c:v>
                </c:pt>
                <c:pt idx="525">
                  <c:v>0.30990476190476191</c:v>
                </c:pt>
                <c:pt idx="526">
                  <c:v>0.3100380228136882</c:v>
                </c:pt>
                <c:pt idx="527">
                  <c:v>0.31017077798861481</c:v>
                </c:pt>
                <c:pt idx="528">
                  <c:v>0.3103030303030303</c:v>
                </c:pt>
                <c:pt idx="529">
                  <c:v>0.31043478260869567</c:v>
                </c:pt>
                <c:pt idx="530">
                  <c:v>0.31056603773584907</c:v>
                </c:pt>
                <c:pt idx="531">
                  <c:v>0.31069679849340864</c:v>
                </c:pt>
                <c:pt idx="532">
                  <c:v>0.31082706766917295</c:v>
                </c:pt>
                <c:pt idx="533">
                  <c:v>0.31095684803001877</c:v>
                </c:pt>
                <c:pt idx="534">
                  <c:v>0.31108614232209736</c:v>
                </c:pt>
                <c:pt idx="535">
                  <c:v>0.31121495327102805</c:v>
                </c:pt>
                <c:pt idx="536">
                  <c:v>0.31134328358208957</c:v>
                </c:pt>
                <c:pt idx="537">
                  <c:v>0.3114711359404097</c:v>
                </c:pt>
                <c:pt idx="538">
                  <c:v>0.31159851301115243</c:v>
                </c:pt>
                <c:pt idx="539">
                  <c:v>0.31172541743970317</c:v>
                </c:pt>
                <c:pt idx="540">
                  <c:v>0.31185185185185182</c:v>
                </c:pt>
                <c:pt idx="541">
                  <c:v>0.31197781885397413</c:v>
                </c:pt>
                <c:pt idx="542">
                  <c:v>0.31210332103321031</c:v>
                </c:pt>
                <c:pt idx="543">
                  <c:v>0.31222836095764273</c:v>
                </c:pt>
                <c:pt idx="544">
                  <c:v>0.31235294117647061</c:v>
                </c:pt>
                <c:pt idx="545">
                  <c:v>0.31247706422018351</c:v>
                </c:pt>
                <c:pt idx="546">
                  <c:v>0.31260073260073262</c:v>
                </c:pt>
                <c:pt idx="547">
                  <c:v>0.31272394881170018</c:v>
                </c:pt>
                <c:pt idx="548">
                  <c:v>0.31284671532846714</c:v>
                </c:pt>
                <c:pt idx="549">
                  <c:v>0.31296903460837888</c:v>
                </c:pt>
                <c:pt idx="550">
                  <c:v>0.31309090909090909</c:v>
                </c:pt>
                <c:pt idx="551">
                  <c:v>0.31326678765880217</c:v>
                </c:pt>
                <c:pt idx="552">
                  <c:v>0.31344202898550727</c:v>
                </c:pt>
                <c:pt idx="553">
                  <c:v>0.31361663652802896</c:v>
                </c:pt>
                <c:pt idx="554">
                  <c:v>0.31379061371841155</c:v>
                </c:pt>
                <c:pt idx="555">
                  <c:v>0.31396396396396398</c:v>
                </c:pt>
                <c:pt idx="556">
                  <c:v>0.31413669064748201</c:v>
                </c:pt>
                <c:pt idx="557">
                  <c:v>0.31430879712746856</c:v>
                </c:pt>
                <c:pt idx="558">
                  <c:v>0.31448028673835127</c:v>
                </c:pt>
                <c:pt idx="559">
                  <c:v>0.31465116279069766</c:v>
                </c:pt>
                <c:pt idx="560">
                  <c:v>0.31482142857142859</c:v>
                </c:pt>
                <c:pt idx="561">
                  <c:v>0.31499108734402853</c:v>
                </c:pt>
                <c:pt idx="562">
                  <c:v>0.31516014234875445</c:v>
                </c:pt>
                <c:pt idx="563">
                  <c:v>0.31532859680284192</c:v>
                </c:pt>
                <c:pt idx="564">
                  <c:v>0.31549645390070924</c:v>
                </c:pt>
                <c:pt idx="565">
                  <c:v>0.31566371681415928</c:v>
                </c:pt>
                <c:pt idx="566">
                  <c:v>0.31583038869257951</c:v>
                </c:pt>
                <c:pt idx="567">
                  <c:v>0.31599647266313935</c:v>
                </c:pt>
                <c:pt idx="568">
                  <c:v>0.31616197183098593</c:v>
                </c:pt>
                <c:pt idx="569">
                  <c:v>0.31632688927943758</c:v>
                </c:pt>
                <c:pt idx="570">
                  <c:v>0.31649122807017543</c:v>
                </c:pt>
                <c:pt idx="571">
                  <c:v>0.31665499124343255</c:v>
                </c:pt>
                <c:pt idx="572">
                  <c:v>0.31681818181818183</c:v>
                </c:pt>
                <c:pt idx="573">
                  <c:v>0.3169808027923211</c:v>
                </c:pt>
                <c:pt idx="574">
                  <c:v>0.31714285714285712</c:v>
                </c:pt>
                <c:pt idx="575">
                  <c:v>0.31730434782608696</c:v>
                </c:pt>
                <c:pt idx="576">
                  <c:v>0.31746527777777778</c:v>
                </c:pt>
                <c:pt idx="577">
                  <c:v>0.31762564991334491</c:v>
                </c:pt>
                <c:pt idx="578">
                  <c:v>0.31778546712802769</c:v>
                </c:pt>
                <c:pt idx="579">
                  <c:v>0.31794473229706388</c:v>
                </c:pt>
                <c:pt idx="580">
                  <c:v>0.31810344827586207</c:v>
                </c:pt>
                <c:pt idx="581">
                  <c:v>0.3182616179001721</c:v>
                </c:pt>
                <c:pt idx="582">
                  <c:v>0.31841924398625432</c:v>
                </c:pt>
                <c:pt idx="583">
                  <c:v>0.31857632933104629</c:v>
                </c:pt>
                <c:pt idx="584">
                  <c:v>0.31873287671232875</c:v>
                </c:pt>
                <c:pt idx="585">
                  <c:v>0.31888888888888889</c:v>
                </c:pt>
                <c:pt idx="586">
                  <c:v>0.31904436860068258</c:v>
                </c:pt>
                <c:pt idx="587">
                  <c:v>0.31919931856899492</c:v>
                </c:pt>
                <c:pt idx="588">
                  <c:v>0.31935374149659862</c:v>
                </c:pt>
                <c:pt idx="589">
                  <c:v>0.31950764006791171</c:v>
                </c:pt>
                <c:pt idx="590">
                  <c:v>0.31966101694915255</c:v>
                </c:pt>
                <c:pt idx="591">
                  <c:v>0.3198138747884941</c:v>
                </c:pt>
                <c:pt idx="592">
                  <c:v>0.31996621621621624</c:v>
                </c:pt>
                <c:pt idx="593">
                  <c:v>0.32011804384485665</c:v>
                </c:pt>
                <c:pt idx="594">
                  <c:v>0.32026936026936026</c:v>
                </c:pt>
                <c:pt idx="595">
                  <c:v>0.3204201680672269</c:v>
                </c:pt>
                <c:pt idx="596">
                  <c:v>0.32057046979865772</c:v>
                </c:pt>
                <c:pt idx="597">
                  <c:v>0.32072026800670017</c:v>
                </c:pt>
                <c:pt idx="598">
                  <c:v>0.32086956521739129</c:v>
                </c:pt>
                <c:pt idx="599">
                  <c:v>0.32101836393989985</c:v>
                </c:pt>
                <c:pt idx="600">
                  <c:v>0.32116666666666666</c:v>
                </c:pt>
                <c:pt idx="601">
                  <c:v>0.32131447587354411</c:v>
                </c:pt>
                <c:pt idx="602">
                  <c:v>0.32146179401993358</c:v>
                </c:pt>
                <c:pt idx="603">
                  <c:v>0.32160862354892206</c:v>
                </c:pt>
                <c:pt idx="604">
                  <c:v>0.32175496688741723</c:v>
                </c:pt>
                <c:pt idx="605">
                  <c:v>0.32190082644628099</c:v>
                </c:pt>
                <c:pt idx="606">
                  <c:v>0.32204620462046207</c:v>
                </c:pt>
                <c:pt idx="607">
                  <c:v>0.32219110378912685</c:v>
                </c:pt>
                <c:pt idx="608">
                  <c:v>0.32233552631578949</c:v>
                </c:pt>
                <c:pt idx="609">
                  <c:v>0.32247947454844006</c:v>
                </c:pt>
                <c:pt idx="610">
                  <c:v>0.32262295081967213</c:v>
                </c:pt>
                <c:pt idx="611">
                  <c:v>0.32276595744680853</c:v>
                </c:pt>
                <c:pt idx="612">
                  <c:v>0.32290849673202615</c:v>
                </c:pt>
                <c:pt idx="613">
                  <c:v>0.32305057096247963</c:v>
                </c:pt>
                <c:pt idx="614">
                  <c:v>0.32319218241042347</c:v>
                </c:pt>
                <c:pt idx="615">
                  <c:v>0.32333333333333331</c:v>
                </c:pt>
                <c:pt idx="616">
                  <c:v>0.32347402597402597</c:v>
                </c:pt>
                <c:pt idx="617">
                  <c:v>0.32361426256077797</c:v>
                </c:pt>
                <c:pt idx="618">
                  <c:v>0.32375404530744334</c:v>
                </c:pt>
                <c:pt idx="619">
                  <c:v>0.3238933764135703</c:v>
                </c:pt>
                <c:pt idx="620">
                  <c:v>0.32403225806451613</c:v>
                </c:pt>
                <c:pt idx="621">
                  <c:v>0.32417069243156199</c:v>
                </c:pt>
                <c:pt idx="622">
                  <c:v>0.3243086816720257</c:v>
                </c:pt>
                <c:pt idx="623">
                  <c:v>0.324446227929374</c:v>
                </c:pt>
                <c:pt idx="624">
                  <c:v>0.32458333333333333</c:v>
                </c:pt>
                <c:pt idx="625">
                  <c:v>0.32472000000000001</c:v>
                </c:pt>
                <c:pt idx="626">
                  <c:v>0.32485623003194886</c:v>
                </c:pt>
                <c:pt idx="627">
                  <c:v>0.32499202551834133</c:v>
                </c:pt>
                <c:pt idx="628">
                  <c:v>0.32512738853503187</c:v>
                </c:pt>
                <c:pt idx="629">
                  <c:v>0.32526232114467407</c:v>
                </c:pt>
                <c:pt idx="630">
                  <c:v>0.32539682539682541</c:v>
                </c:pt>
                <c:pt idx="631">
                  <c:v>0.32553090332805074</c:v>
                </c:pt>
                <c:pt idx="632">
                  <c:v>0.32566455696202534</c:v>
                </c:pt>
                <c:pt idx="633">
                  <c:v>0.32579778830963663</c:v>
                </c:pt>
                <c:pt idx="634">
                  <c:v>0.32593059936908519</c:v>
                </c:pt>
                <c:pt idx="635">
                  <c:v>0.32606299212598427</c:v>
                </c:pt>
                <c:pt idx="636">
                  <c:v>0.32619496855345914</c:v>
                </c:pt>
                <c:pt idx="637">
                  <c:v>0.32632653061224492</c:v>
                </c:pt>
                <c:pt idx="638">
                  <c:v>0.3264576802507837</c:v>
                </c:pt>
                <c:pt idx="639">
                  <c:v>0.3265884194053208</c:v>
                </c:pt>
                <c:pt idx="640">
                  <c:v>0.32671875</c:v>
                </c:pt>
                <c:pt idx="641">
                  <c:v>0.32684867394695788</c:v>
                </c:pt>
                <c:pt idx="642">
                  <c:v>0.32697819314641746</c:v>
                </c:pt>
                <c:pt idx="643">
                  <c:v>0.32710730948678074</c:v>
                </c:pt>
                <c:pt idx="644">
                  <c:v>0.32723602484472047</c:v>
                </c:pt>
                <c:pt idx="645">
                  <c:v>0.32736434108527129</c:v>
                </c:pt>
                <c:pt idx="646">
                  <c:v>0.3274922600619195</c:v>
                </c:pt>
                <c:pt idx="647">
                  <c:v>0.32761978361669242</c:v>
                </c:pt>
                <c:pt idx="648">
                  <c:v>0.32774691358024693</c:v>
                </c:pt>
                <c:pt idx="649">
                  <c:v>0.32787365177195688</c:v>
                </c:pt>
                <c:pt idx="650">
                  <c:v>0.32800000000000001</c:v>
                </c:pt>
                <c:pt idx="651">
                  <c:v>0.32812596006144396</c:v>
                </c:pt>
                <c:pt idx="652">
                  <c:v>0.32825153374233129</c:v>
                </c:pt>
                <c:pt idx="653">
                  <c:v>0.32837672281776414</c:v>
                </c:pt>
                <c:pt idx="654">
                  <c:v>0.32850152905198776</c:v>
                </c:pt>
                <c:pt idx="655">
                  <c:v>0.32862595419847329</c:v>
                </c:pt>
                <c:pt idx="656">
                  <c:v>0.32874999999999999</c:v>
                </c:pt>
                <c:pt idx="657">
                  <c:v>0.3288736681887367</c:v>
                </c:pt>
                <c:pt idx="658">
                  <c:v>0.32899696048632221</c:v>
                </c:pt>
                <c:pt idx="659">
                  <c:v>0.32911987860394537</c:v>
                </c:pt>
                <c:pt idx="660">
                  <c:v>0.32924242424242423</c:v>
                </c:pt>
                <c:pt idx="661">
                  <c:v>0.32936459909228444</c:v>
                </c:pt>
                <c:pt idx="662">
                  <c:v>0.32948640483383684</c:v>
                </c:pt>
                <c:pt idx="663">
                  <c:v>0.32960784313725489</c:v>
                </c:pt>
                <c:pt idx="664">
                  <c:v>0.32972891566265061</c:v>
                </c:pt>
                <c:pt idx="665">
                  <c:v>0.32984962406015039</c:v>
                </c:pt>
                <c:pt idx="666">
                  <c:v>0.32996996996996997</c:v>
                </c:pt>
                <c:pt idx="667">
                  <c:v>0.33008995502248878</c:v>
                </c:pt>
                <c:pt idx="668">
                  <c:v>0.33020958083832336</c:v>
                </c:pt>
                <c:pt idx="669">
                  <c:v>0.3303288490284006</c:v>
                </c:pt>
                <c:pt idx="670">
                  <c:v>0.33044776119402985</c:v>
                </c:pt>
                <c:pt idx="671">
                  <c:v>0.33056631892697469</c:v>
                </c:pt>
                <c:pt idx="672">
                  <c:v>0.33068452380952379</c:v>
                </c:pt>
                <c:pt idx="673">
                  <c:v>0.33080237741456164</c:v>
                </c:pt>
                <c:pt idx="674">
                  <c:v>0.33091988130563799</c:v>
                </c:pt>
                <c:pt idx="675">
                  <c:v>0.33103703703703702</c:v>
                </c:pt>
                <c:pt idx="676">
                  <c:v>0.33115384615384613</c:v>
                </c:pt>
                <c:pt idx="677">
                  <c:v>0.33127031019202363</c:v>
                </c:pt>
                <c:pt idx="678">
                  <c:v>0.33138643067846607</c:v>
                </c:pt>
                <c:pt idx="679">
                  <c:v>0.33150220913107509</c:v>
                </c:pt>
                <c:pt idx="680">
                  <c:v>0.33161764705882352</c:v>
                </c:pt>
                <c:pt idx="681">
                  <c:v>0.33173274596182084</c:v>
                </c:pt>
                <c:pt idx="682">
                  <c:v>0.3318475073313783</c:v>
                </c:pt>
                <c:pt idx="683">
                  <c:v>0.33196193265007323</c:v>
                </c:pt>
                <c:pt idx="684">
                  <c:v>0.33207602339181286</c:v>
                </c:pt>
                <c:pt idx="685">
                  <c:v>0.33218978102189783</c:v>
                </c:pt>
                <c:pt idx="686">
                  <c:v>0.33230320699708454</c:v>
                </c:pt>
                <c:pt idx="687">
                  <c:v>0.33241630276564776</c:v>
                </c:pt>
                <c:pt idx="688">
                  <c:v>0.33252906976744184</c:v>
                </c:pt>
                <c:pt idx="689">
                  <c:v>0.33264150943396226</c:v>
                </c:pt>
                <c:pt idx="690">
                  <c:v>0.33275362318840579</c:v>
                </c:pt>
                <c:pt idx="691">
                  <c:v>0.33286541244573081</c:v>
                </c:pt>
                <c:pt idx="692">
                  <c:v>0.33297687861271674</c:v>
                </c:pt>
                <c:pt idx="693">
                  <c:v>0.3330880230880231</c:v>
                </c:pt>
                <c:pt idx="694">
                  <c:v>0.33319884726224785</c:v>
                </c:pt>
                <c:pt idx="695">
                  <c:v>0.3333093525179856</c:v>
                </c:pt>
                <c:pt idx="696">
                  <c:v>0.33341954022988507</c:v>
                </c:pt>
                <c:pt idx="697">
                  <c:v>0.33352941176470591</c:v>
                </c:pt>
                <c:pt idx="698">
                  <c:v>0.33363896848137536</c:v>
                </c:pt>
                <c:pt idx="699">
                  <c:v>0.33374821173104435</c:v>
                </c:pt>
                <c:pt idx="700">
                  <c:v>0.33385714285714285</c:v>
                </c:pt>
                <c:pt idx="701">
                  <c:v>0.33396576319543508</c:v>
                </c:pt>
                <c:pt idx="702">
                  <c:v>0.33407407407407408</c:v>
                </c:pt>
                <c:pt idx="703">
                  <c:v>0.33418207681365575</c:v>
                </c:pt>
                <c:pt idx="704">
                  <c:v>0.33428977272727273</c:v>
                </c:pt>
                <c:pt idx="705">
                  <c:v>0.33439716312056739</c:v>
                </c:pt>
                <c:pt idx="706">
                  <c:v>0.33450424929178468</c:v>
                </c:pt>
                <c:pt idx="707">
                  <c:v>0.33461103253182461</c:v>
                </c:pt>
                <c:pt idx="708">
                  <c:v>0.33471751412429379</c:v>
                </c:pt>
                <c:pt idx="709">
                  <c:v>0.33482369534555712</c:v>
                </c:pt>
                <c:pt idx="710">
                  <c:v>0.33492957746478874</c:v>
                </c:pt>
                <c:pt idx="711">
                  <c:v>0.33503516174402248</c:v>
                </c:pt>
                <c:pt idx="712">
                  <c:v>0.33514044943820226</c:v>
                </c:pt>
                <c:pt idx="713">
                  <c:v>0.33524544179523141</c:v>
                </c:pt>
                <c:pt idx="714">
                  <c:v>0.33535014005602243</c:v>
                </c:pt>
                <c:pt idx="715">
                  <c:v>0.33545454545454545</c:v>
                </c:pt>
                <c:pt idx="716">
                  <c:v>0.33555865921787709</c:v>
                </c:pt>
                <c:pt idx="717">
                  <c:v>0.33566248256624825</c:v>
                </c:pt>
                <c:pt idx="718">
                  <c:v>0.33576601671309192</c:v>
                </c:pt>
                <c:pt idx="719">
                  <c:v>0.33586926286509039</c:v>
                </c:pt>
                <c:pt idx="720">
                  <c:v>0.33597222222222223</c:v>
                </c:pt>
                <c:pt idx="721">
                  <c:v>0.3360748959778086</c:v>
                </c:pt>
                <c:pt idx="722">
                  <c:v>0.33617728531855956</c:v>
                </c:pt>
                <c:pt idx="723">
                  <c:v>0.33627939142461966</c:v>
                </c:pt>
                <c:pt idx="724">
                  <c:v>0.33638121546961325</c:v>
                </c:pt>
                <c:pt idx="725">
                  <c:v>0.33648275862068966</c:v>
                </c:pt>
                <c:pt idx="726">
                  <c:v>0.33658402203856752</c:v>
                </c:pt>
                <c:pt idx="727">
                  <c:v>0.33668500687757907</c:v>
                </c:pt>
                <c:pt idx="728">
                  <c:v>0.3367857142857143</c:v>
                </c:pt>
                <c:pt idx="729">
                  <c:v>0.33688614540466394</c:v>
                </c:pt>
                <c:pt idx="730">
                  <c:v>0.33698630136986302</c:v>
                </c:pt>
                <c:pt idx="731">
                  <c:v>0.33708618331053353</c:v>
                </c:pt>
                <c:pt idx="732">
                  <c:v>0.33718579234972679</c:v>
                </c:pt>
                <c:pt idx="733">
                  <c:v>0.33728512960436563</c:v>
                </c:pt>
                <c:pt idx="734">
                  <c:v>0.33738419618528609</c:v>
                </c:pt>
                <c:pt idx="735">
                  <c:v>0.33748299319727892</c:v>
                </c:pt>
                <c:pt idx="736">
                  <c:v>0.33758152173913042</c:v>
                </c:pt>
                <c:pt idx="737">
                  <c:v>0.33767978290366352</c:v>
                </c:pt>
                <c:pt idx="738">
                  <c:v>0.33777777777777779</c:v>
                </c:pt>
                <c:pt idx="739">
                  <c:v>0.33787550744248984</c:v>
                </c:pt>
                <c:pt idx="740">
                  <c:v>0.33797297297297296</c:v>
                </c:pt>
                <c:pt idx="741">
                  <c:v>0.33807017543859647</c:v>
                </c:pt>
                <c:pt idx="742">
                  <c:v>0.33816711590296494</c:v>
                </c:pt>
                <c:pt idx="743">
                  <c:v>0.33826379542395696</c:v>
                </c:pt>
                <c:pt idx="744">
                  <c:v>0.33836021505376346</c:v>
                </c:pt>
                <c:pt idx="745">
                  <c:v>0.33845637583892618</c:v>
                </c:pt>
                <c:pt idx="746">
                  <c:v>0.33855227882037531</c:v>
                </c:pt>
                <c:pt idx="747">
                  <c:v>0.33864792503346719</c:v>
                </c:pt>
                <c:pt idx="748">
                  <c:v>0.33874331550802139</c:v>
                </c:pt>
                <c:pt idx="749">
                  <c:v>0.33883845126835782</c:v>
                </c:pt>
                <c:pt idx="750">
                  <c:v>0.33893333333333331</c:v>
                </c:pt>
                <c:pt idx="751">
                  <c:v>0.33905459387483355</c:v>
                </c:pt>
                <c:pt idx="752">
                  <c:v>0.33917553191489364</c:v>
                </c:pt>
                <c:pt idx="753">
                  <c:v>0.33929614873837982</c:v>
                </c:pt>
                <c:pt idx="754">
                  <c:v>0.33941644562334217</c:v>
                </c:pt>
                <c:pt idx="755">
                  <c:v>0.33953642384105959</c:v>
                </c:pt>
                <c:pt idx="756">
                  <c:v>0.33965608465608466</c:v>
                </c:pt>
                <c:pt idx="757">
                  <c:v>0.33977542932628796</c:v>
                </c:pt>
                <c:pt idx="758">
                  <c:v>0.33989445910290239</c:v>
                </c:pt>
                <c:pt idx="759">
                  <c:v>0.34001317523056651</c:v>
                </c:pt>
                <c:pt idx="760">
                  <c:v>0.3401315789473684</c:v>
                </c:pt>
                <c:pt idx="761">
                  <c:v>0.34024967148488833</c:v>
                </c:pt>
                <c:pt idx="762">
                  <c:v>0.34036745406824148</c:v>
                </c:pt>
                <c:pt idx="763">
                  <c:v>0.34048492791612056</c:v>
                </c:pt>
                <c:pt idx="764">
                  <c:v>0.34060209424083771</c:v>
                </c:pt>
                <c:pt idx="765">
                  <c:v>0.34071895424836601</c:v>
                </c:pt>
                <c:pt idx="766">
                  <c:v>0.34083550913838118</c:v>
                </c:pt>
                <c:pt idx="767">
                  <c:v>0.3409517601043025</c:v>
                </c:pt>
                <c:pt idx="768">
                  <c:v>0.34106770833333333</c:v>
                </c:pt>
                <c:pt idx="769">
                  <c:v>0.34118335500650193</c:v>
                </c:pt>
                <c:pt idx="770">
                  <c:v>0.34129870129870132</c:v>
                </c:pt>
                <c:pt idx="771">
                  <c:v>0.3414137483787289</c:v>
                </c:pt>
                <c:pt idx="772">
                  <c:v>0.34152849740932645</c:v>
                </c:pt>
                <c:pt idx="773">
                  <c:v>0.34164294954721863</c:v>
                </c:pt>
                <c:pt idx="774">
                  <c:v>0.34175710594315245</c:v>
                </c:pt>
                <c:pt idx="775">
                  <c:v>0.34187096774193548</c:v>
                </c:pt>
                <c:pt idx="776">
                  <c:v>0.3419845360824742</c:v>
                </c:pt>
                <c:pt idx="777">
                  <c:v>0.34209781209781209</c:v>
                </c:pt>
                <c:pt idx="778">
                  <c:v>0.34221079691516709</c:v>
                </c:pt>
                <c:pt idx="779">
                  <c:v>0.3423234916559692</c:v>
                </c:pt>
                <c:pt idx="780">
                  <c:v>0.34243589743589742</c:v>
                </c:pt>
                <c:pt idx="781">
                  <c:v>0.34254801536491675</c:v>
                </c:pt>
                <c:pt idx="782">
                  <c:v>0.34265984654731457</c:v>
                </c:pt>
                <c:pt idx="783">
                  <c:v>0.3427713920817369</c:v>
                </c:pt>
                <c:pt idx="784">
                  <c:v>0.34288265306122451</c:v>
                </c:pt>
                <c:pt idx="785">
                  <c:v>0.34299363057324839</c:v>
                </c:pt>
                <c:pt idx="786">
                  <c:v>0.34310432569974553</c:v>
                </c:pt>
                <c:pt idx="787">
                  <c:v>0.34321473951715376</c:v>
                </c:pt>
                <c:pt idx="788">
                  <c:v>0.34332487309644671</c:v>
                </c:pt>
                <c:pt idx="789">
                  <c:v>0.34343472750316856</c:v>
                </c:pt>
                <c:pt idx="790">
                  <c:v>0.34354430379746836</c:v>
                </c:pt>
                <c:pt idx="791">
                  <c:v>0.343653603034134</c:v>
                </c:pt>
                <c:pt idx="792">
                  <c:v>0.34376262626262627</c:v>
                </c:pt>
                <c:pt idx="793">
                  <c:v>0.34387137452711225</c:v>
                </c:pt>
                <c:pt idx="794">
                  <c:v>0.34397984886649874</c:v>
                </c:pt>
                <c:pt idx="795">
                  <c:v>0.34408805031446543</c:v>
                </c:pt>
                <c:pt idx="796">
                  <c:v>0.34419597989949746</c:v>
                </c:pt>
                <c:pt idx="797">
                  <c:v>0.34430363864491842</c:v>
                </c:pt>
                <c:pt idx="798">
                  <c:v>0.34441102756892228</c:v>
                </c:pt>
                <c:pt idx="799">
                  <c:v>0.34451814768460576</c:v>
                </c:pt>
                <c:pt idx="800">
                  <c:v>0.34462500000000001</c:v>
                </c:pt>
                <c:pt idx="801">
                  <c:v>0.34473158551810235</c:v>
                </c:pt>
                <c:pt idx="802">
                  <c:v>0.34483790523690772</c:v>
                </c:pt>
                <c:pt idx="803">
                  <c:v>0.34494396014943962</c:v>
                </c:pt>
                <c:pt idx="804">
                  <c:v>0.34504975124378112</c:v>
                </c:pt>
                <c:pt idx="805">
                  <c:v>0.34515527950310559</c:v>
                </c:pt>
                <c:pt idx="806">
                  <c:v>0.34526054590570721</c:v>
                </c:pt>
                <c:pt idx="807">
                  <c:v>0.345365551425031</c:v>
                </c:pt>
                <c:pt idx="808">
                  <c:v>0.34547029702970294</c:v>
                </c:pt>
                <c:pt idx="809">
                  <c:v>0.34557478368355993</c:v>
                </c:pt>
                <c:pt idx="810">
                  <c:v>0.34567901234567899</c:v>
                </c:pt>
                <c:pt idx="811">
                  <c:v>0.34578298397040691</c:v>
                </c:pt>
                <c:pt idx="812">
                  <c:v>0.34588669950738915</c:v>
                </c:pt>
                <c:pt idx="813">
                  <c:v>0.34599015990159904</c:v>
                </c:pt>
                <c:pt idx="814">
                  <c:v>0.34609336609336611</c:v>
                </c:pt>
                <c:pt idx="815">
                  <c:v>0.34619631901840492</c:v>
                </c:pt>
                <c:pt idx="816">
                  <c:v>0.34629901960784315</c:v>
                </c:pt>
                <c:pt idx="817">
                  <c:v>0.34640146878824968</c:v>
                </c:pt>
                <c:pt idx="818">
                  <c:v>0.34650366748166261</c:v>
                </c:pt>
                <c:pt idx="819">
                  <c:v>0.34660561660561662</c:v>
                </c:pt>
                <c:pt idx="820">
                  <c:v>0.34670731707317071</c:v>
                </c:pt>
                <c:pt idx="821">
                  <c:v>0.34680876979293546</c:v>
                </c:pt>
                <c:pt idx="822">
                  <c:v>0.34690997566909976</c:v>
                </c:pt>
                <c:pt idx="823">
                  <c:v>0.34701093560145807</c:v>
                </c:pt>
                <c:pt idx="824">
                  <c:v>0.34711165048543691</c:v>
                </c:pt>
                <c:pt idx="825">
                  <c:v>0.34721212121212119</c:v>
                </c:pt>
                <c:pt idx="826">
                  <c:v>0.34731234866828087</c:v>
                </c:pt>
                <c:pt idx="827">
                  <c:v>0.34741233373639663</c:v>
                </c:pt>
                <c:pt idx="828">
                  <c:v>0.34751207729468597</c:v>
                </c:pt>
                <c:pt idx="829">
                  <c:v>0.34761158021712907</c:v>
                </c:pt>
                <c:pt idx="830">
                  <c:v>0.34771084337349395</c:v>
                </c:pt>
                <c:pt idx="831">
                  <c:v>0.34780986762936222</c:v>
                </c:pt>
                <c:pt idx="832">
                  <c:v>0.34790865384615383</c:v>
                </c:pt>
                <c:pt idx="833">
                  <c:v>0.34800720288115244</c:v>
                </c:pt>
                <c:pt idx="834">
                  <c:v>0.34810551558753</c:v>
                </c:pt>
                <c:pt idx="835">
                  <c:v>0.34820359281437124</c:v>
                </c:pt>
                <c:pt idx="836">
                  <c:v>0.34830143540669856</c:v>
                </c:pt>
                <c:pt idx="837">
                  <c:v>0.34839904420549583</c:v>
                </c:pt>
                <c:pt idx="838">
                  <c:v>0.34849642004773268</c:v>
                </c:pt>
                <c:pt idx="839">
                  <c:v>0.34859356376638856</c:v>
                </c:pt>
                <c:pt idx="840">
                  <c:v>0.34869047619047622</c:v>
                </c:pt>
                <c:pt idx="841">
                  <c:v>0.34878715814506539</c:v>
                </c:pt>
                <c:pt idx="842">
                  <c:v>0.34888361045130639</c:v>
                </c:pt>
                <c:pt idx="843">
                  <c:v>0.34897983392645315</c:v>
                </c:pt>
                <c:pt idx="844">
                  <c:v>0.34907582938388626</c:v>
                </c:pt>
                <c:pt idx="845">
                  <c:v>0.3491715976331361</c:v>
                </c:pt>
                <c:pt idx="846">
                  <c:v>0.34926713947990545</c:v>
                </c:pt>
                <c:pt idx="847">
                  <c:v>0.34936245572609209</c:v>
                </c:pt>
                <c:pt idx="848">
                  <c:v>0.34945754716981131</c:v>
                </c:pt>
                <c:pt idx="849">
                  <c:v>0.34955241460541814</c:v>
                </c:pt>
                <c:pt idx="850">
                  <c:v>0.34964705882352942</c:v>
                </c:pt>
                <c:pt idx="851">
                  <c:v>0.34974148061104582</c:v>
                </c:pt>
                <c:pt idx="852">
                  <c:v>0.34983568075117372</c:v>
                </c:pt>
                <c:pt idx="853">
                  <c:v>0.34992966002344666</c:v>
                </c:pt>
                <c:pt idx="854">
                  <c:v>0.35002341920374708</c:v>
                </c:pt>
                <c:pt idx="855">
                  <c:v>0.35011695906432749</c:v>
                </c:pt>
                <c:pt idx="856">
                  <c:v>0.35021028037383178</c:v>
                </c:pt>
                <c:pt idx="857">
                  <c:v>0.35030338389731625</c:v>
                </c:pt>
                <c:pt idx="858">
                  <c:v>0.35039627039627042</c:v>
                </c:pt>
                <c:pt idx="859">
                  <c:v>0.35048894062863795</c:v>
                </c:pt>
                <c:pt idx="860">
                  <c:v>0.3505813953488372</c:v>
                </c:pt>
                <c:pt idx="861">
                  <c:v>0.35067363530778167</c:v>
                </c:pt>
                <c:pt idx="862">
                  <c:v>0.35076566125290021</c:v>
                </c:pt>
                <c:pt idx="863">
                  <c:v>0.35085747392815758</c:v>
                </c:pt>
                <c:pt idx="864">
                  <c:v>0.35094907407407405</c:v>
                </c:pt>
                <c:pt idx="865">
                  <c:v>0.35104046242774567</c:v>
                </c:pt>
                <c:pt idx="866">
                  <c:v>0.35113163972286376</c:v>
                </c:pt>
                <c:pt idx="867">
                  <c:v>0.35122260668973471</c:v>
                </c:pt>
                <c:pt idx="868">
                  <c:v>0.35131336405529956</c:v>
                </c:pt>
                <c:pt idx="869">
                  <c:v>0.35140391254315306</c:v>
                </c:pt>
                <c:pt idx="870">
                  <c:v>0.35149425287356323</c:v>
                </c:pt>
                <c:pt idx="871">
                  <c:v>0.35158438576349021</c:v>
                </c:pt>
                <c:pt idx="872">
                  <c:v>0.35167431192660553</c:v>
                </c:pt>
                <c:pt idx="873">
                  <c:v>0.35176403207331042</c:v>
                </c:pt>
                <c:pt idx="874">
                  <c:v>0.35185354691075515</c:v>
                </c:pt>
                <c:pt idx="875">
                  <c:v>0.35194285714285717</c:v>
                </c:pt>
                <c:pt idx="876">
                  <c:v>0.35203196347031962</c:v>
                </c:pt>
                <c:pt idx="877">
                  <c:v>0.35212086659064995</c:v>
                </c:pt>
                <c:pt idx="878">
                  <c:v>0.3522095671981777</c:v>
                </c:pt>
                <c:pt idx="879">
                  <c:v>0.35229806598407282</c:v>
                </c:pt>
                <c:pt idx="880">
                  <c:v>0.35238636363636361</c:v>
                </c:pt>
                <c:pt idx="881">
                  <c:v>0.3524744608399546</c:v>
                </c:pt>
                <c:pt idx="882">
                  <c:v>0.35256235827664401</c:v>
                </c:pt>
                <c:pt idx="883">
                  <c:v>0.35265005662514154</c:v>
                </c:pt>
                <c:pt idx="884">
                  <c:v>0.35273755656108596</c:v>
                </c:pt>
                <c:pt idx="885">
                  <c:v>0.35282485875706215</c:v>
                </c:pt>
                <c:pt idx="886">
                  <c:v>0.35291196388261853</c:v>
                </c:pt>
                <c:pt idx="887">
                  <c:v>0.35299887260428409</c:v>
                </c:pt>
                <c:pt idx="888">
                  <c:v>0.35308558558558556</c:v>
                </c:pt>
                <c:pt idx="889">
                  <c:v>0.35317210348706413</c:v>
                </c:pt>
                <c:pt idx="890">
                  <c:v>0.35325842696629212</c:v>
                </c:pt>
                <c:pt idx="891">
                  <c:v>0.35334455667789</c:v>
                </c:pt>
                <c:pt idx="892">
                  <c:v>0.35343049327354259</c:v>
                </c:pt>
                <c:pt idx="893">
                  <c:v>0.35351623740201565</c:v>
                </c:pt>
                <c:pt idx="894">
                  <c:v>0.35360178970917228</c:v>
                </c:pt>
                <c:pt idx="895">
                  <c:v>0.35368715083798885</c:v>
                </c:pt>
                <c:pt idx="896">
                  <c:v>0.3537723214285714</c:v>
                </c:pt>
                <c:pt idx="897">
                  <c:v>0.35385730211817168</c:v>
                </c:pt>
                <c:pt idx="898">
                  <c:v>0.35394209354120265</c:v>
                </c:pt>
                <c:pt idx="899">
                  <c:v>0.35402669632925471</c:v>
                </c:pt>
                <c:pt idx="900">
                  <c:v>0.3541111111111111</c:v>
                </c:pt>
                <c:pt idx="901">
                  <c:v>0.35419533851276358</c:v>
                </c:pt>
                <c:pt idx="902">
                  <c:v>0.35427937915742796</c:v>
                </c:pt>
                <c:pt idx="903">
                  <c:v>0.35436323366555927</c:v>
                </c:pt>
                <c:pt idx="904">
                  <c:v>0.35444690265486728</c:v>
                </c:pt>
                <c:pt idx="905">
                  <c:v>0.35453038674033149</c:v>
                </c:pt>
                <c:pt idx="906">
                  <c:v>0.35461368653421632</c:v>
                </c:pt>
                <c:pt idx="907">
                  <c:v>0.354696802646086</c:v>
                </c:pt>
                <c:pt idx="908">
                  <c:v>0.3547797356828194</c:v>
                </c:pt>
                <c:pt idx="909">
                  <c:v>0.35486248624862488</c:v>
                </c:pt>
                <c:pt idx="910">
                  <c:v>0.35494505494505496</c:v>
                </c:pt>
                <c:pt idx="911">
                  <c:v>0.35502744237102085</c:v>
                </c:pt>
                <c:pt idx="912">
                  <c:v>0.35510964912280701</c:v>
                </c:pt>
                <c:pt idx="913">
                  <c:v>0.35519167579408545</c:v>
                </c:pt>
                <c:pt idx="914">
                  <c:v>0.35527352297592996</c:v>
                </c:pt>
                <c:pt idx="915">
                  <c:v>0.35535519125683063</c:v>
                </c:pt>
                <c:pt idx="916">
                  <c:v>0.35543668122270744</c:v>
                </c:pt>
                <c:pt idx="917">
                  <c:v>0.35551799345692475</c:v>
                </c:pt>
                <c:pt idx="918">
                  <c:v>0.35559912854030501</c:v>
                </c:pt>
                <c:pt idx="919">
                  <c:v>0.35568008705114257</c:v>
                </c:pt>
                <c:pt idx="920">
                  <c:v>0.35576086956521741</c:v>
                </c:pt>
                <c:pt idx="921">
                  <c:v>0.3558414766558089</c:v>
                </c:pt>
                <c:pt idx="922">
                  <c:v>0.35592190889370934</c:v>
                </c:pt>
                <c:pt idx="923">
                  <c:v>0.35600216684723729</c:v>
                </c:pt>
                <c:pt idx="924">
                  <c:v>0.35608225108225106</c:v>
                </c:pt>
                <c:pt idx="925">
                  <c:v>0.35616216216216218</c:v>
                </c:pt>
                <c:pt idx="926">
                  <c:v>0.35624190064794814</c:v>
                </c:pt>
                <c:pt idx="927">
                  <c:v>0.35632146709816614</c:v>
                </c:pt>
                <c:pt idx="928">
                  <c:v>0.35640086206896554</c:v>
                </c:pt>
                <c:pt idx="929">
                  <c:v>0.3564800861141012</c:v>
                </c:pt>
                <c:pt idx="930">
                  <c:v>0.35655913978494624</c:v>
                </c:pt>
                <c:pt idx="931">
                  <c:v>0.35663802363050484</c:v>
                </c:pt>
                <c:pt idx="932">
                  <c:v>0.35671673819742489</c:v>
                </c:pt>
                <c:pt idx="933">
                  <c:v>0.35679528403001071</c:v>
                </c:pt>
                <c:pt idx="934">
                  <c:v>0.35687366167023554</c:v>
                </c:pt>
                <c:pt idx="935">
                  <c:v>0.35695187165775399</c:v>
                </c:pt>
                <c:pt idx="936">
                  <c:v>0.3570299145299145</c:v>
                </c:pt>
                <c:pt idx="937">
                  <c:v>0.35710779082177163</c:v>
                </c:pt>
                <c:pt idx="938">
                  <c:v>0.35718550106609809</c:v>
                </c:pt>
                <c:pt idx="939">
                  <c:v>0.35726304579339724</c:v>
                </c:pt>
                <c:pt idx="940">
                  <c:v>0.35734042553191492</c:v>
                </c:pt>
                <c:pt idx="941">
                  <c:v>0.35741764080765143</c:v>
                </c:pt>
                <c:pt idx="942">
                  <c:v>0.35749469214437368</c:v>
                </c:pt>
                <c:pt idx="943">
                  <c:v>0.35757158006362671</c:v>
                </c:pt>
                <c:pt idx="944">
                  <c:v>0.35764830508474577</c:v>
                </c:pt>
                <c:pt idx="945">
                  <c:v>0.35772486772486772</c:v>
                </c:pt>
                <c:pt idx="946">
                  <c:v>0.35780126849894289</c:v>
                </c:pt>
                <c:pt idx="947">
                  <c:v>0.3578775079197466</c:v>
                </c:pt>
                <c:pt idx="948">
                  <c:v>0.35795358649789027</c:v>
                </c:pt>
                <c:pt idx="949">
                  <c:v>0.35802950474183348</c:v>
                </c:pt>
                <c:pt idx="950">
                  <c:v>0.35810526315789476</c:v>
                </c:pt>
                <c:pt idx="951">
                  <c:v>0.35818086225026285</c:v>
                </c:pt>
                <c:pt idx="952">
                  <c:v>0.35825630252100843</c:v>
                </c:pt>
                <c:pt idx="953">
                  <c:v>0.35833158447009444</c:v>
                </c:pt>
                <c:pt idx="954">
                  <c:v>0.35840670859538787</c:v>
                </c:pt>
                <c:pt idx="955">
                  <c:v>0.35848167539267017</c:v>
                </c:pt>
                <c:pt idx="956">
                  <c:v>0.35855648535564855</c:v>
                </c:pt>
                <c:pt idx="957">
                  <c:v>0.35863113897596655</c:v>
                </c:pt>
                <c:pt idx="958">
                  <c:v>0.35870563674321504</c:v>
                </c:pt>
                <c:pt idx="959">
                  <c:v>0.35877997914494264</c:v>
                </c:pt>
                <c:pt idx="960">
                  <c:v>0.35885416666666664</c:v>
                </c:pt>
                <c:pt idx="961">
                  <c:v>0.35892819979188345</c:v>
                </c:pt>
                <c:pt idx="962">
                  <c:v>0.35900207900207898</c:v>
                </c:pt>
                <c:pt idx="963">
                  <c:v>0.35907580477673934</c:v>
                </c:pt>
                <c:pt idx="964">
                  <c:v>0.35914937759336102</c:v>
                </c:pt>
                <c:pt idx="965">
                  <c:v>0.35922279792746115</c:v>
                </c:pt>
                <c:pt idx="966">
                  <c:v>0.35929606625258798</c:v>
                </c:pt>
                <c:pt idx="967">
                  <c:v>0.35936918304033094</c:v>
                </c:pt>
                <c:pt idx="968">
                  <c:v>0.35944214876033059</c:v>
                </c:pt>
                <c:pt idx="969">
                  <c:v>0.35951496388028897</c:v>
                </c:pt>
                <c:pt idx="970">
                  <c:v>0.35958762886597939</c:v>
                </c:pt>
                <c:pt idx="971">
                  <c:v>0.35966014418125641</c:v>
                </c:pt>
                <c:pt idx="972">
                  <c:v>0.35973251028806585</c:v>
                </c:pt>
                <c:pt idx="973">
                  <c:v>0.35980472764645427</c:v>
                </c:pt>
                <c:pt idx="974">
                  <c:v>0.35987679671457906</c:v>
                </c:pt>
                <c:pt idx="975">
                  <c:v>0.35994871794871797</c:v>
                </c:pt>
                <c:pt idx="976">
                  <c:v>0.36002049180327866</c:v>
                </c:pt>
                <c:pt idx="977">
                  <c:v>0.3600921187308086</c:v>
                </c:pt>
                <c:pt idx="978">
                  <c:v>0.36016359918200408</c:v>
                </c:pt>
                <c:pt idx="979">
                  <c:v>0.36023493360572012</c:v>
                </c:pt>
                <c:pt idx="980">
                  <c:v>0.36030612244897958</c:v>
                </c:pt>
                <c:pt idx="981">
                  <c:v>0.36037716615698268</c:v>
                </c:pt>
                <c:pt idx="982">
                  <c:v>0.36044806517311612</c:v>
                </c:pt>
                <c:pt idx="983">
                  <c:v>0.36051881993896234</c:v>
                </c:pt>
                <c:pt idx="984">
                  <c:v>0.36058943089430895</c:v>
                </c:pt>
                <c:pt idx="985">
                  <c:v>0.36065989847715735</c:v>
                </c:pt>
                <c:pt idx="986">
                  <c:v>0.36073022312373226</c:v>
                </c:pt>
                <c:pt idx="987">
                  <c:v>0.36080040526849039</c:v>
                </c:pt>
                <c:pt idx="988">
                  <c:v>0.36087044534412954</c:v>
                </c:pt>
                <c:pt idx="989">
                  <c:v>0.36094034378159756</c:v>
                </c:pt>
                <c:pt idx="990">
                  <c:v>0.361010101010101</c:v>
                </c:pt>
                <c:pt idx="991">
                  <c:v>0.36107971745711404</c:v>
                </c:pt>
                <c:pt idx="992">
                  <c:v>0.36114919354838709</c:v>
                </c:pt>
                <c:pt idx="993">
                  <c:v>0.3612185297079557</c:v>
                </c:pt>
                <c:pt idx="994">
                  <c:v>0.36128772635814888</c:v>
                </c:pt>
                <c:pt idx="995">
                  <c:v>0.36135678391959797</c:v>
                </c:pt>
                <c:pt idx="996">
                  <c:v>0.36142570281124498</c:v>
                </c:pt>
                <c:pt idx="997">
                  <c:v>0.36149448345035107</c:v>
                </c:pt>
                <c:pt idx="998">
                  <c:v>0.36156312625250503</c:v>
                </c:pt>
                <c:pt idx="999">
                  <c:v>0.36163163163163164</c:v>
                </c:pt>
                <c:pt idx="1000">
                  <c:v>0.36170000000000002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D-614E-9028-C74935303F01}"/>
            </c:ext>
          </c:extLst>
        </c:ser>
        <c:ser>
          <c:idx val="1"/>
          <c:order val="1"/>
          <c:tx>
            <c:strRef>
              <c:f>'Aliquote medie'!$H$1:$L$1</c:f>
              <c:strCache>
                <c:ptCount val="1"/>
                <c:pt idx="0">
                  <c:v>2022-2024</c:v>
                </c:pt>
              </c:strCache>
            </c:strRef>
          </c:tx>
          <c:spPr>
            <a:ln w="25400" cap="rnd">
              <a:solidFill>
                <a:schemeClr val="accent2"/>
              </a:solidFill>
              <a:bevel/>
            </a:ln>
            <a:effectLst/>
          </c:spPr>
          <c:marker>
            <c:symbol val="none"/>
          </c:marker>
          <c:cat>
            <c:numRef>
              <c:f>'Aliquote medie'!$B$3:$B$1004</c:f>
              <c:numCache>
                <c:formatCode>General</c:formatCode>
                <c:ptCount val="100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  <c:pt idx="501">
                  <c:v>50100</c:v>
                </c:pt>
                <c:pt idx="502">
                  <c:v>50200</c:v>
                </c:pt>
                <c:pt idx="503">
                  <c:v>50300</c:v>
                </c:pt>
                <c:pt idx="504">
                  <c:v>50400</c:v>
                </c:pt>
                <c:pt idx="505">
                  <c:v>50500</c:v>
                </c:pt>
                <c:pt idx="506">
                  <c:v>50600</c:v>
                </c:pt>
                <c:pt idx="507">
                  <c:v>50700</c:v>
                </c:pt>
                <c:pt idx="508">
                  <c:v>50800</c:v>
                </c:pt>
                <c:pt idx="509">
                  <c:v>50900</c:v>
                </c:pt>
                <c:pt idx="510">
                  <c:v>51000</c:v>
                </c:pt>
                <c:pt idx="511">
                  <c:v>51100</c:v>
                </c:pt>
                <c:pt idx="512">
                  <c:v>51200</c:v>
                </c:pt>
                <c:pt idx="513">
                  <c:v>51300</c:v>
                </c:pt>
                <c:pt idx="514">
                  <c:v>51400</c:v>
                </c:pt>
                <c:pt idx="515">
                  <c:v>51500</c:v>
                </c:pt>
                <c:pt idx="516">
                  <c:v>51600</c:v>
                </c:pt>
                <c:pt idx="517">
                  <c:v>51700</c:v>
                </c:pt>
                <c:pt idx="518">
                  <c:v>51800</c:v>
                </c:pt>
                <c:pt idx="519">
                  <c:v>51900</c:v>
                </c:pt>
                <c:pt idx="520">
                  <c:v>52000</c:v>
                </c:pt>
                <c:pt idx="521">
                  <c:v>52100</c:v>
                </c:pt>
                <c:pt idx="522">
                  <c:v>52200</c:v>
                </c:pt>
                <c:pt idx="523">
                  <c:v>52300</c:v>
                </c:pt>
                <c:pt idx="524">
                  <c:v>52400</c:v>
                </c:pt>
                <c:pt idx="525">
                  <c:v>52500</c:v>
                </c:pt>
                <c:pt idx="526">
                  <c:v>52600</c:v>
                </c:pt>
                <c:pt idx="527">
                  <c:v>52700</c:v>
                </c:pt>
                <c:pt idx="528">
                  <c:v>52800</c:v>
                </c:pt>
                <c:pt idx="529">
                  <c:v>52900</c:v>
                </c:pt>
                <c:pt idx="530">
                  <c:v>53000</c:v>
                </c:pt>
                <c:pt idx="531">
                  <c:v>53100</c:v>
                </c:pt>
                <c:pt idx="532">
                  <c:v>53200</c:v>
                </c:pt>
                <c:pt idx="533">
                  <c:v>53300</c:v>
                </c:pt>
                <c:pt idx="534">
                  <c:v>53400</c:v>
                </c:pt>
                <c:pt idx="535">
                  <c:v>53500</c:v>
                </c:pt>
                <c:pt idx="536">
                  <c:v>53600</c:v>
                </c:pt>
                <c:pt idx="537">
                  <c:v>53700</c:v>
                </c:pt>
                <c:pt idx="538">
                  <c:v>53800</c:v>
                </c:pt>
                <c:pt idx="539">
                  <c:v>53900</c:v>
                </c:pt>
                <c:pt idx="540">
                  <c:v>54000</c:v>
                </c:pt>
                <c:pt idx="541">
                  <c:v>54100</c:v>
                </c:pt>
                <c:pt idx="542">
                  <c:v>54200</c:v>
                </c:pt>
                <c:pt idx="543">
                  <c:v>54300</c:v>
                </c:pt>
                <c:pt idx="544">
                  <c:v>54400</c:v>
                </c:pt>
                <c:pt idx="545">
                  <c:v>54500</c:v>
                </c:pt>
                <c:pt idx="546">
                  <c:v>54600</c:v>
                </c:pt>
                <c:pt idx="547">
                  <c:v>54700</c:v>
                </c:pt>
                <c:pt idx="548">
                  <c:v>54800</c:v>
                </c:pt>
                <c:pt idx="549">
                  <c:v>54900</c:v>
                </c:pt>
                <c:pt idx="550">
                  <c:v>55000</c:v>
                </c:pt>
                <c:pt idx="551">
                  <c:v>55100</c:v>
                </c:pt>
                <c:pt idx="552">
                  <c:v>55200</c:v>
                </c:pt>
                <c:pt idx="553">
                  <c:v>55300</c:v>
                </c:pt>
                <c:pt idx="554">
                  <c:v>55400</c:v>
                </c:pt>
                <c:pt idx="555">
                  <c:v>55500</c:v>
                </c:pt>
                <c:pt idx="556">
                  <c:v>55600</c:v>
                </c:pt>
                <c:pt idx="557">
                  <c:v>55700</c:v>
                </c:pt>
                <c:pt idx="558">
                  <c:v>55800</c:v>
                </c:pt>
                <c:pt idx="559">
                  <c:v>55900</c:v>
                </c:pt>
                <c:pt idx="560">
                  <c:v>56000</c:v>
                </c:pt>
                <c:pt idx="561">
                  <c:v>56100</c:v>
                </c:pt>
                <c:pt idx="562">
                  <c:v>56200</c:v>
                </c:pt>
                <c:pt idx="563">
                  <c:v>56300</c:v>
                </c:pt>
                <c:pt idx="564">
                  <c:v>56400</c:v>
                </c:pt>
                <c:pt idx="565">
                  <c:v>56500</c:v>
                </c:pt>
                <c:pt idx="566">
                  <c:v>56600</c:v>
                </c:pt>
                <c:pt idx="567">
                  <c:v>56700</c:v>
                </c:pt>
                <c:pt idx="568">
                  <c:v>56800</c:v>
                </c:pt>
                <c:pt idx="569">
                  <c:v>56900</c:v>
                </c:pt>
                <c:pt idx="570">
                  <c:v>57000</c:v>
                </c:pt>
                <c:pt idx="571">
                  <c:v>57100</c:v>
                </c:pt>
                <c:pt idx="572">
                  <c:v>57200</c:v>
                </c:pt>
                <c:pt idx="573">
                  <c:v>57300</c:v>
                </c:pt>
                <c:pt idx="574">
                  <c:v>57400</c:v>
                </c:pt>
                <c:pt idx="575">
                  <c:v>57500</c:v>
                </c:pt>
                <c:pt idx="576">
                  <c:v>57600</c:v>
                </c:pt>
                <c:pt idx="577">
                  <c:v>57700</c:v>
                </c:pt>
                <c:pt idx="578">
                  <c:v>57800</c:v>
                </c:pt>
                <c:pt idx="579">
                  <c:v>57900</c:v>
                </c:pt>
                <c:pt idx="580">
                  <c:v>58000</c:v>
                </c:pt>
                <c:pt idx="581">
                  <c:v>58100</c:v>
                </c:pt>
                <c:pt idx="582">
                  <c:v>58200</c:v>
                </c:pt>
                <c:pt idx="583">
                  <c:v>58300</c:v>
                </c:pt>
                <c:pt idx="584">
                  <c:v>58400</c:v>
                </c:pt>
                <c:pt idx="585">
                  <c:v>58500</c:v>
                </c:pt>
                <c:pt idx="586">
                  <c:v>58600</c:v>
                </c:pt>
                <c:pt idx="587">
                  <c:v>58700</c:v>
                </c:pt>
                <c:pt idx="588">
                  <c:v>58800</c:v>
                </c:pt>
                <c:pt idx="589">
                  <c:v>58900</c:v>
                </c:pt>
                <c:pt idx="590">
                  <c:v>59000</c:v>
                </c:pt>
                <c:pt idx="591">
                  <c:v>59100</c:v>
                </c:pt>
                <c:pt idx="592">
                  <c:v>59200</c:v>
                </c:pt>
                <c:pt idx="593">
                  <c:v>59300</c:v>
                </c:pt>
                <c:pt idx="594">
                  <c:v>59400</c:v>
                </c:pt>
                <c:pt idx="595">
                  <c:v>59500</c:v>
                </c:pt>
                <c:pt idx="596">
                  <c:v>59600</c:v>
                </c:pt>
                <c:pt idx="597">
                  <c:v>59700</c:v>
                </c:pt>
                <c:pt idx="598">
                  <c:v>59800</c:v>
                </c:pt>
                <c:pt idx="599">
                  <c:v>59900</c:v>
                </c:pt>
                <c:pt idx="600">
                  <c:v>60000</c:v>
                </c:pt>
                <c:pt idx="601">
                  <c:v>60100</c:v>
                </c:pt>
                <c:pt idx="602">
                  <c:v>60200</c:v>
                </c:pt>
                <c:pt idx="603">
                  <c:v>60300</c:v>
                </c:pt>
                <c:pt idx="604">
                  <c:v>60400</c:v>
                </c:pt>
                <c:pt idx="605">
                  <c:v>60500</c:v>
                </c:pt>
                <c:pt idx="606">
                  <c:v>60600</c:v>
                </c:pt>
                <c:pt idx="607">
                  <c:v>60700</c:v>
                </c:pt>
                <c:pt idx="608">
                  <c:v>60800</c:v>
                </c:pt>
                <c:pt idx="609">
                  <c:v>60900</c:v>
                </c:pt>
                <c:pt idx="610">
                  <c:v>61000</c:v>
                </c:pt>
                <c:pt idx="611">
                  <c:v>61100</c:v>
                </c:pt>
                <c:pt idx="612">
                  <c:v>61200</c:v>
                </c:pt>
                <c:pt idx="613">
                  <c:v>61300</c:v>
                </c:pt>
                <c:pt idx="614">
                  <c:v>61400</c:v>
                </c:pt>
                <c:pt idx="615">
                  <c:v>61500</c:v>
                </c:pt>
                <c:pt idx="616">
                  <c:v>61600</c:v>
                </c:pt>
                <c:pt idx="617">
                  <c:v>61700</c:v>
                </c:pt>
                <c:pt idx="618">
                  <c:v>61800</c:v>
                </c:pt>
                <c:pt idx="619">
                  <c:v>61900</c:v>
                </c:pt>
                <c:pt idx="620">
                  <c:v>62000</c:v>
                </c:pt>
                <c:pt idx="621">
                  <c:v>62100</c:v>
                </c:pt>
                <c:pt idx="622">
                  <c:v>62200</c:v>
                </c:pt>
                <c:pt idx="623">
                  <c:v>62300</c:v>
                </c:pt>
                <c:pt idx="624">
                  <c:v>62400</c:v>
                </c:pt>
                <c:pt idx="625">
                  <c:v>62500</c:v>
                </c:pt>
                <c:pt idx="626">
                  <c:v>62600</c:v>
                </c:pt>
                <c:pt idx="627">
                  <c:v>62700</c:v>
                </c:pt>
                <c:pt idx="628">
                  <c:v>62800</c:v>
                </c:pt>
                <c:pt idx="629">
                  <c:v>62900</c:v>
                </c:pt>
                <c:pt idx="630">
                  <c:v>63000</c:v>
                </c:pt>
                <c:pt idx="631">
                  <c:v>63100</c:v>
                </c:pt>
                <c:pt idx="632">
                  <c:v>63200</c:v>
                </c:pt>
                <c:pt idx="633">
                  <c:v>63300</c:v>
                </c:pt>
                <c:pt idx="634">
                  <c:v>63400</c:v>
                </c:pt>
                <c:pt idx="635">
                  <c:v>63500</c:v>
                </c:pt>
                <c:pt idx="636">
                  <c:v>63600</c:v>
                </c:pt>
                <c:pt idx="637">
                  <c:v>63700</c:v>
                </c:pt>
                <c:pt idx="638">
                  <c:v>63800</c:v>
                </c:pt>
                <c:pt idx="639">
                  <c:v>63900</c:v>
                </c:pt>
                <c:pt idx="640">
                  <c:v>64000</c:v>
                </c:pt>
                <c:pt idx="641">
                  <c:v>64100</c:v>
                </c:pt>
                <c:pt idx="642">
                  <c:v>64200</c:v>
                </c:pt>
                <c:pt idx="643">
                  <c:v>64300</c:v>
                </c:pt>
                <c:pt idx="644">
                  <c:v>64400</c:v>
                </c:pt>
                <c:pt idx="645">
                  <c:v>64500</c:v>
                </c:pt>
                <c:pt idx="646">
                  <c:v>64600</c:v>
                </c:pt>
                <c:pt idx="647">
                  <c:v>64700</c:v>
                </c:pt>
                <c:pt idx="648">
                  <c:v>64800</c:v>
                </c:pt>
                <c:pt idx="649">
                  <c:v>64900</c:v>
                </c:pt>
                <c:pt idx="650">
                  <c:v>65000</c:v>
                </c:pt>
                <c:pt idx="651">
                  <c:v>65100</c:v>
                </c:pt>
                <c:pt idx="652">
                  <c:v>65200</c:v>
                </c:pt>
                <c:pt idx="653">
                  <c:v>65300</c:v>
                </c:pt>
                <c:pt idx="654">
                  <c:v>65400</c:v>
                </c:pt>
                <c:pt idx="655">
                  <c:v>65500</c:v>
                </c:pt>
                <c:pt idx="656">
                  <c:v>65600</c:v>
                </c:pt>
                <c:pt idx="657">
                  <c:v>65700</c:v>
                </c:pt>
                <c:pt idx="658">
                  <c:v>65800</c:v>
                </c:pt>
                <c:pt idx="659">
                  <c:v>65900</c:v>
                </c:pt>
                <c:pt idx="660">
                  <c:v>66000</c:v>
                </c:pt>
                <c:pt idx="661">
                  <c:v>66100</c:v>
                </c:pt>
                <c:pt idx="662">
                  <c:v>66200</c:v>
                </c:pt>
                <c:pt idx="663">
                  <c:v>66300</c:v>
                </c:pt>
                <c:pt idx="664">
                  <c:v>66400</c:v>
                </c:pt>
                <c:pt idx="665">
                  <c:v>66500</c:v>
                </c:pt>
                <c:pt idx="666">
                  <c:v>66600</c:v>
                </c:pt>
                <c:pt idx="667">
                  <c:v>66700</c:v>
                </c:pt>
                <c:pt idx="668">
                  <c:v>66800</c:v>
                </c:pt>
                <c:pt idx="669">
                  <c:v>66900</c:v>
                </c:pt>
                <c:pt idx="670">
                  <c:v>67000</c:v>
                </c:pt>
                <c:pt idx="671">
                  <c:v>67100</c:v>
                </c:pt>
                <c:pt idx="672">
                  <c:v>67200</c:v>
                </c:pt>
                <c:pt idx="673">
                  <c:v>67300</c:v>
                </c:pt>
                <c:pt idx="674">
                  <c:v>67400</c:v>
                </c:pt>
                <c:pt idx="675">
                  <c:v>67500</c:v>
                </c:pt>
                <c:pt idx="676">
                  <c:v>67600</c:v>
                </c:pt>
                <c:pt idx="677">
                  <c:v>67700</c:v>
                </c:pt>
                <c:pt idx="678">
                  <c:v>67800</c:v>
                </c:pt>
                <c:pt idx="679">
                  <c:v>67900</c:v>
                </c:pt>
                <c:pt idx="680">
                  <c:v>68000</c:v>
                </c:pt>
                <c:pt idx="681">
                  <c:v>68100</c:v>
                </c:pt>
                <c:pt idx="682">
                  <c:v>68200</c:v>
                </c:pt>
                <c:pt idx="683">
                  <c:v>68300</c:v>
                </c:pt>
                <c:pt idx="684">
                  <c:v>68400</c:v>
                </c:pt>
                <c:pt idx="685">
                  <c:v>68500</c:v>
                </c:pt>
                <c:pt idx="686">
                  <c:v>68600</c:v>
                </c:pt>
                <c:pt idx="687">
                  <c:v>68700</c:v>
                </c:pt>
                <c:pt idx="688">
                  <c:v>68800</c:v>
                </c:pt>
                <c:pt idx="689">
                  <c:v>68900</c:v>
                </c:pt>
                <c:pt idx="690">
                  <c:v>69000</c:v>
                </c:pt>
                <c:pt idx="691">
                  <c:v>69100</c:v>
                </c:pt>
                <c:pt idx="692">
                  <c:v>69200</c:v>
                </c:pt>
                <c:pt idx="693">
                  <c:v>69300</c:v>
                </c:pt>
                <c:pt idx="694">
                  <c:v>69400</c:v>
                </c:pt>
                <c:pt idx="695">
                  <c:v>69500</c:v>
                </c:pt>
                <c:pt idx="696">
                  <c:v>69600</c:v>
                </c:pt>
                <c:pt idx="697">
                  <c:v>69700</c:v>
                </c:pt>
                <c:pt idx="698">
                  <c:v>69800</c:v>
                </c:pt>
                <c:pt idx="699">
                  <c:v>69900</c:v>
                </c:pt>
                <c:pt idx="700">
                  <c:v>70000</c:v>
                </c:pt>
                <c:pt idx="701">
                  <c:v>70100</c:v>
                </c:pt>
                <c:pt idx="702">
                  <c:v>70200</c:v>
                </c:pt>
                <c:pt idx="703">
                  <c:v>70300</c:v>
                </c:pt>
                <c:pt idx="704">
                  <c:v>70400</c:v>
                </c:pt>
                <c:pt idx="705">
                  <c:v>70500</c:v>
                </c:pt>
                <c:pt idx="706">
                  <c:v>70600</c:v>
                </c:pt>
                <c:pt idx="707">
                  <c:v>70700</c:v>
                </c:pt>
                <c:pt idx="708">
                  <c:v>70800</c:v>
                </c:pt>
                <c:pt idx="709">
                  <c:v>70900</c:v>
                </c:pt>
                <c:pt idx="710">
                  <c:v>71000</c:v>
                </c:pt>
                <c:pt idx="711">
                  <c:v>71100</c:v>
                </c:pt>
                <c:pt idx="712">
                  <c:v>71200</c:v>
                </c:pt>
                <c:pt idx="713">
                  <c:v>71300</c:v>
                </c:pt>
                <c:pt idx="714">
                  <c:v>71400</c:v>
                </c:pt>
                <c:pt idx="715">
                  <c:v>71500</c:v>
                </c:pt>
                <c:pt idx="716">
                  <c:v>71600</c:v>
                </c:pt>
                <c:pt idx="717">
                  <c:v>71700</c:v>
                </c:pt>
                <c:pt idx="718">
                  <c:v>71800</c:v>
                </c:pt>
                <c:pt idx="719">
                  <c:v>71900</c:v>
                </c:pt>
                <c:pt idx="720">
                  <c:v>72000</c:v>
                </c:pt>
                <c:pt idx="721">
                  <c:v>72100</c:v>
                </c:pt>
                <c:pt idx="722">
                  <c:v>72200</c:v>
                </c:pt>
                <c:pt idx="723">
                  <c:v>72300</c:v>
                </c:pt>
                <c:pt idx="724">
                  <c:v>72400</c:v>
                </c:pt>
                <c:pt idx="725">
                  <c:v>72500</c:v>
                </c:pt>
                <c:pt idx="726">
                  <c:v>72600</c:v>
                </c:pt>
                <c:pt idx="727">
                  <c:v>72700</c:v>
                </c:pt>
                <c:pt idx="728">
                  <c:v>72800</c:v>
                </c:pt>
                <c:pt idx="729">
                  <c:v>72900</c:v>
                </c:pt>
                <c:pt idx="730">
                  <c:v>73000</c:v>
                </c:pt>
                <c:pt idx="731">
                  <c:v>73100</c:v>
                </c:pt>
                <c:pt idx="732">
                  <c:v>73200</c:v>
                </c:pt>
                <c:pt idx="733">
                  <c:v>73300</c:v>
                </c:pt>
                <c:pt idx="734">
                  <c:v>73400</c:v>
                </c:pt>
                <c:pt idx="735">
                  <c:v>73500</c:v>
                </c:pt>
                <c:pt idx="736">
                  <c:v>73600</c:v>
                </c:pt>
                <c:pt idx="737">
                  <c:v>73700</c:v>
                </c:pt>
                <c:pt idx="738">
                  <c:v>73800</c:v>
                </c:pt>
                <c:pt idx="739">
                  <c:v>73900</c:v>
                </c:pt>
                <c:pt idx="740">
                  <c:v>74000</c:v>
                </c:pt>
                <c:pt idx="741">
                  <c:v>74100</c:v>
                </c:pt>
                <c:pt idx="742">
                  <c:v>74200</c:v>
                </c:pt>
                <c:pt idx="743">
                  <c:v>74300</c:v>
                </c:pt>
                <c:pt idx="744">
                  <c:v>74400</c:v>
                </c:pt>
                <c:pt idx="745">
                  <c:v>74500</c:v>
                </c:pt>
                <c:pt idx="746">
                  <c:v>74600</c:v>
                </c:pt>
                <c:pt idx="747">
                  <c:v>74700</c:v>
                </c:pt>
                <c:pt idx="748">
                  <c:v>74800</c:v>
                </c:pt>
                <c:pt idx="749">
                  <c:v>74900</c:v>
                </c:pt>
                <c:pt idx="750">
                  <c:v>75000</c:v>
                </c:pt>
                <c:pt idx="751">
                  <c:v>75100</c:v>
                </c:pt>
                <c:pt idx="752">
                  <c:v>75200</c:v>
                </c:pt>
                <c:pt idx="753">
                  <c:v>75300</c:v>
                </c:pt>
                <c:pt idx="754">
                  <c:v>75400</c:v>
                </c:pt>
                <c:pt idx="755">
                  <c:v>75500</c:v>
                </c:pt>
                <c:pt idx="756">
                  <c:v>75600</c:v>
                </c:pt>
                <c:pt idx="757">
                  <c:v>75700</c:v>
                </c:pt>
                <c:pt idx="758">
                  <c:v>75800</c:v>
                </c:pt>
                <c:pt idx="759">
                  <c:v>75900</c:v>
                </c:pt>
                <c:pt idx="760">
                  <c:v>76000</c:v>
                </c:pt>
                <c:pt idx="761">
                  <c:v>76100</c:v>
                </c:pt>
                <c:pt idx="762">
                  <c:v>76200</c:v>
                </c:pt>
                <c:pt idx="763">
                  <c:v>76300</c:v>
                </c:pt>
                <c:pt idx="764">
                  <c:v>76400</c:v>
                </c:pt>
                <c:pt idx="765">
                  <c:v>76500</c:v>
                </c:pt>
                <c:pt idx="766">
                  <c:v>76600</c:v>
                </c:pt>
                <c:pt idx="767">
                  <c:v>76700</c:v>
                </c:pt>
                <c:pt idx="768">
                  <c:v>76800</c:v>
                </c:pt>
                <c:pt idx="769">
                  <c:v>76900</c:v>
                </c:pt>
                <c:pt idx="770">
                  <c:v>77000</c:v>
                </c:pt>
                <c:pt idx="771">
                  <c:v>77100</c:v>
                </c:pt>
                <c:pt idx="772">
                  <c:v>77200</c:v>
                </c:pt>
                <c:pt idx="773">
                  <c:v>77300</c:v>
                </c:pt>
                <c:pt idx="774">
                  <c:v>77400</c:v>
                </c:pt>
                <c:pt idx="775">
                  <c:v>77500</c:v>
                </c:pt>
                <c:pt idx="776">
                  <c:v>77600</c:v>
                </c:pt>
                <c:pt idx="777">
                  <c:v>77700</c:v>
                </c:pt>
                <c:pt idx="778">
                  <c:v>77800</c:v>
                </c:pt>
                <c:pt idx="779">
                  <c:v>77900</c:v>
                </c:pt>
                <c:pt idx="780">
                  <c:v>78000</c:v>
                </c:pt>
                <c:pt idx="781">
                  <c:v>78100</c:v>
                </c:pt>
                <c:pt idx="782">
                  <c:v>78200</c:v>
                </c:pt>
                <c:pt idx="783">
                  <c:v>78300</c:v>
                </c:pt>
                <c:pt idx="784">
                  <c:v>78400</c:v>
                </c:pt>
                <c:pt idx="785">
                  <c:v>78500</c:v>
                </c:pt>
                <c:pt idx="786">
                  <c:v>78600</c:v>
                </c:pt>
                <c:pt idx="787">
                  <c:v>78700</c:v>
                </c:pt>
                <c:pt idx="788">
                  <c:v>78800</c:v>
                </c:pt>
                <c:pt idx="789">
                  <c:v>78900</c:v>
                </c:pt>
                <c:pt idx="790">
                  <c:v>79000</c:v>
                </c:pt>
                <c:pt idx="791">
                  <c:v>79100</c:v>
                </c:pt>
                <c:pt idx="792">
                  <c:v>79200</c:v>
                </c:pt>
                <c:pt idx="793">
                  <c:v>79300</c:v>
                </c:pt>
                <c:pt idx="794">
                  <c:v>79400</c:v>
                </c:pt>
                <c:pt idx="795">
                  <c:v>79500</c:v>
                </c:pt>
                <c:pt idx="796">
                  <c:v>79600</c:v>
                </c:pt>
                <c:pt idx="797">
                  <c:v>79700</c:v>
                </c:pt>
                <c:pt idx="798">
                  <c:v>79800</c:v>
                </c:pt>
                <c:pt idx="799">
                  <c:v>79900</c:v>
                </c:pt>
                <c:pt idx="800">
                  <c:v>80000</c:v>
                </c:pt>
                <c:pt idx="801">
                  <c:v>80100</c:v>
                </c:pt>
                <c:pt idx="802">
                  <c:v>80200</c:v>
                </c:pt>
                <c:pt idx="803">
                  <c:v>80300</c:v>
                </c:pt>
                <c:pt idx="804">
                  <c:v>80400</c:v>
                </c:pt>
                <c:pt idx="805">
                  <c:v>80500</c:v>
                </c:pt>
                <c:pt idx="806">
                  <c:v>80600</c:v>
                </c:pt>
                <c:pt idx="807">
                  <c:v>80700</c:v>
                </c:pt>
                <c:pt idx="808">
                  <c:v>80800</c:v>
                </c:pt>
                <c:pt idx="809">
                  <c:v>80900</c:v>
                </c:pt>
                <c:pt idx="810">
                  <c:v>81000</c:v>
                </c:pt>
                <c:pt idx="811">
                  <c:v>81100</c:v>
                </c:pt>
                <c:pt idx="812">
                  <c:v>81200</c:v>
                </c:pt>
                <c:pt idx="813">
                  <c:v>81300</c:v>
                </c:pt>
                <c:pt idx="814">
                  <c:v>81400</c:v>
                </c:pt>
                <c:pt idx="815">
                  <c:v>81500</c:v>
                </c:pt>
                <c:pt idx="816">
                  <c:v>81600</c:v>
                </c:pt>
                <c:pt idx="817">
                  <c:v>81700</c:v>
                </c:pt>
                <c:pt idx="818">
                  <c:v>81800</c:v>
                </c:pt>
                <c:pt idx="819">
                  <c:v>81900</c:v>
                </c:pt>
                <c:pt idx="820">
                  <c:v>82000</c:v>
                </c:pt>
                <c:pt idx="821">
                  <c:v>82100</c:v>
                </c:pt>
                <c:pt idx="822">
                  <c:v>82200</c:v>
                </c:pt>
                <c:pt idx="823">
                  <c:v>82300</c:v>
                </c:pt>
                <c:pt idx="824">
                  <c:v>82400</c:v>
                </c:pt>
                <c:pt idx="825">
                  <c:v>82500</c:v>
                </c:pt>
                <c:pt idx="826">
                  <c:v>82600</c:v>
                </c:pt>
                <c:pt idx="827">
                  <c:v>82700</c:v>
                </c:pt>
                <c:pt idx="828">
                  <c:v>82800</c:v>
                </c:pt>
                <c:pt idx="829">
                  <c:v>82900</c:v>
                </c:pt>
                <c:pt idx="830">
                  <c:v>83000</c:v>
                </c:pt>
                <c:pt idx="831">
                  <c:v>83100</c:v>
                </c:pt>
                <c:pt idx="832">
                  <c:v>83200</c:v>
                </c:pt>
                <c:pt idx="833">
                  <c:v>83300</c:v>
                </c:pt>
                <c:pt idx="834">
                  <c:v>83400</c:v>
                </c:pt>
                <c:pt idx="835">
                  <c:v>83500</c:v>
                </c:pt>
                <c:pt idx="836">
                  <c:v>83600</c:v>
                </c:pt>
                <c:pt idx="837">
                  <c:v>83700</c:v>
                </c:pt>
                <c:pt idx="838">
                  <c:v>83800</c:v>
                </c:pt>
                <c:pt idx="839">
                  <c:v>83900</c:v>
                </c:pt>
                <c:pt idx="840">
                  <c:v>84000</c:v>
                </c:pt>
                <c:pt idx="841">
                  <c:v>84100</c:v>
                </c:pt>
                <c:pt idx="842">
                  <c:v>84200</c:v>
                </c:pt>
                <c:pt idx="843">
                  <c:v>84300</c:v>
                </c:pt>
                <c:pt idx="844">
                  <c:v>84400</c:v>
                </c:pt>
                <c:pt idx="845">
                  <c:v>84500</c:v>
                </c:pt>
                <c:pt idx="846">
                  <c:v>84600</c:v>
                </c:pt>
                <c:pt idx="847">
                  <c:v>84700</c:v>
                </c:pt>
                <c:pt idx="848">
                  <c:v>84800</c:v>
                </c:pt>
                <c:pt idx="849">
                  <c:v>84900</c:v>
                </c:pt>
                <c:pt idx="850">
                  <c:v>85000</c:v>
                </c:pt>
                <c:pt idx="851">
                  <c:v>85100</c:v>
                </c:pt>
                <c:pt idx="852">
                  <c:v>85200</c:v>
                </c:pt>
                <c:pt idx="853">
                  <c:v>85300</c:v>
                </c:pt>
                <c:pt idx="854">
                  <c:v>85400</c:v>
                </c:pt>
                <c:pt idx="855">
                  <c:v>85500</c:v>
                </c:pt>
                <c:pt idx="856">
                  <c:v>85600</c:v>
                </c:pt>
                <c:pt idx="857">
                  <c:v>85700</c:v>
                </c:pt>
                <c:pt idx="858">
                  <c:v>85800</c:v>
                </c:pt>
                <c:pt idx="859">
                  <c:v>85900</c:v>
                </c:pt>
                <c:pt idx="860">
                  <c:v>86000</c:v>
                </c:pt>
                <c:pt idx="861">
                  <c:v>86100</c:v>
                </c:pt>
                <c:pt idx="862">
                  <c:v>86200</c:v>
                </c:pt>
                <c:pt idx="863">
                  <c:v>86300</c:v>
                </c:pt>
                <c:pt idx="864">
                  <c:v>86400</c:v>
                </c:pt>
                <c:pt idx="865">
                  <c:v>86500</c:v>
                </c:pt>
                <c:pt idx="866">
                  <c:v>86600</c:v>
                </c:pt>
                <c:pt idx="867">
                  <c:v>86700</c:v>
                </c:pt>
                <c:pt idx="868">
                  <c:v>86800</c:v>
                </c:pt>
                <c:pt idx="869">
                  <c:v>86900</c:v>
                </c:pt>
                <c:pt idx="870">
                  <c:v>87000</c:v>
                </c:pt>
                <c:pt idx="871">
                  <c:v>87100</c:v>
                </c:pt>
                <c:pt idx="872">
                  <c:v>87200</c:v>
                </c:pt>
                <c:pt idx="873">
                  <c:v>87300</c:v>
                </c:pt>
                <c:pt idx="874">
                  <c:v>87400</c:v>
                </c:pt>
                <c:pt idx="875">
                  <c:v>87500</c:v>
                </c:pt>
                <c:pt idx="876">
                  <c:v>87600</c:v>
                </c:pt>
                <c:pt idx="877">
                  <c:v>87700</c:v>
                </c:pt>
                <c:pt idx="878">
                  <c:v>87800</c:v>
                </c:pt>
                <c:pt idx="879">
                  <c:v>87900</c:v>
                </c:pt>
                <c:pt idx="880">
                  <c:v>88000</c:v>
                </c:pt>
                <c:pt idx="881">
                  <c:v>88100</c:v>
                </c:pt>
                <c:pt idx="882">
                  <c:v>88200</c:v>
                </c:pt>
                <c:pt idx="883">
                  <c:v>88300</c:v>
                </c:pt>
                <c:pt idx="884">
                  <c:v>88400</c:v>
                </c:pt>
                <c:pt idx="885">
                  <c:v>88500</c:v>
                </c:pt>
                <c:pt idx="886">
                  <c:v>88600</c:v>
                </c:pt>
                <c:pt idx="887">
                  <c:v>88700</c:v>
                </c:pt>
                <c:pt idx="888">
                  <c:v>88800</c:v>
                </c:pt>
                <c:pt idx="889">
                  <c:v>88900</c:v>
                </c:pt>
                <c:pt idx="890">
                  <c:v>89000</c:v>
                </c:pt>
                <c:pt idx="891">
                  <c:v>89100</c:v>
                </c:pt>
                <c:pt idx="892">
                  <c:v>89200</c:v>
                </c:pt>
                <c:pt idx="893">
                  <c:v>89300</c:v>
                </c:pt>
                <c:pt idx="894">
                  <c:v>89400</c:v>
                </c:pt>
                <c:pt idx="895">
                  <c:v>89500</c:v>
                </c:pt>
                <c:pt idx="896">
                  <c:v>89600</c:v>
                </c:pt>
                <c:pt idx="897">
                  <c:v>89700</c:v>
                </c:pt>
                <c:pt idx="898">
                  <c:v>89800</c:v>
                </c:pt>
                <c:pt idx="899">
                  <c:v>89900</c:v>
                </c:pt>
                <c:pt idx="900">
                  <c:v>90000</c:v>
                </c:pt>
                <c:pt idx="901">
                  <c:v>90100</c:v>
                </c:pt>
                <c:pt idx="902">
                  <c:v>90200</c:v>
                </c:pt>
                <c:pt idx="903">
                  <c:v>90300</c:v>
                </c:pt>
                <c:pt idx="904">
                  <c:v>90400</c:v>
                </c:pt>
                <c:pt idx="905">
                  <c:v>90500</c:v>
                </c:pt>
                <c:pt idx="906">
                  <c:v>90600</c:v>
                </c:pt>
                <c:pt idx="907">
                  <c:v>90700</c:v>
                </c:pt>
                <c:pt idx="908">
                  <c:v>90800</c:v>
                </c:pt>
                <c:pt idx="909">
                  <c:v>90900</c:v>
                </c:pt>
                <c:pt idx="910">
                  <c:v>91000</c:v>
                </c:pt>
                <c:pt idx="911">
                  <c:v>91100</c:v>
                </c:pt>
                <c:pt idx="912">
                  <c:v>91200</c:v>
                </c:pt>
                <c:pt idx="913">
                  <c:v>91300</c:v>
                </c:pt>
                <c:pt idx="914">
                  <c:v>91400</c:v>
                </c:pt>
                <c:pt idx="915">
                  <c:v>91500</c:v>
                </c:pt>
                <c:pt idx="916">
                  <c:v>91600</c:v>
                </c:pt>
                <c:pt idx="917">
                  <c:v>91700</c:v>
                </c:pt>
                <c:pt idx="918">
                  <c:v>91800</c:v>
                </c:pt>
                <c:pt idx="919">
                  <c:v>91900</c:v>
                </c:pt>
                <c:pt idx="920">
                  <c:v>92000</c:v>
                </c:pt>
                <c:pt idx="921">
                  <c:v>92100</c:v>
                </c:pt>
                <c:pt idx="922">
                  <c:v>92200</c:v>
                </c:pt>
                <c:pt idx="923">
                  <c:v>92300</c:v>
                </c:pt>
                <c:pt idx="924">
                  <c:v>92400</c:v>
                </c:pt>
                <c:pt idx="925">
                  <c:v>92500</c:v>
                </c:pt>
                <c:pt idx="926">
                  <c:v>92600</c:v>
                </c:pt>
                <c:pt idx="927">
                  <c:v>92700</c:v>
                </c:pt>
                <c:pt idx="928">
                  <c:v>92800</c:v>
                </c:pt>
                <c:pt idx="929">
                  <c:v>92900</c:v>
                </c:pt>
                <c:pt idx="930">
                  <c:v>93000</c:v>
                </c:pt>
                <c:pt idx="931">
                  <c:v>93100</c:v>
                </c:pt>
                <c:pt idx="932">
                  <c:v>93200</c:v>
                </c:pt>
                <c:pt idx="933">
                  <c:v>93300</c:v>
                </c:pt>
                <c:pt idx="934">
                  <c:v>93400</c:v>
                </c:pt>
                <c:pt idx="935">
                  <c:v>93500</c:v>
                </c:pt>
                <c:pt idx="936">
                  <c:v>93600</c:v>
                </c:pt>
                <c:pt idx="937">
                  <c:v>93700</c:v>
                </c:pt>
                <c:pt idx="938">
                  <c:v>93800</c:v>
                </c:pt>
                <c:pt idx="939">
                  <c:v>93900</c:v>
                </c:pt>
                <c:pt idx="940">
                  <c:v>94000</c:v>
                </c:pt>
                <c:pt idx="941">
                  <c:v>94100</c:v>
                </c:pt>
                <c:pt idx="942">
                  <c:v>94200</c:v>
                </c:pt>
                <c:pt idx="943">
                  <c:v>94300</c:v>
                </c:pt>
                <c:pt idx="944">
                  <c:v>94400</c:v>
                </c:pt>
                <c:pt idx="945">
                  <c:v>94500</c:v>
                </c:pt>
                <c:pt idx="946">
                  <c:v>94600</c:v>
                </c:pt>
                <c:pt idx="947">
                  <c:v>94700</c:v>
                </c:pt>
                <c:pt idx="948">
                  <c:v>94800</c:v>
                </c:pt>
                <c:pt idx="949">
                  <c:v>94900</c:v>
                </c:pt>
                <c:pt idx="950">
                  <c:v>95000</c:v>
                </c:pt>
                <c:pt idx="951">
                  <c:v>95100</c:v>
                </c:pt>
                <c:pt idx="952">
                  <c:v>95200</c:v>
                </c:pt>
                <c:pt idx="953">
                  <c:v>95300</c:v>
                </c:pt>
                <c:pt idx="954">
                  <c:v>95400</c:v>
                </c:pt>
                <c:pt idx="955">
                  <c:v>95500</c:v>
                </c:pt>
                <c:pt idx="956">
                  <c:v>95600</c:v>
                </c:pt>
                <c:pt idx="957">
                  <c:v>95700</c:v>
                </c:pt>
                <c:pt idx="958">
                  <c:v>95800</c:v>
                </c:pt>
                <c:pt idx="959">
                  <c:v>95900</c:v>
                </c:pt>
                <c:pt idx="960">
                  <c:v>96000</c:v>
                </c:pt>
                <c:pt idx="961">
                  <c:v>96100</c:v>
                </c:pt>
                <c:pt idx="962">
                  <c:v>96200</c:v>
                </c:pt>
                <c:pt idx="963">
                  <c:v>96300</c:v>
                </c:pt>
                <c:pt idx="964">
                  <c:v>96400</c:v>
                </c:pt>
                <c:pt idx="965">
                  <c:v>96500</c:v>
                </c:pt>
                <c:pt idx="966">
                  <c:v>96600</c:v>
                </c:pt>
                <c:pt idx="967">
                  <c:v>96700</c:v>
                </c:pt>
                <c:pt idx="968">
                  <c:v>96800</c:v>
                </c:pt>
                <c:pt idx="969">
                  <c:v>96900</c:v>
                </c:pt>
                <c:pt idx="970">
                  <c:v>97000</c:v>
                </c:pt>
                <c:pt idx="971">
                  <c:v>97100</c:v>
                </c:pt>
                <c:pt idx="972">
                  <c:v>97200</c:v>
                </c:pt>
                <c:pt idx="973">
                  <c:v>97300</c:v>
                </c:pt>
                <c:pt idx="974">
                  <c:v>97400</c:v>
                </c:pt>
                <c:pt idx="975">
                  <c:v>97500</c:v>
                </c:pt>
                <c:pt idx="976">
                  <c:v>97600</c:v>
                </c:pt>
                <c:pt idx="977">
                  <c:v>97700</c:v>
                </c:pt>
                <c:pt idx="978">
                  <c:v>97800</c:v>
                </c:pt>
                <c:pt idx="979">
                  <c:v>97900</c:v>
                </c:pt>
                <c:pt idx="980">
                  <c:v>98000</c:v>
                </c:pt>
                <c:pt idx="981">
                  <c:v>98100</c:v>
                </c:pt>
                <c:pt idx="982">
                  <c:v>98200</c:v>
                </c:pt>
                <c:pt idx="983">
                  <c:v>98300</c:v>
                </c:pt>
                <c:pt idx="984">
                  <c:v>98400</c:v>
                </c:pt>
                <c:pt idx="985">
                  <c:v>98500</c:v>
                </c:pt>
                <c:pt idx="986">
                  <c:v>98600</c:v>
                </c:pt>
                <c:pt idx="987">
                  <c:v>98700</c:v>
                </c:pt>
                <c:pt idx="988">
                  <c:v>98800</c:v>
                </c:pt>
                <c:pt idx="989">
                  <c:v>98900</c:v>
                </c:pt>
                <c:pt idx="990">
                  <c:v>99000</c:v>
                </c:pt>
                <c:pt idx="991">
                  <c:v>99100</c:v>
                </c:pt>
                <c:pt idx="992">
                  <c:v>99200</c:v>
                </c:pt>
                <c:pt idx="993">
                  <c:v>99300</c:v>
                </c:pt>
                <c:pt idx="994">
                  <c:v>99400</c:v>
                </c:pt>
                <c:pt idx="995">
                  <c:v>99500</c:v>
                </c:pt>
                <c:pt idx="996">
                  <c:v>99600</c:v>
                </c:pt>
                <c:pt idx="997">
                  <c:v>99700</c:v>
                </c:pt>
                <c:pt idx="998">
                  <c:v>99800</c:v>
                </c:pt>
                <c:pt idx="999">
                  <c:v>99900</c:v>
                </c:pt>
                <c:pt idx="1000">
                  <c:v>100000</c:v>
                </c:pt>
              </c:numCache>
            </c:numRef>
          </c:cat>
          <c:val>
            <c:numRef>
              <c:f>'Aliquote medie'!$L$3:$L$1004</c:f>
              <c:numCache>
                <c:formatCode>0.00%</c:formatCode>
                <c:ptCount val="1002"/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0.23013245033112584</c:v>
                </c:pt>
                <c:pt idx="152">
                  <c:v>0.23026315789473684</c:v>
                </c:pt>
                <c:pt idx="153">
                  <c:v>0.23039215686274508</c:v>
                </c:pt>
                <c:pt idx="154">
                  <c:v>0.23051948051948051</c:v>
                </c:pt>
                <c:pt idx="155">
                  <c:v>0.23064516129032259</c:v>
                </c:pt>
                <c:pt idx="156">
                  <c:v>0.23076923076923078</c:v>
                </c:pt>
                <c:pt idx="157">
                  <c:v>0.23089171974522293</c:v>
                </c:pt>
                <c:pt idx="158">
                  <c:v>0.23101265822784811</c:v>
                </c:pt>
                <c:pt idx="159">
                  <c:v>0.23113207547169812</c:v>
                </c:pt>
                <c:pt idx="160">
                  <c:v>0.23125000000000001</c:v>
                </c:pt>
                <c:pt idx="161">
                  <c:v>0.23136645962732919</c:v>
                </c:pt>
                <c:pt idx="162">
                  <c:v>0.23148148148148148</c:v>
                </c:pt>
                <c:pt idx="163">
                  <c:v>0.23159509202453987</c:v>
                </c:pt>
                <c:pt idx="164">
                  <c:v>0.23170731707317074</c:v>
                </c:pt>
                <c:pt idx="165">
                  <c:v>0.23181818181818181</c:v>
                </c:pt>
                <c:pt idx="166">
                  <c:v>0.23192771084337349</c:v>
                </c:pt>
                <c:pt idx="167">
                  <c:v>0.23203592814371257</c:v>
                </c:pt>
                <c:pt idx="168">
                  <c:v>0.23214285714285715</c:v>
                </c:pt>
                <c:pt idx="169">
                  <c:v>0.23224852071005916</c:v>
                </c:pt>
                <c:pt idx="170">
                  <c:v>0.2323529411764706</c:v>
                </c:pt>
                <c:pt idx="171">
                  <c:v>0.23245614035087719</c:v>
                </c:pt>
                <c:pt idx="172">
                  <c:v>0.23255813953488372</c:v>
                </c:pt>
                <c:pt idx="173">
                  <c:v>0.23265895953757226</c:v>
                </c:pt>
                <c:pt idx="174">
                  <c:v>0.23275862068965517</c:v>
                </c:pt>
                <c:pt idx="175">
                  <c:v>0.23285714285714285</c:v>
                </c:pt>
                <c:pt idx="176">
                  <c:v>0.23295454545454544</c:v>
                </c:pt>
                <c:pt idx="177">
                  <c:v>0.23305084745762711</c:v>
                </c:pt>
                <c:pt idx="178">
                  <c:v>0.23314606741573032</c:v>
                </c:pt>
                <c:pt idx="179">
                  <c:v>0.23324022346368714</c:v>
                </c:pt>
                <c:pt idx="180">
                  <c:v>0.23333333333333334</c:v>
                </c:pt>
                <c:pt idx="181">
                  <c:v>0.23342541436464087</c:v>
                </c:pt>
                <c:pt idx="182">
                  <c:v>0.23351648351648352</c:v>
                </c:pt>
                <c:pt idx="183">
                  <c:v>0.23360655737704919</c:v>
                </c:pt>
                <c:pt idx="184">
                  <c:v>0.23369565217391305</c:v>
                </c:pt>
                <c:pt idx="185">
                  <c:v>0.23378378378378378</c:v>
                </c:pt>
                <c:pt idx="186">
                  <c:v>0.23387096774193547</c:v>
                </c:pt>
                <c:pt idx="187">
                  <c:v>0.23395721925133689</c:v>
                </c:pt>
                <c:pt idx="188">
                  <c:v>0.23404255319148937</c:v>
                </c:pt>
                <c:pt idx="189">
                  <c:v>0.23412698412698413</c:v>
                </c:pt>
                <c:pt idx="190">
                  <c:v>0.23421052631578948</c:v>
                </c:pt>
                <c:pt idx="191">
                  <c:v>0.2342931937172775</c:v>
                </c:pt>
                <c:pt idx="192">
                  <c:v>0.234375</c:v>
                </c:pt>
                <c:pt idx="193">
                  <c:v>0.2344559585492228</c:v>
                </c:pt>
                <c:pt idx="194">
                  <c:v>0.2345360824742268</c:v>
                </c:pt>
                <c:pt idx="195">
                  <c:v>0.23461538461538461</c:v>
                </c:pt>
                <c:pt idx="196">
                  <c:v>0.23469387755102042</c:v>
                </c:pt>
                <c:pt idx="197">
                  <c:v>0.23477157360406092</c:v>
                </c:pt>
                <c:pt idx="198">
                  <c:v>0.23484848484848486</c:v>
                </c:pt>
                <c:pt idx="199">
                  <c:v>0.23492462311557788</c:v>
                </c:pt>
                <c:pt idx="200">
                  <c:v>0.23499999999999999</c:v>
                </c:pt>
                <c:pt idx="201">
                  <c:v>0.23507462686567165</c:v>
                </c:pt>
                <c:pt idx="202">
                  <c:v>0.23514851485148514</c:v>
                </c:pt>
                <c:pt idx="203">
                  <c:v>0.23522167487684728</c:v>
                </c:pt>
                <c:pt idx="204">
                  <c:v>0.23529411764705882</c:v>
                </c:pt>
                <c:pt idx="205">
                  <c:v>0.23536585365853657</c:v>
                </c:pt>
                <c:pt idx="206">
                  <c:v>0.2354368932038835</c:v>
                </c:pt>
                <c:pt idx="207">
                  <c:v>0.23550724637681159</c:v>
                </c:pt>
                <c:pt idx="208">
                  <c:v>0.23557692307692307</c:v>
                </c:pt>
                <c:pt idx="209">
                  <c:v>0.23564593301435408</c:v>
                </c:pt>
                <c:pt idx="210">
                  <c:v>0.23571428571428571</c:v>
                </c:pt>
                <c:pt idx="211">
                  <c:v>0.23578199052132701</c:v>
                </c:pt>
                <c:pt idx="212">
                  <c:v>0.23584905660377359</c:v>
                </c:pt>
                <c:pt idx="213">
                  <c:v>0.23591549295774647</c:v>
                </c:pt>
                <c:pt idx="214">
                  <c:v>0.23598130841121495</c:v>
                </c:pt>
                <c:pt idx="215">
                  <c:v>0.23604651162790696</c:v>
                </c:pt>
                <c:pt idx="216">
                  <c:v>0.2361111111111111</c:v>
                </c:pt>
                <c:pt idx="217">
                  <c:v>0.23617511520737328</c:v>
                </c:pt>
                <c:pt idx="218">
                  <c:v>0.23623853211009174</c:v>
                </c:pt>
                <c:pt idx="219">
                  <c:v>0.2363013698630137</c:v>
                </c:pt>
                <c:pt idx="220">
                  <c:v>0.23636363636363636</c:v>
                </c:pt>
                <c:pt idx="221">
                  <c:v>0.23642533936651583</c:v>
                </c:pt>
                <c:pt idx="222">
                  <c:v>0.23648648648648649</c:v>
                </c:pt>
                <c:pt idx="223">
                  <c:v>0.23654708520179371</c:v>
                </c:pt>
                <c:pt idx="224">
                  <c:v>0.23660714285714285</c:v>
                </c:pt>
                <c:pt idx="225">
                  <c:v>0.23666666666666666</c:v>
                </c:pt>
                <c:pt idx="226">
                  <c:v>0.23672566371681417</c:v>
                </c:pt>
                <c:pt idx="227">
                  <c:v>0.236784140969163</c:v>
                </c:pt>
                <c:pt idx="228">
                  <c:v>0.23684210526315788</c:v>
                </c:pt>
                <c:pt idx="229">
                  <c:v>0.23689956331877729</c:v>
                </c:pt>
                <c:pt idx="230">
                  <c:v>0.23695652173913043</c:v>
                </c:pt>
                <c:pt idx="231">
                  <c:v>0.23701298701298701</c:v>
                </c:pt>
                <c:pt idx="232">
                  <c:v>0.23706896551724138</c:v>
                </c:pt>
                <c:pt idx="233">
                  <c:v>0.23712446351931329</c:v>
                </c:pt>
                <c:pt idx="234">
                  <c:v>0.23717948717948717</c:v>
                </c:pt>
                <c:pt idx="235">
                  <c:v>0.2372340425531915</c:v>
                </c:pt>
                <c:pt idx="236">
                  <c:v>0.23728813559322035</c:v>
                </c:pt>
                <c:pt idx="237">
                  <c:v>0.23734177215189872</c:v>
                </c:pt>
                <c:pt idx="238">
                  <c:v>0.23739495798319327</c:v>
                </c:pt>
                <c:pt idx="239">
                  <c:v>0.23744769874476987</c:v>
                </c:pt>
                <c:pt idx="240">
                  <c:v>0.23749999999999999</c:v>
                </c:pt>
                <c:pt idx="241">
                  <c:v>0.237551867219917</c:v>
                </c:pt>
                <c:pt idx="242">
                  <c:v>0.23760330578512398</c:v>
                </c:pt>
                <c:pt idx="243">
                  <c:v>0.23765432098765432</c:v>
                </c:pt>
                <c:pt idx="244">
                  <c:v>0.23770491803278687</c:v>
                </c:pt>
                <c:pt idx="245">
                  <c:v>0.23775510204081632</c:v>
                </c:pt>
                <c:pt idx="246">
                  <c:v>0.23780487804878048</c:v>
                </c:pt>
                <c:pt idx="247">
                  <c:v>0.23785425101214575</c:v>
                </c:pt>
                <c:pt idx="248">
                  <c:v>0.23790322580645162</c:v>
                </c:pt>
                <c:pt idx="249">
                  <c:v>0.23795180722891565</c:v>
                </c:pt>
                <c:pt idx="250">
                  <c:v>0.23799999999999999</c:v>
                </c:pt>
                <c:pt idx="251">
                  <c:v>0.23804780876494025</c:v>
                </c:pt>
                <c:pt idx="252">
                  <c:v>0.23809523809523808</c:v>
                </c:pt>
                <c:pt idx="253">
                  <c:v>0.23814229249011859</c:v>
                </c:pt>
                <c:pt idx="254">
                  <c:v>0.23818897637795275</c:v>
                </c:pt>
                <c:pt idx="255">
                  <c:v>0.23823529411764705</c:v>
                </c:pt>
                <c:pt idx="256">
                  <c:v>0.23828125</c:v>
                </c:pt>
                <c:pt idx="257">
                  <c:v>0.23832684824902725</c:v>
                </c:pt>
                <c:pt idx="258">
                  <c:v>0.23837209302325582</c:v>
                </c:pt>
                <c:pt idx="259">
                  <c:v>0.23841698841698841</c:v>
                </c:pt>
                <c:pt idx="260">
                  <c:v>0.23846153846153847</c:v>
                </c:pt>
                <c:pt idx="261">
                  <c:v>0.23850574712643677</c:v>
                </c:pt>
                <c:pt idx="262">
                  <c:v>0.2385496183206107</c:v>
                </c:pt>
                <c:pt idx="263">
                  <c:v>0.23859315589353614</c:v>
                </c:pt>
                <c:pt idx="264">
                  <c:v>0.23863636363636365</c:v>
                </c:pt>
                <c:pt idx="265">
                  <c:v>0.23867924528301887</c:v>
                </c:pt>
                <c:pt idx="266">
                  <c:v>0.2387218045112782</c:v>
                </c:pt>
                <c:pt idx="267">
                  <c:v>0.23876404494382023</c:v>
                </c:pt>
                <c:pt idx="268">
                  <c:v>0.23880597014925373</c:v>
                </c:pt>
                <c:pt idx="269">
                  <c:v>0.23884758364312267</c:v>
                </c:pt>
                <c:pt idx="270">
                  <c:v>0.2388888888888889</c:v>
                </c:pt>
                <c:pt idx="271">
                  <c:v>0.238929889298893</c:v>
                </c:pt>
                <c:pt idx="272">
                  <c:v>0.23897058823529413</c:v>
                </c:pt>
                <c:pt idx="273">
                  <c:v>0.23901098901098902</c:v>
                </c:pt>
                <c:pt idx="274">
                  <c:v>0.23905109489051096</c:v>
                </c:pt>
                <c:pt idx="275">
                  <c:v>0.2390909090909091</c:v>
                </c:pt>
                <c:pt idx="276">
                  <c:v>0.2391304347826087</c:v>
                </c:pt>
                <c:pt idx="277">
                  <c:v>0.23916967509025272</c:v>
                </c:pt>
                <c:pt idx="278">
                  <c:v>0.23920863309352519</c:v>
                </c:pt>
                <c:pt idx="279">
                  <c:v>0.239247311827957</c:v>
                </c:pt>
                <c:pt idx="280">
                  <c:v>0.2392857142857143</c:v>
                </c:pt>
                <c:pt idx="281">
                  <c:v>0.2396797153024911</c:v>
                </c:pt>
                <c:pt idx="282">
                  <c:v>0.24007092198581562</c:v>
                </c:pt>
                <c:pt idx="283">
                  <c:v>0.24045936395759718</c:v>
                </c:pt>
                <c:pt idx="284">
                  <c:v>0.24084507042253522</c:v>
                </c:pt>
                <c:pt idx="285">
                  <c:v>0.2412280701754386</c:v>
                </c:pt>
                <c:pt idx="286">
                  <c:v>0.24160839160839162</c:v>
                </c:pt>
                <c:pt idx="287">
                  <c:v>0.24198606271777004</c:v>
                </c:pt>
                <c:pt idx="288">
                  <c:v>0.24236111111111111</c:v>
                </c:pt>
                <c:pt idx="289">
                  <c:v>0.24273356401384083</c:v>
                </c:pt>
                <c:pt idx="290">
                  <c:v>0.24310344827586206</c:v>
                </c:pt>
                <c:pt idx="291">
                  <c:v>0.24347079037800687</c:v>
                </c:pt>
                <c:pt idx="292">
                  <c:v>0.24383561643835616</c:v>
                </c:pt>
                <c:pt idx="293">
                  <c:v>0.24419795221843005</c:v>
                </c:pt>
                <c:pt idx="294">
                  <c:v>0.2445578231292517</c:v>
                </c:pt>
                <c:pt idx="295">
                  <c:v>0.24491525423728813</c:v>
                </c:pt>
                <c:pt idx="296">
                  <c:v>0.24527027027027026</c:v>
                </c:pt>
                <c:pt idx="297">
                  <c:v>0.24562289562289563</c:v>
                </c:pt>
                <c:pt idx="298">
                  <c:v>0.2459731543624161</c:v>
                </c:pt>
                <c:pt idx="299">
                  <c:v>0.2463210702341137</c:v>
                </c:pt>
                <c:pt idx="300">
                  <c:v>0.24666666666666667</c:v>
                </c:pt>
                <c:pt idx="301">
                  <c:v>0.24700996677740863</c:v>
                </c:pt>
                <c:pt idx="302">
                  <c:v>0.24735099337748345</c:v>
                </c:pt>
                <c:pt idx="303">
                  <c:v>0.24768976897689768</c:v>
                </c:pt>
                <c:pt idx="304">
                  <c:v>0.24802631578947368</c:v>
                </c:pt>
                <c:pt idx="305">
                  <c:v>0.24836065573770491</c:v>
                </c:pt>
                <c:pt idx="306">
                  <c:v>0.24869281045751634</c:v>
                </c:pt>
                <c:pt idx="307">
                  <c:v>0.24902280130293158</c:v>
                </c:pt>
                <c:pt idx="308">
                  <c:v>0.24935064935064935</c:v>
                </c:pt>
                <c:pt idx="309">
                  <c:v>0.24967637540453075</c:v>
                </c:pt>
                <c:pt idx="310">
                  <c:v>0.25</c:v>
                </c:pt>
                <c:pt idx="311">
                  <c:v>0.2503215434083601</c:v>
                </c:pt>
                <c:pt idx="312">
                  <c:v>0.25064102564102564</c:v>
                </c:pt>
                <c:pt idx="313">
                  <c:v>0.25095846645367414</c:v>
                </c:pt>
                <c:pt idx="314">
                  <c:v>0.25127388535031847</c:v>
                </c:pt>
                <c:pt idx="315">
                  <c:v>0.25158730158730158</c:v>
                </c:pt>
                <c:pt idx="316">
                  <c:v>0.2518987341772152</c:v>
                </c:pt>
                <c:pt idx="317">
                  <c:v>0.25220820189274445</c:v>
                </c:pt>
                <c:pt idx="318">
                  <c:v>0.25251572327044025</c:v>
                </c:pt>
                <c:pt idx="319">
                  <c:v>0.25282131661442009</c:v>
                </c:pt>
                <c:pt idx="320">
                  <c:v>0.25312499999999999</c:v>
                </c:pt>
                <c:pt idx="321">
                  <c:v>0.25342679127725859</c:v>
                </c:pt>
                <c:pt idx="322">
                  <c:v>0.25372670807453418</c:v>
                </c:pt>
                <c:pt idx="323">
                  <c:v>0.25402476780185756</c:v>
                </c:pt>
                <c:pt idx="324">
                  <c:v>0.25432098765432098</c:v>
                </c:pt>
                <c:pt idx="325">
                  <c:v>0.25461538461538463</c:v>
                </c:pt>
                <c:pt idx="326">
                  <c:v>0.25490797546012273</c:v>
                </c:pt>
                <c:pt idx="327">
                  <c:v>0.2551987767584098</c:v>
                </c:pt>
                <c:pt idx="328">
                  <c:v>0.25548780487804879</c:v>
                </c:pt>
                <c:pt idx="329">
                  <c:v>0.25577507598784194</c:v>
                </c:pt>
                <c:pt idx="330">
                  <c:v>0.25606060606060604</c:v>
                </c:pt>
                <c:pt idx="331">
                  <c:v>0.25634441087613291</c:v>
                </c:pt>
                <c:pt idx="332">
                  <c:v>0.25662650602409637</c:v>
                </c:pt>
                <c:pt idx="333">
                  <c:v>0.25690690690690693</c:v>
                </c:pt>
                <c:pt idx="334">
                  <c:v>0.25718562874251499</c:v>
                </c:pt>
                <c:pt idx="335">
                  <c:v>0.2574626865671642</c:v>
                </c:pt>
                <c:pt idx="336">
                  <c:v>0.25773809523809521</c:v>
                </c:pt>
                <c:pt idx="337">
                  <c:v>0.2580118694362018</c:v>
                </c:pt>
                <c:pt idx="338">
                  <c:v>0.25828402366863906</c:v>
                </c:pt>
                <c:pt idx="339">
                  <c:v>0.25855457227138645</c:v>
                </c:pt>
                <c:pt idx="340">
                  <c:v>0.25882352941176473</c:v>
                </c:pt>
                <c:pt idx="341">
                  <c:v>0.25909090909090909</c:v>
                </c:pt>
                <c:pt idx="342">
                  <c:v>0.25935672514619884</c:v>
                </c:pt>
                <c:pt idx="343">
                  <c:v>0.2596209912536443</c:v>
                </c:pt>
                <c:pt idx="344">
                  <c:v>0.25988372093023254</c:v>
                </c:pt>
                <c:pt idx="345">
                  <c:v>0.26014492753623186</c:v>
                </c:pt>
                <c:pt idx="346">
                  <c:v>0.26040462427745664</c:v>
                </c:pt>
                <c:pt idx="347">
                  <c:v>0.26066282420749282</c:v>
                </c:pt>
                <c:pt idx="348">
                  <c:v>0.26091954022988506</c:v>
                </c:pt>
                <c:pt idx="349">
                  <c:v>0.26117478510028652</c:v>
                </c:pt>
                <c:pt idx="350">
                  <c:v>0.26142857142857145</c:v>
                </c:pt>
                <c:pt idx="351">
                  <c:v>0.26168091168091168</c:v>
                </c:pt>
                <c:pt idx="352">
                  <c:v>0.26193181818181815</c:v>
                </c:pt>
                <c:pt idx="353">
                  <c:v>0.26218130311614729</c:v>
                </c:pt>
                <c:pt idx="354">
                  <c:v>0.26242937853107345</c:v>
                </c:pt>
                <c:pt idx="355">
                  <c:v>0.26267605633802815</c:v>
                </c:pt>
                <c:pt idx="356">
                  <c:v>0.26292134831460673</c:v>
                </c:pt>
                <c:pt idx="357">
                  <c:v>0.26316526610644259</c:v>
                </c:pt>
                <c:pt idx="358">
                  <c:v>0.26340782122905027</c:v>
                </c:pt>
                <c:pt idx="359">
                  <c:v>0.26364902506963789</c:v>
                </c:pt>
                <c:pt idx="360">
                  <c:v>0.2638888888888889</c:v>
                </c:pt>
                <c:pt idx="361">
                  <c:v>0.2641274238227147</c:v>
                </c:pt>
                <c:pt idx="362">
                  <c:v>0.26436464088397787</c:v>
                </c:pt>
                <c:pt idx="363">
                  <c:v>0.26460055096418733</c:v>
                </c:pt>
                <c:pt idx="364">
                  <c:v>0.26483516483516484</c:v>
                </c:pt>
                <c:pt idx="365">
                  <c:v>0.26506849315068493</c:v>
                </c:pt>
                <c:pt idx="366">
                  <c:v>0.26530054644808743</c:v>
                </c:pt>
                <c:pt idx="367">
                  <c:v>0.26553133514986377</c:v>
                </c:pt>
                <c:pt idx="368">
                  <c:v>0.26576086956521738</c:v>
                </c:pt>
                <c:pt idx="369">
                  <c:v>0.26598915989159894</c:v>
                </c:pt>
                <c:pt idx="370">
                  <c:v>0.26621621621621622</c:v>
                </c:pt>
                <c:pt idx="371">
                  <c:v>0.26644204851752024</c:v>
                </c:pt>
                <c:pt idx="372">
                  <c:v>0.26666666666666666</c:v>
                </c:pt>
                <c:pt idx="373">
                  <c:v>0.2668900804289544</c:v>
                </c:pt>
                <c:pt idx="374">
                  <c:v>0.26711229946524062</c:v>
                </c:pt>
                <c:pt idx="375">
                  <c:v>0.26733333333333331</c:v>
                </c:pt>
                <c:pt idx="376">
                  <c:v>0.26755319148936169</c:v>
                </c:pt>
                <c:pt idx="377">
                  <c:v>0.26777188328912466</c:v>
                </c:pt>
                <c:pt idx="378">
                  <c:v>0.267989417989418</c:v>
                </c:pt>
                <c:pt idx="379">
                  <c:v>0.26820580474934036</c:v>
                </c:pt>
                <c:pt idx="380">
                  <c:v>0.26842105263157895</c:v>
                </c:pt>
                <c:pt idx="381">
                  <c:v>0.26863517060367453</c:v>
                </c:pt>
                <c:pt idx="382">
                  <c:v>0.26884816753926699</c:v>
                </c:pt>
                <c:pt idx="383">
                  <c:v>0.26906005221932117</c:v>
                </c:pt>
                <c:pt idx="384">
                  <c:v>0.26927083333333335</c:v>
                </c:pt>
                <c:pt idx="385">
                  <c:v>0.26948051948051949</c:v>
                </c:pt>
                <c:pt idx="386">
                  <c:v>0.26968911917098448</c:v>
                </c:pt>
                <c:pt idx="387">
                  <c:v>0.26989664082687337</c:v>
                </c:pt>
                <c:pt idx="388">
                  <c:v>0.27010309278350514</c:v>
                </c:pt>
                <c:pt idx="389">
                  <c:v>0.27030848329048845</c:v>
                </c:pt>
                <c:pt idx="390">
                  <c:v>0.2705128205128205</c:v>
                </c:pt>
                <c:pt idx="391">
                  <c:v>0.27071611253196931</c:v>
                </c:pt>
                <c:pt idx="392">
                  <c:v>0.27091836734693875</c:v>
                </c:pt>
                <c:pt idx="393">
                  <c:v>0.27111959287531806</c:v>
                </c:pt>
                <c:pt idx="394">
                  <c:v>0.27131979695431474</c:v>
                </c:pt>
                <c:pt idx="395">
                  <c:v>0.27151898734177216</c:v>
                </c:pt>
                <c:pt idx="396">
                  <c:v>0.27171717171717169</c:v>
                </c:pt>
                <c:pt idx="397">
                  <c:v>0.27191435768261962</c:v>
                </c:pt>
                <c:pt idx="398">
                  <c:v>0.27211055276381907</c:v>
                </c:pt>
                <c:pt idx="399">
                  <c:v>0.27230576441102755</c:v>
                </c:pt>
                <c:pt idx="400">
                  <c:v>0.27250000000000002</c:v>
                </c:pt>
                <c:pt idx="401">
                  <c:v>0.27269326683291772</c:v>
                </c:pt>
                <c:pt idx="402">
                  <c:v>0.27288557213930348</c:v>
                </c:pt>
                <c:pt idx="403">
                  <c:v>0.27307692307692305</c:v>
                </c:pt>
                <c:pt idx="404">
                  <c:v>0.27326732673267329</c:v>
                </c:pt>
                <c:pt idx="405">
                  <c:v>0.27345679012345681</c:v>
                </c:pt>
                <c:pt idx="406">
                  <c:v>0.27364532019704435</c:v>
                </c:pt>
                <c:pt idx="407">
                  <c:v>0.27383292383292385</c:v>
                </c:pt>
                <c:pt idx="408">
                  <c:v>0.27401960784313728</c:v>
                </c:pt>
                <c:pt idx="409">
                  <c:v>0.27420537897310515</c:v>
                </c:pt>
                <c:pt idx="410">
                  <c:v>0.27439024390243905</c:v>
                </c:pt>
                <c:pt idx="411">
                  <c:v>0.27457420924574211</c:v>
                </c:pt>
                <c:pt idx="412">
                  <c:v>0.27475728155339807</c:v>
                </c:pt>
                <c:pt idx="413">
                  <c:v>0.2749394673123487</c:v>
                </c:pt>
                <c:pt idx="414">
                  <c:v>0.27512077294685988</c:v>
                </c:pt>
                <c:pt idx="415">
                  <c:v>0.27530120481927711</c:v>
                </c:pt>
                <c:pt idx="416">
                  <c:v>0.27548076923076925</c:v>
                </c:pt>
                <c:pt idx="417">
                  <c:v>0.27565947242206235</c:v>
                </c:pt>
                <c:pt idx="418">
                  <c:v>0.27583732057416266</c:v>
                </c:pt>
                <c:pt idx="419">
                  <c:v>0.27601431980906921</c:v>
                </c:pt>
                <c:pt idx="420">
                  <c:v>0.27619047619047621</c:v>
                </c:pt>
                <c:pt idx="421">
                  <c:v>0.27636579572446557</c:v>
                </c:pt>
                <c:pt idx="422">
                  <c:v>0.27654028436018957</c:v>
                </c:pt>
                <c:pt idx="423">
                  <c:v>0.27671394799054372</c:v>
                </c:pt>
                <c:pt idx="424">
                  <c:v>0.27688679245283021</c:v>
                </c:pt>
                <c:pt idx="425">
                  <c:v>0.27705882352941175</c:v>
                </c:pt>
                <c:pt idx="426">
                  <c:v>0.27723004694835679</c:v>
                </c:pt>
                <c:pt idx="427">
                  <c:v>0.27740046838407495</c:v>
                </c:pt>
                <c:pt idx="428">
                  <c:v>0.27757009345794392</c:v>
                </c:pt>
                <c:pt idx="429">
                  <c:v>0.27773892773892772</c:v>
                </c:pt>
                <c:pt idx="430">
                  <c:v>0.27790697674418607</c:v>
                </c:pt>
                <c:pt idx="431">
                  <c:v>0.27807424593967517</c:v>
                </c:pt>
                <c:pt idx="432">
                  <c:v>0.27824074074074073</c:v>
                </c:pt>
                <c:pt idx="433">
                  <c:v>0.27840646651270207</c:v>
                </c:pt>
                <c:pt idx="434">
                  <c:v>0.27857142857142858</c:v>
                </c:pt>
                <c:pt idx="435">
                  <c:v>0.27873563218390807</c:v>
                </c:pt>
                <c:pt idx="436">
                  <c:v>0.27889908256880735</c:v>
                </c:pt>
                <c:pt idx="437">
                  <c:v>0.27906178489702516</c:v>
                </c:pt>
                <c:pt idx="438">
                  <c:v>0.27922374429223745</c:v>
                </c:pt>
                <c:pt idx="439">
                  <c:v>0.27938496583143507</c:v>
                </c:pt>
                <c:pt idx="440">
                  <c:v>0.27954545454545454</c:v>
                </c:pt>
                <c:pt idx="441">
                  <c:v>0.27970521541950111</c:v>
                </c:pt>
                <c:pt idx="442">
                  <c:v>0.27986425339366516</c:v>
                </c:pt>
                <c:pt idx="443">
                  <c:v>0.28002257336343117</c:v>
                </c:pt>
                <c:pt idx="444">
                  <c:v>0.2801801801801802</c:v>
                </c:pt>
                <c:pt idx="445">
                  <c:v>0.28033707865168539</c:v>
                </c:pt>
                <c:pt idx="446">
                  <c:v>0.2804932735426009</c:v>
                </c:pt>
                <c:pt idx="447">
                  <c:v>0.28064876957494406</c:v>
                </c:pt>
                <c:pt idx="448">
                  <c:v>0.28080357142857143</c:v>
                </c:pt>
                <c:pt idx="449">
                  <c:v>0.28095768374164809</c:v>
                </c:pt>
                <c:pt idx="450">
                  <c:v>0.28111111111111109</c:v>
                </c:pt>
                <c:pt idx="451">
                  <c:v>0.28126385809312637</c:v>
                </c:pt>
                <c:pt idx="452">
                  <c:v>0.28141592920353981</c:v>
                </c:pt>
                <c:pt idx="453">
                  <c:v>0.28156732891832231</c:v>
                </c:pt>
                <c:pt idx="454">
                  <c:v>0.28171806167400881</c:v>
                </c:pt>
                <c:pt idx="455">
                  <c:v>0.28186813186813187</c:v>
                </c:pt>
                <c:pt idx="456">
                  <c:v>0.28201754385964911</c:v>
                </c:pt>
                <c:pt idx="457">
                  <c:v>0.28216630196936543</c:v>
                </c:pt>
                <c:pt idx="458">
                  <c:v>0.28231441048034933</c:v>
                </c:pt>
                <c:pt idx="459">
                  <c:v>0.28246187363834424</c:v>
                </c:pt>
                <c:pt idx="460">
                  <c:v>0.28260869565217389</c:v>
                </c:pt>
                <c:pt idx="461">
                  <c:v>0.28275488069414317</c:v>
                </c:pt>
                <c:pt idx="462">
                  <c:v>0.28290043290043287</c:v>
                </c:pt>
                <c:pt idx="463">
                  <c:v>0.28304535637149025</c:v>
                </c:pt>
                <c:pt idx="464">
                  <c:v>0.28318965517241379</c:v>
                </c:pt>
                <c:pt idx="465">
                  <c:v>0.28333333333333333</c:v>
                </c:pt>
                <c:pt idx="466">
                  <c:v>0.28347639484978543</c:v>
                </c:pt>
                <c:pt idx="467">
                  <c:v>0.28361884368308349</c:v>
                </c:pt>
                <c:pt idx="468">
                  <c:v>0.28376068376068375</c:v>
                </c:pt>
                <c:pt idx="469">
                  <c:v>0.28390191897654582</c:v>
                </c:pt>
                <c:pt idx="470">
                  <c:v>0.28404255319148936</c:v>
                </c:pt>
                <c:pt idx="471">
                  <c:v>0.28418259023354564</c:v>
                </c:pt>
                <c:pt idx="472">
                  <c:v>0.28432203389830507</c:v>
                </c:pt>
                <c:pt idx="473">
                  <c:v>0.28446088794926006</c:v>
                </c:pt>
                <c:pt idx="474">
                  <c:v>0.28459915611814346</c:v>
                </c:pt>
                <c:pt idx="475">
                  <c:v>0.28473684210526318</c:v>
                </c:pt>
                <c:pt idx="476">
                  <c:v>0.28487394957983192</c:v>
                </c:pt>
                <c:pt idx="477">
                  <c:v>0.28501048218029351</c:v>
                </c:pt>
                <c:pt idx="478">
                  <c:v>0.28514644351464435</c:v>
                </c:pt>
                <c:pt idx="479">
                  <c:v>0.28528183716075156</c:v>
                </c:pt>
                <c:pt idx="480">
                  <c:v>0.28541666666666665</c:v>
                </c:pt>
                <c:pt idx="481">
                  <c:v>0.28555093555093553</c:v>
                </c:pt>
                <c:pt idx="482">
                  <c:v>0.28568464730290455</c:v>
                </c:pt>
                <c:pt idx="483">
                  <c:v>0.28581780538302276</c:v>
                </c:pt>
                <c:pt idx="484">
                  <c:v>0.28595041322314052</c:v>
                </c:pt>
                <c:pt idx="485">
                  <c:v>0.28608247422680411</c:v>
                </c:pt>
                <c:pt idx="486">
                  <c:v>0.28621399176954732</c:v>
                </c:pt>
                <c:pt idx="487">
                  <c:v>0.28634496919917862</c:v>
                </c:pt>
                <c:pt idx="488">
                  <c:v>0.28647540983606556</c:v>
                </c:pt>
                <c:pt idx="489">
                  <c:v>0.28660531697341513</c:v>
                </c:pt>
                <c:pt idx="490">
                  <c:v>0.28673469387755102</c:v>
                </c:pt>
                <c:pt idx="491">
                  <c:v>0.28686354378818735</c:v>
                </c:pt>
                <c:pt idx="492">
                  <c:v>0.28699186991869918</c:v>
                </c:pt>
                <c:pt idx="493">
                  <c:v>0.28711967545638944</c:v>
                </c:pt>
                <c:pt idx="494">
                  <c:v>0.28724696356275303</c:v>
                </c:pt>
                <c:pt idx="495">
                  <c:v>0.28737373737373739</c:v>
                </c:pt>
                <c:pt idx="496">
                  <c:v>0.28749999999999998</c:v>
                </c:pt>
                <c:pt idx="497">
                  <c:v>0.28762575452716299</c:v>
                </c:pt>
                <c:pt idx="498">
                  <c:v>0.28775100401606424</c:v>
                </c:pt>
                <c:pt idx="499">
                  <c:v>0.28787575150300604</c:v>
                </c:pt>
                <c:pt idx="500">
                  <c:v>0.28799999999999998</c:v>
                </c:pt>
                <c:pt idx="501">
                  <c:v>0.28828343313373256</c:v>
                </c:pt>
                <c:pt idx="502">
                  <c:v>0.28856573705179284</c:v>
                </c:pt>
                <c:pt idx="503">
                  <c:v>0.28884691848906563</c:v>
                </c:pt>
                <c:pt idx="504">
                  <c:v>0.28912698412698412</c:v>
                </c:pt>
                <c:pt idx="505">
                  <c:v>0.28940594059405939</c:v>
                </c:pt>
                <c:pt idx="506">
                  <c:v>0.28968379446640319</c:v>
                </c:pt>
                <c:pt idx="507">
                  <c:v>0.28996055226824458</c:v>
                </c:pt>
                <c:pt idx="508">
                  <c:v>0.29023622047244096</c:v>
                </c:pt>
                <c:pt idx="509">
                  <c:v>0.29051080550098229</c:v>
                </c:pt>
                <c:pt idx="510">
                  <c:v>0.29078431372549018</c:v>
                </c:pt>
                <c:pt idx="511">
                  <c:v>0.29105675146771037</c:v>
                </c:pt>
                <c:pt idx="512">
                  <c:v>0.29132812499999999</c:v>
                </c:pt>
                <c:pt idx="513">
                  <c:v>0.29159844054580897</c:v>
                </c:pt>
                <c:pt idx="514">
                  <c:v>0.29186770428015563</c:v>
                </c:pt>
                <c:pt idx="515">
                  <c:v>0.29213592233009711</c:v>
                </c:pt>
                <c:pt idx="516">
                  <c:v>0.29240310077519382</c:v>
                </c:pt>
                <c:pt idx="517">
                  <c:v>0.29266924564796903</c:v>
                </c:pt>
                <c:pt idx="518">
                  <c:v>0.29293436293436292</c:v>
                </c:pt>
                <c:pt idx="519">
                  <c:v>0.29319845857418114</c:v>
                </c:pt>
                <c:pt idx="520">
                  <c:v>0.29346153846153844</c:v>
                </c:pt>
                <c:pt idx="521">
                  <c:v>0.29372360844529749</c:v>
                </c:pt>
                <c:pt idx="522">
                  <c:v>0.29398467432950193</c:v>
                </c:pt>
                <c:pt idx="523">
                  <c:v>0.29424474187380495</c:v>
                </c:pt>
                <c:pt idx="524">
                  <c:v>0.29450381679389315</c:v>
                </c:pt>
                <c:pt idx="525">
                  <c:v>0.29476190476190478</c:v>
                </c:pt>
                <c:pt idx="526">
                  <c:v>0.29501901140684411</c:v>
                </c:pt>
                <c:pt idx="527">
                  <c:v>0.29527514231499052</c:v>
                </c:pt>
                <c:pt idx="528">
                  <c:v>0.29553030303030303</c:v>
                </c:pt>
                <c:pt idx="529">
                  <c:v>0.2957844990548204</c:v>
                </c:pt>
                <c:pt idx="530">
                  <c:v>0.29603773584905663</c:v>
                </c:pt>
                <c:pt idx="531">
                  <c:v>0.2962900188323917</c:v>
                </c:pt>
                <c:pt idx="532">
                  <c:v>0.29654135338345866</c:v>
                </c:pt>
                <c:pt idx="533">
                  <c:v>0.29679174484052534</c:v>
                </c:pt>
                <c:pt idx="534">
                  <c:v>0.29704119850187266</c:v>
                </c:pt>
                <c:pt idx="535">
                  <c:v>0.29728971962616824</c:v>
                </c:pt>
                <c:pt idx="536">
                  <c:v>0.29753731343283585</c:v>
                </c:pt>
                <c:pt idx="537">
                  <c:v>0.29778398510242088</c:v>
                </c:pt>
                <c:pt idx="538">
                  <c:v>0.29802973977695169</c:v>
                </c:pt>
                <c:pt idx="539">
                  <c:v>0.29827458256029682</c:v>
                </c:pt>
                <c:pt idx="540">
                  <c:v>0.29851851851851852</c:v>
                </c:pt>
                <c:pt idx="541">
                  <c:v>0.29876155268022181</c:v>
                </c:pt>
                <c:pt idx="542">
                  <c:v>0.29900369003690036</c:v>
                </c:pt>
                <c:pt idx="543">
                  <c:v>0.29924493554327808</c:v>
                </c:pt>
                <c:pt idx="544">
                  <c:v>0.29948529411764707</c:v>
                </c:pt>
                <c:pt idx="545">
                  <c:v>0.29972477064220182</c:v>
                </c:pt>
                <c:pt idx="546">
                  <c:v>0.29996336996336997</c:v>
                </c:pt>
                <c:pt idx="547">
                  <c:v>0.30020109689213892</c:v>
                </c:pt>
                <c:pt idx="548">
                  <c:v>0.30043795620437957</c:v>
                </c:pt>
                <c:pt idx="549">
                  <c:v>0.30067395264116575</c:v>
                </c:pt>
                <c:pt idx="550">
                  <c:v>0.3009090909090909</c:v>
                </c:pt>
                <c:pt idx="551">
                  <c:v>0.30114337568058075</c:v>
                </c:pt>
                <c:pt idx="552">
                  <c:v>0.30137681159420288</c:v>
                </c:pt>
                <c:pt idx="553">
                  <c:v>0.30160940325497287</c:v>
                </c:pt>
                <c:pt idx="554">
                  <c:v>0.30184115523465704</c:v>
                </c:pt>
                <c:pt idx="555">
                  <c:v>0.3020720720720721</c:v>
                </c:pt>
                <c:pt idx="556">
                  <c:v>0.30230215827338131</c:v>
                </c:pt>
                <c:pt idx="557">
                  <c:v>0.30253141831238778</c:v>
                </c:pt>
                <c:pt idx="558">
                  <c:v>0.30275985663082439</c:v>
                </c:pt>
                <c:pt idx="559">
                  <c:v>0.30298747763864042</c:v>
                </c:pt>
                <c:pt idx="560">
                  <c:v>0.30321428571428571</c:v>
                </c:pt>
                <c:pt idx="561">
                  <c:v>0.30344028520499111</c:v>
                </c:pt>
                <c:pt idx="562">
                  <c:v>0.30366548042704627</c:v>
                </c:pt>
                <c:pt idx="563">
                  <c:v>0.30388987566607462</c:v>
                </c:pt>
                <c:pt idx="564">
                  <c:v>0.30411347517730497</c:v>
                </c:pt>
                <c:pt idx="565">
                  <c:v>0.30433628318584072</c:v>
                </c:pt>
                <c:pt idx="566">
                  <c:v>0.30455830388692579</c:v>
                </c:pt>
                <c:pt idx="567">
                  <c:v>0.30477954144620811</c:v>
                </c:pt>
                <c:pt idx="568">
                  <c:v>0.30499999999999999</c:v>
                </c:pt>
                <c:pt idx="569">
                  <c:v>0.30521968365553603</c:v>
                </c:pt>
                <c:pt idx="570">
                  <c:v>0.30543859649122806</c:v>
                </c:pt>
                <c:pt idx="571">
                  <c:v>0.30565674255691772</c:v>
                </c:pt>
                <c:pt idx="572">
                  <c:v>0.30587412587412588</c:v>
                </c:pt>
                <c:pt idx="573">
                  <c:v>0.30609075043630019</c:v>
                </c:pt>
                <c:pt idx="574">
                  <c:v>0.30630662020905924</c:v>
                </c:pt>
                <c:pt idx="575">
                  <c:v>0.30652173913043479</c:v>
                </c:pt>
                <c:pt idx="576">
                  <c:v>0.3067361111111111</c:v>
                </c:pt>
                <c:pt idx="577">
                  <c:v>0.30694974003466202</c:v>
                </c:pt>
                <c:pt idx="578">
                  <c:v>0.30716262975778547</c:v>
                </c:pt>
                <c:pt idx="579">
                  <c:v>0.30737478411053543</c:v>
                </c:pt>
                <c:pt idx="580">
                  <c:v>0.30758620689655175</c:v>
                </c:pt>
                <c:pt idx="581">
                  <c:v>0.30779690189328746</c:v>
                </c:pt>
                <c:pt idx="582">
                  <c:v>0.30800687285223366</c:v>
                </c:pt>
                <c:pt idx="583">
                  <c:v>0.30821612349914235</c:v>
                </c:pt>
                <c:pt idx="584">
                  <c:v>0.30842465753424658</c:v>
                </c:pt>
                <c:pt idx="585">
                  <c:v>0.30863247863247861</c:v>
                </c:pt>
                <c:pt idx="586">
                  <c:v>0.30883959044368603</c:v>
                </c:pt>
                <c:pt idx="587">
                  <c:v>0.30904599659284498</c:v>
                </c:pt>
                <c:pt idx="588">
                  <c:v>0.30925170068027213</c:v>
                </c:pt>
                <c:pt idx="589">
                  <c:v>0.30945670628183364</c:v>
                </c:pt>
                <c:pt idx="590">
                  <c:v>0.30966101694915255</c:v>
                </c:pt>
                <c:pt idx="591">
                  <c:v>0.30986463620981386</c:v>
                </c:pt>
                <c:pt idx="592">
                  <c:v>0.31006756756756759</c:v>
                </c:pt>
                <c:pt idx="593">
                  <c:v>0.3102698145025295</c:v>
                </c:pt>
                <c:pt idx="594">
                  <c:v>0.31047138047138045</c:v>
                </c:pt>
                <c:pt idx="595">
                  <c:v>0.310672268907563</c:v>
                </c:pt>
                <c:pt idx="596">
                  <c:v>0.31087248322147654</c:v>
                </c:pt>
                <c:pt idx="597">
                  <c:v>0.31107202680067003</c:v>
                </c:pt>
                <c:pt idx="598">
                  <c:v>0.31127090301003346</c:v>
                </c:pt>
                <c:pt idx="599">
                  <c:v>0.31146911519198667</c:v>
                </c:pt>
                <c:pt idx="600">
                  <c:v>0.31166666666666665</c:v>
                </c:pt>
                <c:pt idx="601">
                  <c:v>0.31186356073211313</c:v>
                </c:pt>
                <c:pt idx="602">
                  <c:v>0.31205980066445183</c:v>
                </c:pt>
                <c:pt idx="603">
                  <c:v>0.31225538971807626</c:v>
                </c:pt>
                <c:pt idx="604">
                  <c:v>0.31245033112582782</c:v>
                </c:pt>
                <c:pt idx="605">
                  <c:v>0.31264462809917354</c:v>
                </c:pt>
                <c:pt idx="606">
                  <c:v>0.31283828382838286</c:v>
                </c:pt>
                <c:pt idx="607">
                  <c:v>0.31303130148270181</c:v>
                </c:pt>
                <c:pt idx="608">
                  <c:v>0.31322368421052632</c:v>
                </c:pt>
                <c:pt idx="609">
                  <c:v>0.3134154351395731</c:v>
                </c:pt>
                <c:pt idx="610">
                  <c:v>0.31360655737704918</c:v>
                </c:pt>
                <c:pt idx="611">
                  <c:v>0.31379705400981994</c:v>
                </c:pt>
                <c:pt idx="612">
                  <c:v>0.31398692810457518</c:v>
                </c:pt>
                <c:pt idx="613">
                  <c:v>0.31417618270799347</c:v>
                </c:pt>
                <c:pt idx="614">
                  <c:v>0.31436482084690553</c:v>
                </c:pt>
                <c:pt idx="615">
                  <c:v>0.3145528455284553</c:v>
                </c:pt>
                <c:pt idx="616">
                  <c:v>0.31474025974025976</c:v>
                </c:pt>
                <c:pt idx="617">
                  <c:v>0.31492706645056728</c:v>
                </c:pt>
                <c:pt idx="618">
                  <c:v>0.31511326860841427</c:v>
                </c:pt>
                <c:pt idx="619">
                  <c:v>0.3152988691437803</c:v>
                </c:pt>
                <c:pt idx="620">
                  <c:v>0.31548387096774194</c:v>
                </c:pt>
                <c:pt idx="621">
                  <c:v>0.31566827697262478</c:v>
                </c:pt>
                <c:pt idx="622">
                  <c:v>0.31585209003215436</c:v>
                </c:pt>
                <c:pt idx="623">
                  <c:v>0.31603531300160514</c:v>
                </c:pt>
                <c:pt idx="624">
                  <c:v>0.31621794871794873</c:v>
                </c:pt>
                <c:pt idx="625">
                  <c:v>0.31640000000000001</c:v>
                </c:pt>
                <c:pt idx="626">
                  <c:v>0.31658146964856232</c:v>
                </c:pt>
                <c:pt idx="627">
                  <c:v>0.31676236044657097</c:v>
                </c:pt>
                <c:pt idx="628">
                  <c:v>0.31694267515923569</c:v>
                </c:pt>
                <c:pt idx="629">
                  <c:v>0.31712241653418122</c:v>
                </c:pt>
                <c:pt idx="630">
                  <c:v>0.31730158730158731</c:v>
                </c:pt>
                <c:pt idx="631">
                  <c:v>0.31748019017432649</c:v>
                </c:pt>
                <c:pt idx="632">
                  <c:v>0.31765822784810127</c:v>
                </c:pt>
                <c:pt idx="633">
                  <c:v>0.31783570300157976</c:v>
                </c:pt>
                <c:pt idx="634">
                  <c:v>0.31801261829652999</c:v>
                </c:pt>
                <c:pt idx="635">
                  <c:v>0.31818897637795274</c:v>
                </c:pt>
                <c:pt idx="636">
                  <c:v>0.31836477987421385</c:v>
                </c:pt>
                <c:pt idx="637">
                  <c:v>0.31854003139717424</c:v>
                </c:pt>
                <c:pt idx="638">
                  <c:v>0.31871473354231977</c:v>
                </c:pt>
                <c:pt idx="639">
                  <c:v>0.31888888888888889</c:v>
                </c:pt>
                <c:pt idx="640">
                  <c:v>0.31906250000000003</c:v>
                </c:pt>
                <c:pt idx="641">
                  <c:v>0.31923556942277692</c:v>
                </c:pt>
                <c:pt idx="642">
                  <c:v>0.3194080996884735</c:v>
                </c:pt>
                <c:pt idx="643">
                  <c:v>0.31958009331259718</c:v>
                </c:pt>
                <c:pt idx="644">
                  <c:v>0.31975155279503104</c:v>
                </c:pt>
                <c:pt idx="645">
                  <c:v>0.31992248062015505</c:v>
                </c:pt>
                <c:pt idx="646">
                  <c:v>0.32009287925696595</c:v>
                </c:pt>
                <c:pt idx="647">
                  <c:v>0.32026275115919628</c:v>
                </c:pt>
                <c:pt idx="648">
                  <c:v>0.32043209876543211</c:v>
                </c:pt>
                <c:pt idx="649">
                  <c:v>0.32060092449922961</c:v>
                </c:pt>
                <c:pt idx="650">
                  <c:v>0.32076923076923075</c:v>
                </c:pt>
                <c:pt idx="651">
                  <c:v>0.32093701996927804</c:v>
                </c:pt>
                <c:pt idx="652">
                  <c:v>0.32110429447852762</c:v>
                </c:pt>
                <c:pt idx="653">
                  <c:v>0.32127105666156203</c:v>
                </c:pt>
                <c:pt idx="654">
                  <c:v>0.32143730886850153</c:v>
                </c:pt>
                <c:pt idx="655">
                  <c:v>0.32160305343511453</c:v>
                </c:pt>
                <c:pt idx="656">
                  <c:v>0.32176829268292684</c:v>
                </c:pt>
                <c:pt idx="657">
                  <c:v>0.32193302891933029</c:v>
                </c:pt>
                <c:pt idx="658">
                  <c:v>0.32209726443768999</c:v>
                </c:pt>
                <c:pt idx="659">
                  <c:v>0.32226100151745068</c:v>
                </c:pt>
                <c:pt idx="660">
                  <c:v>0.32242424242424245</c:v>
                </c:pt>
                <c:pt idx="661">
                  <c:v>0.32258698940998487</c:v>
                </c:pt>
                <c:pt idx="662">
                  <c:v>0.32274924471299093</c:v>
                </c:pt>
                <c:pt idx="663">
                  <c:v>0.32291101055806937</c:v>
                </c:pt>
                <c:pt idx="664">
                  <c:v>0.3230722891566265</c:v>
                </c:pt>
                <c:pt idx="665">
                  <c:v>0.32323308270676693</c:v>
                </c:pt>
                <c:pt idx="666">
                  <c:v>0.3233933933933934</c:v>
                </c:pt>
                <c:pt idx="667">
                  <c:v>0.32355322338830583</c:v>
                </c:pt>
                <c:pt idx="668">
                  <c:v>0.32371257485029942</c:v>
                </c:pt>
                <c:pt idx="669">
                  <c:v>0.32387144992526157</c:v>
                </c:pt>
                <c:pt idx="670">
                  <c:v>0.32402985074626867</c:v>
                </c:pt>
                <c:pt idx="671">
                  <c:v>0.3241877794336811</c:v>
                </c:pt>
                <c:pt idx="672">
                  <c:v>0.32434523809523808</c:v>
                </c:pt>
                <c:pt idx="673">
                  <c:v>0.32450222882615154</c:v>
                </c:pt>
                <c:pt idx="674">
                  <c:v>0.32465875370919883</c:v>
                </c:pt>
                <c:pt idx="675">
                  <c:v>0.32481481481481483</c:v>
                </c:pt>
                <c:pt idx="676">
                  <c:v>0.32497041420118344</c:v>
                </c:pt>
                <c:pt idx="677">
                  <c:v>0.3251255539143279</c:v>
                </c:pt>
                <c:pt idx="678">
                  <c:v>0.32528023598820061</c:v>
                </c:pt>
                <c:pt idx="679">
                  <c:v>0.3254344624447717</c:v>
                </c:pt>
                <c:pt idx="680">
                  <c:v>0.32558823529411762</c:v>
                </c:pt>
                <c:pt idx="681">
                  <c:v>0.32574155653450809</c:v>
                </c:pt>
                <c:pt idx="682">
                  <c:v>0.32589442815249264</c:v>
                </c:pt>
                <c:pt idx="683">
                  <c:v>0.32604685212298684</c:v>
                </c:pt>
                <c:pt idx="684">
                  <c:v>0.32619883040935671</c:v>
                </c:pt>
                <c:pt idx="685">
                  <c:v>0.32635036496350367</c:v>
                </c:pt>
                <c:pt idx="686">
                  <c:v>0.32650145772594752</c:v>
                </c:pt>
                <c:pt idx="687">
                  <c:v>0.32665211062590976</c:v>
                </c:pt>
                <c:pt idx="688">
                  <c:v>0.32680232558139533</c:v>
                </c:pt>
                <c:pt idx="689">
                  <c:v>0.32695210449927431</c:v>
                </c:pt>
                <c:pt idx="690">
                  <c:v>0.32710144927536233</c:v>
                </c:pt>
                <c:pt idx="691">
                  <c:v>0.32725036179450073</c:v>
                </c:pt>
                <c:pt idx="692">
                  <c:v>0.32739884393063584</c:v>
                </c:pt>
                <c:pt idx="693">
                  <c:v>0.32754689754689753</c:v>
                </c:pt>
                <c:pt idx="694">
                  <c:v>0.32769452449567721</c:v>
                </c:pt>
                <c:pt idx="695">
                  <c:v>0.32784172661870503</c:v>
                </c:pt>
                <c:pt idx="696">
                  <c:v>0.32798850574712646</c:v>
                </c:pt>
                <c:pt idx="697">
                  <c:v>0.32813486370157818</c:v>
                </c:pt>
                <c:pt idx="698">
                  <c:v>0.32828080229226358</c:v>
                </c:pt>
                <c:pt idx="699">
                  <c:v>0.32842632331902716</c:v>
                </c:pt>
                <c:pt idx="700">
                  <c:v>0.32857142857142857</c:v>
                </c:pt>
                <c:pt idx="701">
                  <c:v>0.32871611982881599</c:v>
                </c:pt>
                <c:pt idx="702">
                  <c:v>0.32886039886039886</c:v>
                </c:pt>
                <c:pt idx="703">
                  <c:v>0.32900426742532007</c:v>
                </c:pt>
                <c:pt idx="704">
                  <c:v>0.32914772727272729</c:v>
                </c:pt>
                <c:pt idx="705">
                  <c:v>0.32929078014184399</c:v>
                </c:pt>
                <c:pt idx="706">
                  <c:v>0.32943342776203965</c:v>
                </c:pt>
                <c:pt idx="707">
                  <c:v>0.3295756718528996</c:v>
                </c:pt>
                <c:pt idx="708">
                  <c:v>0.32971751412429379</c:v>
                </c:pt>
                <c:pt idx="709">
                  <c:v>0.32985895627644568</c:v>
                </c:pt>
                <c:pt idx="710">
                  <c:v>0.33</c:v>
                </c:pt>
                <c:pt idx="711">
                  <c:v>0.33014064697609002</c:v>
                </c:pt>
                <c:pt idx="712">
                  <c:v>0.33028089887640449</c:v>
                </c:pt>
                <c:pt idx="713">
                  <c:v>0.33042075736325388</c:v>
                </c:pt>
                <c:pt idx="714">
                  <c:v>0.33056022408963587</c:v>
                </c:pt>
                <c:pt idx="715">
                  <c:v>0.3306993006993007</c:v>
                </c:pt>
                <c:pt idx="716">
                  <c:v>0.33083798882681564</c:v>
                </c:pt>
                <c:pt idx="717">
                  <c:v>0.33097629009762902</c:v>
                </c:pt>
                <c:pt idx="718">
                  <c:v>0.33111420612813369</c:v>
                </c:pt>
                <c:pt idx="719">
                  <c:v>0.3312517385257302</c:v>
                </c:pt>
                <c:pt idx="720">
                  <c:v>0.3313888888888889</c:v>
                </c:pt>
                <c:pt idx="721">
                  <c:v>0.33152565880721219</c:v>
                </c:pt>
                <c:pt idx="722">
                  <c:v>0.33166204986149583</c:v>
                </c:pt>
                <c:pt idx="723">
                  <c:v>0.33179806362378977</c:v>
                </c:pt>
                <c:pt idx="724">
                  <c:v>0.33193370165745856</c:v>
                </c:pt>
                <c:pt idx="725">
                  <c:v>0.33206896551724135</c:v>
                </c:pt>
                <c:pt idx="726">
                  <c:v>0.3322038567493113</c:v>
                </c:pt>
                <c:pt idx="727">
                  <c:v>0.33233837689133428</c:v>
                </c:pt>
                <c:pt idx="728">
                  <c:v>0.33247252747252748</c:v>
                </c:pt>
                <c:pt idx="729">
                  <c:v>0.33260631001371743</c:v>
                </c:pt>
                <c:pt idx="730">
                  <c:v>0.33273972602739726</c:v>
                </c:pt>
                <c:pt idx="731">
                  <c:v>0.33287277701778384</c:v>
                </c:pt>
                <c:pt idx="732">
                  <c:v>0.33300546448087431</c:v>
                </c:pt>
                <c:pt idx="733">
                  <c:v>0.33313778990450205</c:v>
                </c:pt>
                <c:pt idx="734">
                  <c:v>0.33326975476839238</c:v>
                </c:pt>
                <c:pt idx="735">
                  <c:v>0.33340136054421771</c:v>
                </c:pt>
                <c:pt idx="736">
                  <c:v>0.33353260869565216</c:v>
                </c:pt>
                <c:pt idx="737">
                  <c:v>0.33366350067842604</c:v>
                </c:pt>
                <c:pt idx="738">
                  <c:v>0.33379403794037943</c:v>
                </c:pt>
                <c:pt idx="739">
                  <c:v>0.33392422192151555</c:v>
                </c:pt>
                <c:pt idx="740">
                  <c:v>0.33405405405405403</c:v>
                </c:pt>
                <c:pt idx="741">
                  <c:v>0.33418353576248311</c:v>
                </c:pt>
                <c:pt idx="742">
                  <c:v>0.33431266846361185</c:v>
                </c:pt>
                <c:pt idx="743">
                  <c:v>0.3344414535666218</c:v>
                </c:pt>
                <c:pt idx="744">
                  <c:v>0.3345698924731183</c:v>
                </c:pt>
                <c:pt idx="745">
                  <c:v>0.33469798657718119</c:v>
                </c:pt>
                <c:pt idx="746">
                  <c:v>0.33482573726541554</c:v>
                </c:pt>
                <c:pt idx="747">
                  <c:v>0.33495314591700132</c:v>
                </c:pt>
                <c:pt idx="748">
                  <c:v>0.33508021390374332</c:v>
                </c:pt>
                <c:pt idx="749">
                  <c:v>0.33520694259012018</c:v>
                </c:pt>
                <c:pt idx="750">
                  <c:v>0.33533333333333332</c:v>
                </c:pt>
                <c:pt idx="751">
                  <c:v>0.33545938748335552</c:v>
                </c:pt>
                <c:pt idx="752">
                  <c:v>0.33558510638297873</c:v>
                </c:pt>
                <c:pt idx="753">
                  <c:v>0.33571049136786191</c:v>
                </c:pt>
                <c:pt idx="754">
                  <c:v>0.33583554376657826</c:v>
                </c:pt>
                <c:pt idx="755">
                  <c:v>0.33596026490066228</c:v>
                </c:pt>
                <c:pt idx="756">
                  <c:v>0.3360846560846561</c:v>
                </c:pt>
                <c:pt idx="757">
                  <c:v>0.33620871862615587</c:v>
                </c:pt>
                <c:pt idx="758">
                  <c:v>0.33633245382585752</c:v>
                </c:pt>
                <c:pt idx="759">
                  <c:v>0.3364558629776021</c:v>
                </c:pt>
                <c:pt idx="760">
                  <c:v>0.33657894736842103</c:v>
                </c:pt>
                <c:pt idx="761">
                  <c:v>0.33670170827858081</c:v>
                </c:pt>
                <c:pt idx="762">
                  <c:v>0.33682414698162727</c:v>
                </c:pt>
                <c:pt idx="763">
                  <c:v>0.3369462647444299</c:v>
                </c:pt>
                <c:pt idx="764">
                  <c:v>0.33706806282722512</c:v>
                </c:pt>
                <c:pt idx="765">
                  <c:v>0.33718954248366012</c:v>
                </c:pt>
                <c:pt idx="766">
                  <c:v>0.33731070496083548</c:v>
                </c:pt>
                <c:pt idx="767">
                  <c:v>0.33743155149934811</c:v>
                </c:pt>
                <c:pt idx="768">
                  <c:v>0.33755208333333331</c:v>
                </c:pt>
                <c:pt idx="769">
                  <c:v>0.33767230169050716</c:v>
                </c:pt>
                <c:pt idx="770">
                  <c:v>0.33779220779220781</c:v>
                </c:pt>
                <c:pt idx="771">
                  <c:v>0.33791180285343708</c:v>
                </c:pt>
                <c:pt idx="772">
                  <c:v>0.33803108808290155</c:v>
                </c:pt>
                <c:pt idx="773">
                  <c:v>0.33815006468305303</c:v>
                </c:pt>
                <c:pt idx="774">
                  <c:v>0.33826873385012918</c:v>
                </c:pt>
                <c:pt idx="775">
                  <c:v>0.33838709677419354</c:v>
                </c:pt>
                <c:pt idx="776">
                  <c:v>0.33850515463917524</c:v>
                </c:pt>
                <c:pt idx="777">
                  <c:v>0.33862290862290861</c:v>
                </c:pt>
                <c:pt idx="778">
                  <c:v>0.33874035989717222</c:v>
                </c:pt>
                <c:pt idx="779">
                  <c:v>0.33885750962772787</c:v>
                </c:pt>
                <c:pt idx="780">
                  <c:v>0.33897435897435896</c:v>
                </c:pt>
                <c:pt idx="781">
                  <c:v>0.33909090909090911</c:v>
                </c:pt>
                <c:pt idx="782">
                  <c:v>0.33920716112531968</c:v>
                </c:pt>
                <c:pt idx="783">
                  <c:v>0.33932311621966793</c:v>
                </c:pt>
                <c:pt idx="784">
                  <c:v>0.33943877551020407</c:v>
                </c:pt>
                <c:pt idx="785">
                  <c:v>0.33955414012738855</c:v>
                </c:pt>
                <c:pt idx="786">
                  <c:v>0.33966921119592874</c:v>
                </c:pt>
                <c:pt idx="787">
                  <c:v>0.33978398983481578</c:v>
                </c:pt>
                <c:pt idx="788">
                  <c:v>0.33989847715736038</c:v>
                </c:pt>
                <c:pt idx="789">
                  <c:v>0.34001267427122939</c:v>
                </c:pt>
                <c:pt idx="790">
                  <c:v>0.34012658227848103</c:v>
                </c:pt>
                <c:pt idx="791">
                  <c:v>0.34024020227560048</c:v>
                </c:pt>
                <c:pt idx="792">
                  <c:v>0.34035353535353535</c:v>
                </c:pt>
                <c:pt idx="793">
                  <c:v>0.34046658259773016</c:v>
                </c:pt>
                <c:pt idx="794">
                  <c:v>0.34057934508816123</c:v>
                </c:pt>
                <c:pt idx="795">
                  <c:v>0.34069182389937108</c:v>
                </c:pt>
                <c:pt idx="796">
                  <c:v>0.34080402010050254</c:v>
                </c:pt>
                <c:pt idx="797">
                  <c:v>0.34091593475533249</c:v>
                </c:pt>
                <c:pt idx="798">
                  <c:v>0.34102756892230579</c:v>
                </c:pt>
                <c:pt idx="799">
                  <c:v>0.34113892365456822</c:v>
                </c:pt>
                <c:pt idx="800">
                  <c:v>0.34125</c:v>
                </c:pt>
                <c:pt idx="801">
                  <c:v>0.34136079900124844</c:v>
                </c:pt>
                <c:pt idx="802">
                  <c:v>0.34147132169576061</c:v>
                </c:pt>
                <c:pt idx="803">
                  <c:v>0.34158156911581566</c:v>
                </c:pt>
                <c:pt idx="804">
                  <c:v>0.34169154228855719</c:v>
                </c:pt>
                <c:pt idx="805">
                  <c:v>0.34180124223602487</c:v>
                </c:pt>
                <c:pt idx="806">
                  <c:v>0.3419106699751861</c:v>
                </c:pt>
                <c:pt idx="807">
                  <c:v>0.34201982651796781</c:v>
                </c:pt>
                <c:pt idx="808">
                  <c:v>0.34212871287128716</c:v>
                </c:pt>
                <c:pt idx="809">
                  <c:v>0.34223733003708284</c:v>
                </c:pt>
                <c:pt idx="810">
                  <c:v>0.34234567901234569</c:v>
                </c:pt>
                <c:pt idx="811">
                  <c:v>0.34245376078914919</c:v>
                </c:pt>
                <c:pt idx="812">
                  <c:v>0.34256157635467982</c:v>
                </c:pt>
                <c:pt idx="813">
                  <c:v>0.34266912669126692</c:v>
                </c:pt>
                <c:pt idx="814">
                  <c:v>0.3427764127764128</c:v>
                </c:pt>
                <c:pt idx="815">
                  <c:v>0.34288343558282208</c:v>
                </c:pt>
                <c:pt idx="816">
                  <c:v>0.3429901960784314</c:v>
                </c:pt>
                <c:pt idx="817">
                  <c:v>0.34309669522643821</c:v>
                </c:pt>
                <c:pt idx="818">
                  <c:v>0.34320293398533008</c:v>
                </c:pt>
                <c:pt idx="819">
                  <c:v>0.34330891330891333</c:v>
                </c:pt>
                <c:pt idx="820">
                  <c:v>0.34341463414634149</c:v>
                </c:pt>
                <c:pt idx="821">
                  <c:v>0.34352009744214373</c:v>
                </c:pt>
                <c:pt idx="822">
                  <c:v>0.34362530413625303</c:v>
                </c:pt>
                <c:pt idx="823">
                  <c:v>0.34373025516403405</c:v>
                </c:pt>
                <c:pt idx="824">
                  <c:v>0.34383495145631066</c:v>
                </c:pt>
                <c:pt idx="825">
                  <c:v>0.34393939393939393</c:v>
                </c:pt>
                <c:pt idx="826">
                  <c:v>0.34404358353510894</c:v>
                </c:pt>
                <c:pt idx="827">
                  <c:v>0.34414752116082226</c:v>
                </c:pt>
                <c:pt idx="828">
                  <c:v>0.3442512077294686</c:v>
                </c:pt>
                <c:pt idx="829">
                  <c:v>0.34435464414957778</c:v>
                </c:pt>
                <c:pt idx="830">
                  <c:v>0.34445783132530122</c:v>
                </c:pt>
                <c:pt idx="831">
                  <c:v>0.34456077015643805</c:v>
                </c:pt>
                <c:pt idx="832">
                  <c:v>0.34466346153846156</c:v>
                </c:pt>
                <c:pt idx="833">
                  <c:v>0.344765906362545</c:v>
                </c:pt>
                <c:pt idx="834">
                  <c:v>0.34486810551558755</c:v>
                </c:pt>
                <c:pt idx="835">
                  <c:v>0.34497005988023954</c:v>
                </c:pt>
                <c:pt idx="836">
                  <c:v>0.34507177033492825</c:v>
                </c:pt>
                <c:pt idx="837">
                  <c:v>0.34517323775388292</c:v>
                </c:pt>
                <c:pt idx="838">
                  <c:v>0.34527446300715992</c:v>
                </c:pt>
                <c:pt idx="839">
                  <c:v>0.34537544696066746</c:v>
                </c:pt>
                <c:pt idx="840">
                  <c:v>0.34547619047619049</c:v>
                </c:pt>
                <c:pt idx="841">
                  <c:v>0.34557669441141498</c:v>
                </c:pt>
                <c:pt idx="842">
                  <c:v>0.34567695961995248</c:v>
                </c:pt>
                <c:pt idx="843">
                  <c:v>0.34577698695136416</c:v>
                </c:pt>
                <c:pt idx="844">
                  <c:v>0.34587677725118482</c:v>
                </c:pt>
                <c:pt idx="845">
                  <c:v>0.34597633136094674</c:v>
                </c:pt>
                <c:pt idx="846">
                  <c:v>0.34607565011820329</c:v>
                </c:pt>
                <c:pt idx="847">
                  <c:v>0.34617473435655255</c:v>
                </c:pt>
                <c:pt idx="848">
                  <c:v>0.3462735849056604</c:v>
                </c:pt>
                <c:pt idx="849">
                  <c:v>0.34637220259128387</c:v>
                </c:pt>
                <c:pt idx="850">
                  <c:v>0.34647058823529414</c:v>
                </c:pt>
                <c:pt idx="851">
                  <c:v>0.3465687426556992</c:v>
                </c:pt>
                <c:pt idx="852">
                  <c:v>0.34666666666666668</c:v>
                </c:pt>
                <c:pt idx="853">
                  <c:v>0.3467643610785463</c:v>
                </c:pt>
                <c:pt idx="854">
                  <c:v>0.34686182669789228</c:v>
                </c:pt>
                <c:pt idx="855">
                  <c:v>0.34695906432748536</c:v>
                </c:pt>
                <c:pt idx="856">
                  <c:v>0.34705607476635514</c:v>
                </c:pt>
                <c:pt idx="857">
                  <c:v>0.34715285880980162</c:v>
                </c:pt>
                <c:pt idx="858">
                  <c:v>0.34724941724941727</c:v>
                </c:pt>
                <c:pt idx="859">
                  <c:v>0.34734575087310826</c:v>
                </c:pt>
                <c:pt idx="860">
                  <c:v>0.34744186046511627</c:v>
                </c:pt>
                <c:pt idx="861">
                  <c:v>0.34753774680603949</c:v>
                </c:pt>
                <c:pt idx="862">
                  <c:v>0.3476334106728538</c:v>
                </c:pt>
                <c:pt idx="863">
                  <c:v>0.34772885283893396</c:v>
                </c:pt>
                <c:pt idx="864">
                  <c:v>0.34782407407407406</c:v>
                </c:pt>
                <c:pt idx="865">
                  <c:v>0.34791907514450865</c:v>
                </c:pt>
                <c:pt idx="866">
                  <c:v>0.34801385681293301</c:v>
                </c:pt>
                <c:pt idx="867">
                  <c:v>0.34810841983852364</c:v>
                </c:pt>
                <c:pt idx="868">
                  <c:v>0.34820276497695851</c:v>
                </c:pt>
                <c:pt idx="869">
                  <c:v>0.34829689298043731</c:v>
                </c:pt>
                <c:pt idx="870">
                  <c:v>0.34839080459770116</c:v>
                </c:pt>
                <c:pt idx="871">
                  <c:v>0.34848450057405284</c:v>
                </c:pt>
                <c:pt idx="872">
                  <c:v>0.34857798165137616</c:v>
                </c:pt>
                <c:pt idx="873">
                  <c:v>0.34867124856815579</c:v>
                </c:pt>
                <c:pt idx="874">
                  <c:v>0.34876430205949654</c:v>
                </c:pt>
                <c:pt idx="875">
                  <c:v>0.34885714285714287</c:v>
                </c:pt>
                <c:pt idx="876">
                  <c:v>0.3489497716894977</c:v>
                </c:pt>
                <c:pt idx="877">
                  <c:v>0.34904218928164193</c:v>
                </c:pt>
                <c:pt idx="878">
                  <c:v>0.34913439635535309</c:v>
                </c:pt>
                <c:pt idx="879">
                  <c:v>0.349226393629124</c:v>
                </c:pt>
                <c:pt idx="880">
                  <c:v>0.34931818181818181</c:v>
                </c:pt>
                <c:pt idx="881">
                  <c:v>0.34940976163450627</c:v>
                </c:pt>
                <c:pt idx="882">
                  <c:v>0.34950113378684805</c:v>
                </c:pt>
                <c:pt idx="883">
                  <c:v>0.34959229898074745</c:v>
                </c:pt>
                <c:pt idx="884">
                  <c:v>0.34968325791855204</c:v>
                </c:pt>
                <c:pt idx="885">
                  <c:v>0.34977401129943503</c:v>
                </c:pt>
                <c:pt idx="886">
                  <c:v>0.34986455981941311</c:v>
                </c:pt>
                <c:pt idx="887">
                  <c:v>0.34995490417136416</c:v>
                </c:pt>
                <c:pt idx="888">
                  <c:v>0.35004504504504502</c:v>
                </c:pt>
                <c:pt idx="889">
                  <c:v>0.35013498312710911</c:v>
                </c:pt>
                <c:pt idx="890">
                  <c:v>0.35022471910112357</c:v>
                </c:pt>
                <c:pt idx="891">
                  <c:v>0.350314253647587</c:v>
                </c:pt>
                <c:pt idx="892">
                  <c:v>0.35040358744394617</c:v>
                </c:pt>
                <c:pt idx="893">
                  <c:v>0.35049272116461366</c:v>
                </c:pt>
                <c:pt idx="894">
                  <c:v>0.35058165548098436</c:v>
                </c:pt>
                <c:pt idx="895">
                  <c:v>0.35067039106145254</c:v>
                </c:pt>
                <c:pt idx="896">
                  <c:v>0.3507589285714286</c:v>
                </c:pt>
                <c:pt idx="897">
                  <c:v>0.35084726867335564</c:v>
                </c:pt>
                <c:pt idx="898">
                  <c:v>0.35093541202672607</c:v>
                </c:pt>
                <c:pt idx="899">
                  <c:v>0.35102335928809791</c:v>
                </c:pt>
                <c:pt idx="900">
                  <c:v>0.3511111111111111</c:v>
                </c:pt>
                <c:pt idx="901">
                  <c:v>0.35119866814650391</c:v>
                </c:pt>
                <c:pt idx="902">
                  <c:v>0.35128603104212858</c:v>
                </c:pt>
                <c:pt idx="903">
                  <c:v>0.35137320044296788</c:v>
                </c:pt>
                <c:pt idx="904">
                  <c:v>0.35146017699115045</c:v>
                </c:pt>
                <c:pt idx="905">
                  <c:v>0.35154696132596686</c:v>
                </c:pt>
                <c:pt idx="906">
                  <c:v>0.35163355408388519</c:v>
                </c:pt>
                <c:pt idx="907">
                  <c:v>0.35171995589856669</c:v>
                </c:pt>
                <c:pt idx="908">
                  <c:v>0.35180616740088105</c:v>
                </c:pt>
                <c:pt idx="909">
                  <c:v>0.3518921892189219</c:v>
                </c:pt>
                <c:pt idx="910">
                  <c:v>0.35197802197802197</c:v>
                </c:pt>
                <c:pt idx="911">
                  <c:v>0.35206366630076841</c:v>
                </c:pt>
                <c:pt idx="912">
                  <c:v>0.35214912280701754</c:v>
                </c:pt>
                <c:pt idx="913">
                  <c:v>0.35223439211391017</c:v>
                </c:pt>
                <c:pt idx="914">
                  <c:v>0.35231947483588621</c:v>
                </c:pt>
                <c:pt idx="915">
                  <c:v>0.35240437158469945</c:v>
                </c:pt>
                <c:pt idx="916">
                  <c:v>0.35248908296943232</c:v>
                </c:pt>
                <c:pt idx="917">
                  <c:v>0.35257360959651035</c:v>
                </c:pt>
                <c:pt idx="918">
                  <c:v>0.35265795206971678</c:v>
                </c:pt>
                <c:pt idx="919">
                  <c:v>0.35274211099020675</c:v>
                </c:pt>
                <c:pt idx="920">
                  <c:v>0.35282608695652173</c:v>
                </c:pt>
                <c:pt idx="921">
                  <c:v>0.35290988056460371</c:v>
                </c:pt>
                <c:pt idx="922">
                  <c:v>0.35299349240780908</c:v>
                </c:pt>
                <c:pt idx="923">
                  <c:v>0.35307692307692307</c:v>
                </c:pt>
                <c:pt idx="924">
                  <c:v>0.35316017316017317</c:v>
                </c:pt>
                <c:pt idx="925">
                  <c:v>0.35324324324324324</c:v>
                </c:pt>
                <c:pt idx="926">
                  <c:v>0.35332613390928724</c:v>
                </c:pt>
                <c:pt idx="927">
                  <c:v>0.35340884573894282</c:v>
                </c:pt>
                <c:pt idx="928">
                  <c:v>0.3534913793103448</c:v>
                </c:pt>
                <c:pt idx="929">
                  <c:v>0.35357373519913887</c:v>
                </c:pt>
                <c:pt idx="930">
                  <c:v>0.35365591397849461</c:v>
                </c:pt>
                <c:pt idx="931">
                  <c:v>0.35373791621911921</c:v>
                </c:pt>
                <c:pt idx="932">
                  <c:v>0.35381974248927039</c:v>
                </c:pt>
                <c:pt idx="933">
                  <c:v>0.35390139335476956</c:v>
                </c:pt>
                <c:pt idx="934">
                  <c:v>0.35398286937901496</c:v>
                </c:pt>
                <c:pt idx="935">
                  <c:v>0.35406417112299465</c:v>
                </c:pt>
                <c:pt idx="936">
                  <c:v>0.35414529914529913</c:v>
                </c:pt>
                <c:pt idx="937">
                  <c:v>0.35422625400213448</c:v>
                </c:pt>
                <c:pt idx="938">
                  <c:v>0.35430703624733473</c:v>
                </c:pt>
                <c:pt idx="939">
                  <c:v>0.35438764643237486</c:v>
                </c:pt>
                <c:pt idx="940">
                  <c:v>0.354468085106383</c:v>
                </c:pt>
                <c:pt idx="941">
                  <c:v>0.35454835281615305</c:v>
                </c:pt>
                <c:pt idx="942">
                  <c:v>0.35462845010615712</c:v>
                </c:pt>
                <c:pt idx="943">
                  <c:v>0.35470837751855777</c:v>
                </c:pt>
                <c:pt idx="944">
                  <c:v>0.35478813559322037</c:v>
                </c:pt>
                <c:pt idx="945">
                  <c:v>0.35486772486772489</c:v>
                </c:pt>
                <c:pt idx="946">
                  <c:v>0.35494714587737841</c:v>
                </c:pt>
                <c:pt idx="947">
                  <c:v>0.35502639915522705</c:v>
                </c:pt>
                <c:pt idx="948">
                  <c:v>0.35510548523206753</c:v>
                </c:pt>
                <c:pt idx="949">
                  <c:v>0.35518440463645945</c:v>
                </c:pt>
                <c:pt idx="950">
                  <c:v>0.35526315789473684</c:v>
                </c:pt>
                <c:pt idx="951">
                  <c:v>0.35534174553101999</c:v>
                </c:pt>
                <c:pt idx="952">
                  <c:v>0.35542016806722687</c:v>
                </c:pt>
                <c:pt idx="953">
                  <c:v>0.35549842602308501</c:v>
                </c:pt>
                <c:pt idx="954">
                  <c:v>0.35557651991614253</c:v>
                </c:pt>
                <c:pt idx="955">
                  <c:v>0.35565445026178011</c:v>
                </c:pt>
                <c:pt idx="956">
                  <c:v>0.35573221757322177</c:v>
                </c:pt>
                <c:pt idx="957">
                  <c:v>0.35580982236154651</c:v>
                </c:pt>
                <c:pt idx="958">
                  <c:v>0.35588726513569935</c:v>
                </c:pt>
                <c:pt idx="959">
                  <c:v>0.35596454640250258</c:v>
                </c:pt>
                <c:pt idx="960">
                  <c:v>0.35604166666666665</c:v>
                </c:pt>
                <c:pt idx="961">
                  <c:v>0.35611862643080122</c:v>
                </c:pt>
                <c:pt idx="962">
                  <c:v>0.35619542619542621</c:v>
                </c:pt>
                <c:pt idx="963">
                  <c:v>0.35627206645898235</c:v>
                </c:pt>
                <c:pt idx="964">
                  <c:v>0.3563485477178423</c:v>
                </c:pt>
                <c:pt idx="965">
                  <c:v>0.35642487046632126</c:v>
                </c:pt>
                <c:pt idx="966">
                  <c:v>0.35650103519668735</c:v>
                </c:pt>
                <c:pt idx="967">
                  <c:v>0.35657704239917271</c:v>
                </c:pt>
                <c:pt idx="968">
                  <c:v>0.35665289256198346</c:v>
                </c:pt>
                <c:pt idx="969">
                  <c:v>0.35672858617131065</c:v>
                </c:pt>
                <c:pt idx="970">
                  <c:v>0.35680412371134018</c:v>
                </c:pt>
                <c:pt idx="971">
                  <c:v>0.35687950566426363</c:v>
                </c:pt>
                <c:pt idx="972">
                  <c:v>0.35695473251028809</c:v>
                </c:pt>
                <c:pt idx="973">
                  <c:v>0.35702980472764645</c:v>
                </c:pt>
                <c:pt idx="974">
                  <c:v>0.3571047227926078</c:v>
                </c:pt>
                <c:pt idx="975">
                  <c:v>0.35717948717948717</c:v>
                </c:pt>
                <c:pt idx="976">
                  <c:v>0.35725409836065575</c:v>
                </c:pt>
                <c:pt idx="977">
                  <c:v>0.35732855680655068</c:v>
                </c:pt>
                <c:pt idx="978">
                  <c:v>0.35740286298568508</c:v>
                </c:pt>
                <c:pt idx="979">
                  <c:v>0.35747701736465781</c:v>
                </c:pt>
                <c:pt idx="980">
                  <c:v>0.35755102040816328</c:v>
                </c:pt>
                <c:pt idx="981">
                  <c:v>0.357624872579001</c:v>
                </c:pt>
                <c:pt idx="982">
                  <c:v>0.35769857433808555</c:v>
                </c:pt>
                <c:pt idx="983">
                  <c:v>0.35777212614445575</c:v>
                </c:pt>
                <c:pt idx="984">
                  <c:v>0.35784552845528456</c:v>
                </c:pt>
                <c:pt idx="985">
                  <c:v>0.35791878172588831</c:v>
                </c:pt>
                <c:pt idx="986">
                  <c:v>0.35799188640973628</c:v>
                </c:pt>
                <c:pt idx="987">
                  <c:v>0.35806484295845997</c:v>
                </c:pt>
                <c:pt idx="988">
                  <c:v>0.35813765182186236</c:v>
                </c:pt>
                <c:pt idx="989">
                  <c:v>0.3582103134479272</c:v>
                </c:pt>
                <c:pt idx="990">
                  <c:v>0.35828282828282826</c:v>
                </c:pt>
                <c:pt idx="991">
                  <c:v>0.35835519677093847</c:v>
                </c:pt>
                <c:pt idx="992">
                  <c:v>0.35842741935483868</c:v>
                </c:pt>
                <c:pt idx="993">
                  <c:v>0.35849949647532731</c:v>
                </c:pt>
                <c:pt idx="994">
                  <c:v>0.3585714285714286</c:v>
                </c:pt>
                <c:pt idx="995">
                  <c:v>0.35864321608040201</c:v>
                </c:pt>
                <c:pt idx="996">
                  <c:v>0.358714859437751</c:v>
                </c:pt>
                <c:pt idx="997">
                  <c:v>0.35878635907723172</c:v>
                </c:pt>
                <c:pt idx="998">
                  <c:v>0.3588577154308617</c:v>
                </c:pt>
                <c:pt idx="999">
                  <c:v>0.35892892892892891</c:v>
                </c:pt>
                <c:pt idx="1000">
                  <c:v>0.35899999999999999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D-614E-9028-C74935303F01}"/>
            </c:ext>
          </c:extLst>
        </c:ser>
        <c:ser>
          <c:idx val="2"/>
          <c:order val="2"/>
          <c:tx>
            <c:strRef>
              <c:f>'Aliquote medie'!$M$1:$Q$1</c:f>
              <c:strCache>
                <c:ptCount val="1"/>
                <c:pt idx="0">
                  <c:v>2025*</c:v>
                </c:pt>
              </c:strCache>
            </c:strRef>
          </c:tx>
          <c:spPr>
            <a:ln w="25400" cap="rnd">
              <a:solidFill>
                <a:schemeClr val="accent3"/>
              </a:solidFill>
              <a:bevel/>
            </a:ln>
            <a:effectLst/>
          </c:spPr>
          <c:marker>
            <c:symbol val="none"/>
          </c:marker>
          <c:cat>
            <c:numRef>
              <c:f>'Aliquote medie'!$B$3:$B$1004</c:f>
              <c:numCache>
                <c:formatCode>General</c:formatCode>
                <c:ptCount val="1002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  <c:pt idx="501">
                  <c:v>50100</c:v>
                </c:pt>
                <c:pt idx="502">
                  <c:v>50200</c:v>
                </c:pt>
                <c:pt idx="503">
                  <c:v>50300</c:v>
                </c:pt>
                <c:pt idx="504">
                  <c:v>50400</c:v>
                </c:pt>
                <c:pt idx="505">
                  <c:v>50500</c:v>
                </c:pt>
                <c:pt idx="506">
                  <c:v>50600</c:v>
                </c:pt>
                <c:pt idx="507">
                  <c:v>50700</c:v>
                </c:pt>
                <c:pt idx="508">
                  <c:v>50800</c:v>
                </c:pt>
                <c:pt idx="509">
                  <c:v>50900</c:v>
                </c:pt>
                <c:pt idx="510">
                  <c:v>51000</c:v>
                </c:pt>
                <c:pt idx="511">
                  <c:v>51100</c:v>
                </c:pt>
                <c:pt idx="512">
                  <c:v>51200</c:v>
                </c:pt>
                <c:pt idx="513">
                  <c:v>51300</c:v>
                </c:pt>
                <c:pt idx="514">
                  <c:v>51400</c:v>
                </c:pt>
                <c:pt idx="515">
                  <c:v>51500</c:v>
                </c:pt>
                <c:pt idx="516">
                  <c:v>51600</c:v>
                </c:pt>
                <c:pt idx="517">
                  <c:v>51700</c:v>
                </c:pt>
                <c:pt idx="518">
                  <c:v>51800</c:v>
                </c:pt>
                <c:pt idx="519">
                  <c:v>51900</c:v>
                </c:pt>
                <c:pt idx="520">
                  <c:v>52000</c:v>
                </c:pt>
                <c:pt idx="521">
                  <c:v>52100</c:v>
                </c:pt>
                <c:pt idx="522">
                  <c:v>52200</c:v>
                </c:pt>
                <c:pt idx="523">
                  <c:v>52300</c:v>
                </c:pt>
                <c:pt idx="524">
                  <c:v>52400</c:v>
                </c:pt>
                <c:pt idx="525">
                  <c:v>52500</c:v>
                </c:pt>
                <c:pt idx="526">
                  <c:v>52600</c:v>
                </c:pt>
                <c:pt idx="527">
                  <c:v>52700</c:v>
                </c:pt>
                <c:pt idx="528">
                  <c:v>52800</c:v>
                </c:pt>
                <c:pt idx="529">
                  <c:v>52900</c:v>
                </c:pt>
                <c:pt idx="530">
                  <c:v>53000</c:v>
                </c:pt>
                <c:pt idx="531">
                  <c:v>53100</c:v>
                </c:pt>
                <c:pt idx="532">
                  <c:v>53200</c:v>
                </c:pt>
                <c:pt idx="533">
                  <c:v>53300</c:v>
                </c:pt>
                <c:pt idx="534">
                  <c:v>53400</c:v>
                </c:pt>
                <c:pt idx="535">
                  <c:v>53500</c:v>
                </c:pt>
                <c:pt idx="536">
                  <c:v>53600</c:v>
                </c:pt>
                <c:pt idx="537">
                  <c:v>53700</c:v>
                </c:pt>
                <c:pt idx="538">
                  <c:v>53800</c:v>
                </c:pt>
                <c:pt idx="539">
                  <c:v>53900</c:v>
                </c:pt>
                <c:pt idx="540">
                  <c:v>54000</c:v>
                </c:pt>
                <c:pt idx="541">
                  <c:v>54100</c:v>
                </c:pt>
                <c:pt idx="542">
                  <c:v>54200</c:v>
                </c:pt>
                <c:pt idx="543">
                  <c:v>54300</c:v>
                </c:pt>
                <c:pt idx="544">
                  <c:v>54400</c:v>
                </c:pt>
                <c:pt idx="545">
                  <c:v>54500</c:v>
                </c:pt>
                <c:pt idx="546">
                  <c:v>54600</c:v>
                </c:pt>
                <c:pt idx="547">
                  <c:v>54700</c:v>
                </c:pt>
                <c:pt idx="548">
                  <c:v>54800</c:v>
                </c:pt>
                <c:pt idx="549">
                  <c:v>54900</c:v>
                </c:pt>
                <c:pt idx="550">
                  <c:v>55000</c:v>
                </c:pt>
                <c:pt idx="551">
                  <c:v>55100</c:v>
                </c:pt>
                <c:pt idx="552">
                  <c:v>55200</c:v>
                </c:pt>
                <c:pt idx="553">
                  <c:v>55300</c:v>
                </c:pt>
                <c:pt idx="554">
                  <c:v>55400</c:v>
                </c:pt>
                <c:pt idx="555">
                  <c:v>55500</c:v>
                </c:pt>
                <c:pt idx="556">
                  <c:v>55600</c:v>
                </c:pt>
                <c:pt idx="557">
                  <c:v>55700</c:v>
                </c:pt>
                <c:pt idx="558">
                  <c:v>55800</c:v>
                </c:pt>
                <c:pt idx="559">
                  <c:v>55900</c:v>
                </c:pt>
                <c:pt idx="560">
                  <c:v>56000</c:v>
                </c:pt>
                <c:pt idx="561">
                  <c:v>56100</c:v>
                </c:pt>
                <c:pt idx="562">
                  <c:v>56200</c:v>
                </c:pt>
                <c:pt idx="563">
                  <c:v>56300</c:v>
                </c:pt>
                <c:pt idx="564">
                  <c:v>56400</c:v>
                </c:pt>
                <c:pt idx="565">
                  <c:v>56500</c:v>
                </c:pt>
                <c:pt idx="566">
                  <c:v>56600</c:v>
                </c:pt>
                <c:pt idx="567">
                  <c:v>56700</c:v>
                </c:pt>
                <c:pt idx="568">
                  <c:v>56800</c:v>
                </c:pt>
                <c:pt idx="569">
                  <c:v>56900</c:v>
                </c:pt>
                <c:pt idx="570">
                  <c:v>57000</c:v>
                </c:pt>
                <c:pt idx="571">
                  <c:v>57100</c:v>
                </c:pt>
                <c:pt idx="572">
                  <c:v>57200</c:v>
                </c:pt>
                <c:pt idx="573">
                  <c:v>57300</c:v>
                </c:pt>
                <c:pt idx="574">
                  <c:v>57400</c:v>
                </c:pt>
                <c:pt idx="575">
                  <c:v>57500</c:v>
                </c:pt>
                <c:pt idx="576">
                  <c:v>57600</c:v>
                </c:pt>
                <c:pt idx="577">
                  <c:v>57700</c:v>
                </c:pt>
                <c:pt idx="578">
                  <c:v>57800</c:v>
                </c:pt>
                <c:pt idx="579">
                  <c:v>57900</c:v>
                </c:pt>
                <c:pt idx="580">
                  <c:v>58000</c:v>
                </c:pt>
                <c:pt idx="581">
                  <c:v>58100</c:v>
                </c:pt>
                <c:pt idx="582">
                  <c:v>58200</c:v>
                </c:pt>
                <c:pt idx="583">
                  <c:v>58300</c:v>
                </c:pt>
                <c:pt idx="584">
                  <c:v>58400</c:v>
                </c:pt>
                <c:pt idx="585">
                  <c:v>58500</c:v>
                </c:pt>
                <c:pt idx="586">
                  <c:v>58600</c:v>
                </c:pt>
                <c:pt idx="587">
                  <c:v>58700</c:v>
                </c:pt>
                <c:pt idx="588">
                  <c:v>58800</c:v>
                </c:pt>
                <c:pt idx="589">
                  <c:v>58900</c:v>
                </c:pt>
                <c:pt idx="590">
                  <c:v>59000</c:v>
                </c:pt>
                <c:pt idx="591">
                  <c:v>59100</c:v>
                </c:pt>
                <c:pt idx="592">
                  <c:v>59200</c:v>
                </c:pt>
                <c:pt idx="593">
                  <c:v>59300</c:v>
                </c:pt>
                <c:pt idx="594">
                  <c:v>59400</c:v>
                </c:pt>
                <c:pt idx="595">
                  <c:v>59500</c:v>
                </c:pt>
                <c:pt idx="596">
                  <c:v>59600</c:v>
                </c:pt>
                <c:pt idx="597">
                  <c:v>59700</c:v>
                </c:pt>
                <c:pt idx="598">
                  <c:v>59800</c:v>
                </c:pt>
                <c:pt idx="599">
                  <c:v>59900</c:v>
                </c:pt>
                <c:pt idx="600">
                  <c:v>60000</c:v>
                </c:pt>
                <c:pt idx="601">
                  <c:v>60100</c:v>
                </c:pt>
                <c:pt idx="602">
                  <c:v>60200</c:v>
                </c:pt>
                <c:pt idx="603">
                  <c:v>60300</c:v>
                </c:pt>
                <c:pt idx="604">
                  <c:v>60400</c:v>
                </c:pt>
                <c:pt idx="605">
                  <c:v>60500</c:v>
                </c:pt>
                <c:pt idx="606">
                  <c:v>60600</c:v>
                </c:pt>
                <c:pt idx="607">
                  <c:v>60700</c:v>
                </c:pt>
                <c:pt idx="608">
                  <c:v>60800</c:v>
                </c:pt>
                <c:pt idx="609">
                  <c:v>60900</c:v>
                </c:pt>
                <c:pt idx="610">
                  <c:v>61000</c:v>
                </c:pt>
                <c:pt idx="611">
                  <c:v>61100</c:v>
                </c:pt>
                <c:pt idx="612">
                  <c:v>61200</c:v>
                </c:pt>
                <c:pt idx="613">
                  <c:v>61300</c:v>
                </c:pt>
                <c:pt idx="614">
                  <c:v>61400</c:v>
                </c:pt>
                <c:pt idx="615">
                  <c:v>61500</c:v>
                </c:pt>
                <c:pt idx="616">
                  <c:v>61600</c:v>
                </c:pt>
                <c:pt idx="617">
                  <c:v>61700</c:v>
                </c:pt>
                <c:pt idx="618">
                  <c:v>61800</c:v>
                </c:pt>
                <c:pt idx="619">
                  <c:v>61900</c:v>
                </c:pt>
                <c:pt idx="620">
                  <c:v>62000</c:v>
                </c:pt>
                <c:pt idx="621">
                  <c:v>62100</c:v>
                </c:pt>
                <c:pt idx="622">
                  <c:v>62200</c:v>
                </c:pt>
                <c:pt idx="623">
                  <c:v>62300</c:v>
                </c:pt>
                <c:pt idx="624">
                  <c:v>62400</c:v>
                </c:pt>
                <c:pt idx="625">
                  <c:v>62500</c:v>
                </c:pt>
                <c:pt idx="626">
                  <c:v>62600</c:v>
                </c:pt>
                <c:pt idx="627">
                  <c:v>62700</c:v>
                </c:pt>
                <c:pt idx="628">
                  <c:v>62800</c:v>
                </c:pt>
                <c:pt idx="629">
                  <c:v>62900</c:v>
                </c:pt>
                <c:pt idx="630">
                  <c:v>63000</c:v>
                </c:pt>
                <c:pt idx="631">
                  <c:v>63100</c:v>
                </c:pt>
                <c:pt idx="632">
                  <c:v>63200</c:v>
                </c:pt>
                <c:pt idx="633">
                  <c:v>63300</c:v>
                </c:pt>
                <c:pt idx="634">
                  <c:v>63400</c:v>
                </c:pt>
                <c:pt idx="635">
                  <c:v>63500</c:v>
                </c:pt>
                <c:pt idx="636">
                  <c:v>63600</c:v>
                </c:pt>
                <c:pt idx="637">
                  <c:v>63700</c:v>
                </c:pt>
                <c:pt idx="638">
                  <c:v>63800</c:v>
                </c:pt>
                <c:pt idx="639">
                  <c:v>63900</c:v>
                </c:pt>
                <c:pt idx="640">
                  <c:v>64000</c:v>
                </c:pt>
                <c:pt idx="641">
                  <c:v>64100</c:v>
                </c:pt>
                <c:pt idx="642">
                  <c:v>64200</c:v>
                </c:pt>
                <c:pt idx="643">
                  <c:v>64300</c:v>
                </c:pt>
                <c:pt idx="644">
                  <c:v>64400</c:v>
                </c:pt>
                <c:pt idx="645">
                  <c:v>64500</c:v>
                </c:pt>
                <c:pt idx="646">
                  <c:v>64600</c:v>
                </c:pt>
                <c:pt idx="647">
                  <c:v>64700</c:v>
                </c:pt>
                <c:pt idx="648">
                  <c:v>64800</c:v>
                </c:pt>
                <c:pt idx="649">
                  <c:v>64900</c:v>
                </c:pt>
                <c:pt idx="650">
                  <c:v>65000</c:v>
                </c:pt>
                <c:pt idx="651">
                  <c:v>65100</c:v>
                </c:pt>
                <c:pt idx="652">
                  <c:v>65200</c:v>
                </c:pt>
                <c:pt idx="653">
                  <c:v>65300</c:v>
                </c:pt>
                <c:pt idx="654">
                  <c:v>65400</c:v>
                </c:pt>
                <c:pt idx="655">
                  <c:v>65500</c:v>
                </c:pt>
                <c:pt idx="656">
                  <c:v>65600</c:v>
                </c:pt>
                <c:pt idx="657">
                  <c:v>65700</c:v>
                </c:pt>
                <c:pt idx="658">
                  <c:v>65800</c:v>
                </c:pt>
                <c:pt idx="659">
                  <c:v>65900</c:v>
                </c:pt>
                <c:pt idx="660">
                  <c:v>66000</c:v>
                </c:pt>
                <c:pt idx="661">
                  <c:v>66100</c:v>
                </c:pt>
                <c:pt idx="662">
                  <c:v>66200</c:v>
                </c:pt>
                <c:pt idx="663">
                  <c:v>66300</c:v>
                </c:pt>
                <c:pt idx="664">
                  <c:v>66400</c:v>
                </c:pt>
                <c:pt idx="665">
                  <c:v>66500</c:v>
                </c:pt>
                <c:pt idx="666">
                  <c:v>66600</c:v>
                </c:pt>
                <c:pt idx="667">
                  <c:v>66700</c:v>
                </c:pt>
                <c:pt idx="668">
                  <c:v>66800</c:v>
                </c:pt>
                <c:pt idx="669">
                  <c:v>66900</c:v>
                </c:pt>
                <c:pt idx="670">
                  <c:v>67000</c:v>
                </c:pt>
                <c:pt idx="671">
                  <c:v>67100</c:v>
                </c:pt>
                <c:pt idx="672">
                  <c:v>67200</c:v>
                </c:pt>
                <c:pt idx="673">
                  <c:v>67300</c:v>
                </c:pt>
                <c:pt idx="674">
                  <c:v>67400</c:v>
                </c:pt>
                <c:pt idx="675">
                  <c:v>67500</c:v>
                </c:pt>
                <c:pt idx="676">
                  <c:v>67600</c:v>
                </c:pt>
                <c:pt idx="677">
                  <c:v>67700</c:v>
                </c:pt>
                <c:pt idx="678">
                  <c:v>67800</c:v>
                </c:pt>
                <c:pt idx="679">
                  <c:v>67900</c:v>
                </c:pt>
                <c:pt idx="680">
                  <c:v>68000</c:v>
                </c:pt>
                <c:pt idx="681">
                  <c:v>68100</c:v>
                </c:pt>
                <c:pt idx="682">
                  <c:v>68200</c:v>
                </c:pt>
                <c:pt idx="683">
                  <c:v>68300</c:v>
                </c:pt>
                <c:pt idx="684">
                  <c:v>68400</c:v>
                </c:pt>
                <c:pt idx="685">
                  <c:v>68500</c:v>
                </c:pt>
                <c:pt idx="686">
                  <c:v>68600</c:v>
                </c:pt>
                <c:pt idx="687">
                  <c:v>68700</c:v>
                </c:pt>
                <c:pt idx="688">
                  <c:v>68800</c:v>
                </c:pt>
                <c:pt idx="689">
                  <c:v>68900</c:v>
                </c:pt>
                <c:pt idx="690">
                  <c:v>69000</c:v>
                </c:pt>
                <c:pt idx="691">
                  <c:v>69100</c:v>
                </c:pt>
                <c:pt idx="692">
                  <c:v>69200</c:v>
                </c:pt>
                <c:pt idx="693">
                  <c:v>69300</c:v>
                </c:pt>
                <c:pt idx="694">
                  <c:v>69400</c:v>
                </c:pt>
                <c:pt idx="695">
                  <c:v>69500</c:v>
                </c:pt>
                <c:pt idx="696">
                  <c:v>69600</c:v>
                </c:pt>
                <c:pt idx="697">
                  <c:v>69700</c:v>
                </c:pt>
                <c:pt idx="698">
                  <c:v>69800</c:v>
                </c:pt>
                <c:pt idx="699">
                  <c:v>69900</c:v>
                </c:pt>
                <c:pt idx="700">
                  <c:v>70000</c:v>
                </c:pt>
                <c:pt idx="701">
                  <c:v>70100</c:v>
                </c:pt>
                <c:pt idx="702">
                  <c:v>70200</c:v>
                </c:pt>
                <c:pt idx="703">
                  <c:v>70300</c:v>
                </c:pt>
                <c:pt idx="704">
                  <c:v>70400</c:v>
                </c:pt>
                <c:pt idx="705">
                  <c:v>70500</c:v>
                </c:pt>
                <c:pt idx="706">
                  <c:v>70600</c:v>
                </c:pt>
                <c:pt idx="707">
                  <c:v>70700</c:v>
                </c:pt>
                <c:pt idx="708">
                  <c:v>70800</c:v>
                </c:pt>
                <c:pt idx="709">
                  <c:v>70900</c:v>
                </c:pt>
                <c:pt idx="710">
                  <c:v>71000</c:v>
                </c:pt>
                <c:pt idx="711">
                  <c:v>71100</c:v>
                </c:pt>
                <c:pt idx="712">
                  <c:v>71200</c:v>
                </c:pt>
                <c:pt idx="713">
                  <c:v>71300</c:v>
                </c:pt>
                <c:pt idx="714">
                  <c:v>71400</c:v>
                </c:pt>
                <c:pt idx="715">
                  <c:v>71500</c:v>
                </c:pt>
                <c:pt idx="716">
                  <c:v>71600</c:v>
                </c:pt>
                <c:pt idx="717">
                  <c:v>71700</c:v>
                </c:pt>
                <c:pt idx="718">
                  <c:v>71800</c:v>
                </c:pt>
                <c:pt idx="719">
                  <c:v>71900</c:v>
                </c:pt>
                <c:pt idx="720">
                  <c:v>72000</c:v>
                </c:pt>
                <c:pt idx="721">
                  <c:v>72100</c:v>
                </c:pt>
                <c:pt idx="722">
                  <c:v>72200</c:v>
                </c:pt>
                <c:pt idx="723">
                  <c:v>72300</c:v>
                </c:pt>
                <c:pt idx="724">
                  <c:v>72400</c:v>
                </c:pt>
                <c:pt idx="725">
                  <c:v>72500</c:v>
                </c:pt>
                <c:pt idx="726">
                  <c:v>72600</c:v>
                </c:pt>
                <c:pt idx="727">
                  <c:v>72700</c:v>
                </c:pt>
                <c:pt idx="728">
                  <c:v>72800</c:v>
                </c:pt>
                <c:pt idx="729">
                  <c:v>72900</c:v>
                </c:pt>
                <c:pt idx="730">
                  <c:v>73000</c:v>
                </c:pt>
                <c:pt idx="731">
                  <c:v>73100</c:v>
                </c:pt>
                <c:pt idx="732">
                  <c:v>73200</c:v>
                </c:pt>
                <c:pt idx="733">
                  <c:v>73300</c:v>
                </c:pt>
                <c:pt idx="734">
                  <c:v>73400</c:v>
                </c:pt>
                <c:pt idx="735">
                  <c:v>73500</c:v>
                </c:pt>
                <c:pt idx="736">
                  <c:v>73600</c:v>
                </c:pt>
                <c:pt idx="737">
                  <c:v>73700</c:v>
                </c:pt>
                <c:pt idx="738">
                  <c:v>73800</c:v>
                </c:pt>
                <c:pt idx="739">
                  <c:v>73900</c:v>
                </c:pt>
                <c:pt idx="740">
                  <c:v>74000</c:v>
                </c:pt>
                <c:pt idx="741">
                  <c:v>74100</c:v>
                </c:pt>
                <c:pt idx="742">
                  <c:v>74200</c:v>
                </c:pt>
                <c:pt idx="743">
                  <c:v>74300</c:v>
                </c:pt>
                <c:pt idx="744">
                  <c:v>74400</c:v>
                </c:pt>
                <c:pt idx="745">
                  <c:v>74500</c:v>
                </c:pt>
                <c:pt idx="746">
                  <c:v>74600</c:v>
                </c:pt>
                <c:pt idx="747">
                  <c:v>74700</c:v>
                </c:pt>
                <c:pt idx="748">
                  <c:v>74800</c:v>
                </c:pt>
                <c:pt idx="749">
                  <c:v>74900</c:v>
                </c:pt>
                <c:pt idx="750">
                  <c:v>75000</c:v>
                </c:pt>
                <c:pt idx="751">
                  <c:v>75100</c:v>
                </c:pt>
                <c:pt idx="752">
                  <c:v>75200</c:v>
                </c:pt>
                <c:pt idx="753">
                  <c:v>75300</c:v>
                </c:pt>
                <c:pt idx="754">
                  <c:v>75400</c:v>
                </c:pt>
                <c:pt idx="755">
                  <c:v>75500</c:v>
                </c:pt>
                <c:pt idx="756">
                  <c:v>75600</c:v>
                </c:pt>
                <c:pt idx="757">
                  <c:v>75700</c:v>
                </c:pt>
                <c:pt idx="758">
                  <c:v>75800</c:v>
                </c:pt>
                <c:pt idx="759">
                  <c:v>75900</c:v>
                </c:pt>
                <c:pt idx="760">
                  <c:v>76000</c:v>
                </c:pt>
                <c:pt idx="761">
                  <c:v>76100</c:v>
                </c:pt>
                <c:pt idx="762">
                  <c:v>76200</c:v>
                </c:pt>
                <c:pt idx="763">
                  <c:v>76300</c:v>
                </c:pt>
                <c:pt idx="764">
                  <c:v>76400</c:v>
                </c:pt>
                <c:pt idx="765">
                  <c:v>76500</c:v>
                </c:pt>
                <c:pt idx="766">
                  <c:v>76600</c:v>
                </c:pt>
                <c:pt idx="767">
                  <c:v>76700</c:v>
                </c:pt>
                <c:pt idx="768">
                  <c:v>76800</c:v>
                </c:pt>
                <c:pt idx="769">
                  <c:v>76900</c:v>
                </c:pt>
                <c:pt idx="770">
                  <c:v>77000</c:v>
                </c:pt>
                <c:pt idx="771">
                  <c:v>77100</c:v>
                </c:pt>
                <c:pt idx="772">
                  <c:v>77200</c:v>
                </c:pt>
                <c:pt idx="773">
                  <c:v>77300</c:v>
                </c:pt>
                <c:pt idx="774">
                  <c:v>77400</c:v>
                </c:pt>
                <c:pt idx="775">
                  <c:v>77500</c:v>
                </c:pt>
                <c:pt idx="776">
                  <c:v>77600</c:v>
                </c:pt>
                <c:pt idx="777">
                  <c:v>77700</c:v>
                </c:pt>
                <c:pt idx="778">
                  <c:v>77800</c:v>
                </c:pt>
                <c:pt idx="779">
                  <c:v>77900</c:v>
                </c:pt>
                <c:pt idx="780">
                  <c:v>78000</c:v>
                </c:pt>
                <c:pt idx="781">
                  <c:v>78100</c:v>
                </c:pt>
                <c:pt idx="782">
                  <c:v>78200</c:v>
                </c:pt>
                <c:pt idx="783">
                  <c:v>78300</c:v>
                </c:pt>
                <c:pt idx="784">
                  <c:v>78400</c:v>
                </c:pt>
                <c:pt idx="785">
                  <c:v>78500</c:v>
                </c:pt>
                <c:pt idx="786">
                  <c:v>78600</c:v>
                </c:pt>
                <c:pt idx="787">
                  <c:v>78700</c:v>
                </c:pt>
                <c:pt idx="788">
                  <c:v>78800</c:v>
                </c:pt>
                <c:pt idx="789">
                  <c:v>78900</c:v>
                </c:pt>
                <c:pt idx="790">
                  <c:v>79000</c:v>
                </c:pt>
                <c:pt idx="791">
                  <c:v>79100</c:v>
                </c:pt>
                <c:pt idx="792">
                  <c:v>79200</c:v>
                </c:pt>
                <c:pt idx="793">
                  <c:v>79300</c:v>
                </c:pt>
                <c:pt idx="794">
                  <c:v>79400</c:v>
                </c:pt>
                <c:pt idx="795">
                  <c:v>79500</c:v>
                </c:pt>
                <c:pt idx="796">
                  <c:v>79600</c:v>
                </c:pt>
                <c:pt idx="797">
                  <c:v>79700</c:v>
                </c:pt>
                <c:pt idx="798">
                  <c:v>79800</c:v>
                </c:pt>
                <c:pt idx="799">
                  <c:v>79900</c:v>
                </c:pt>
                <c:pt idx="800">
                  <c:v>80000</c:v>
                </c:pt>
                <c:pt idx="801">
                  <c:v>80100</c:v>
                </c:pt>
                <c:pt idx="802">
                  <c:v>80200</c:v>
                </c:pt>
                <c:pt idx="803">
                  <c:v>80300</c:v>
                </c:pt>
                <c:pt idx="804">
                  <c:v>80400</c:v>
                </c:pt>
                <c:pt idx="805">
                  <c:v>80500</c:v>
                </c:pt>
                <c:pt idx="806">
                  <c:v>80600</c:v>
                </c:pt>
                <c:pt idx="807">
                  <c:v>80700</c:v>
                </c:pt>
                <c:pt idx="808">
                  <c:v>80800</c:v>
                </c:pt>
                <c:pt idx="809">
                  <c:v>80900</c:v>
                </c:pt>
                <c:pt idx="810">
                  <c:v>81000</c:v>
                </c:pt>
                <c:pt idx="811">
                  <c:v>81100</c:v>
                </c:pt>
                <c:pt idx="812">
                  <c:v>81200</c:v>
                </c:pt>
                <c:pt idx="813">
                  <c:v>81300</c:v>
                </c:pt>
                <c:pt idx="814">
                  <c:v>81400</c:v>
                </c:pt>
                <c:pt idx="815">
                  <c:v>81500</c:v>
                </c:pt>
                <c:pt idx="816">
                  <c:v>81600</c:v>
                </c:pt>
                <c:pt idx="817">
                  <c:v>81700</c:v>
                </c:pt>
                <c:pt idx="818">
                  <c:v>81800</c:v>
                </c:pt>
                <c:pt idx="819">
                  <c:v>81900</c:v>
                </c:pt>
                <c:pt idx="820">
                  <c:v>82000</c:v>
                </c:pt>
                <c:pt idx="821">
                  <c:v>82100</c:v>
                </c:pt>
                <c:pt idx="822">
                  <c:v>82200</c:v>
                </c:pt>
                <c:pt idx="823">
                  <c:v>82300</c:v>
                </c:pt>
                <c:pt idx="824">
                  <c:v>82400</c:v>
                </c:pt>
                <c:pt idx="825">
                  <c:v>82500</c:v>
                </c:pt>
                <c:pt idx="826">
                  <c:v>82600</c:v>
                </c:pt>
                <c:pt idx="827">
                  <c:v>82700</c:v>
                </c:pt>
                <c:pt idx="828">
                  <c:v>82800</c:v>
                </c:pt>
                <c:pt idx="829">
                  <c:v>82900</c:v>
                </c:pt>
                <c:pt idx="830">
                  <c:v>83000</c:v>
                </c:pt>
                <c:pt idx="831">
                  <c:v>83100</c:v>
                </c:pt>
                <c:pt idx="832">
                  <c:v>83200</c:v>
                </c:pt>
                <c:pt idx="833">
                  <c:v>83300</c:v>
                </c:pt>
                <c:pt idx="834">
                  <c:v>83400</c:v>
                </c:pt>
                <c:pt idx="835">
                  <c:v>83500</c:v>
                </c:pt>
                <c:pt idx="836">
                  <c:v>83600</c:v>
                </c:pt>
                <c:pt idx="837">
                  <c:v>83700</c:v>
                </c:pt>
                <c:pt idx="838">
                  <c:v>83800</c:v>
                </c:pt>
                <c:pt idx="839">
                  <c:v>83900</c:v>
                </c:pt>
                <c:pt idx="840">
                  <c:v>84000</c:v>
                </c:pt>
                <c:pt idx="841">
                  <c:v>84100</c:v>
                </c:pt>
                <c:pt idx="842">
                  <c:v>84200</c:v>
                </c:pt>
                <c:pt idx="843">
                  <c:v>84300</c:v>
                </c:pt>
                <c:pt idx="844">
                  <c:v>84400</c:v>
                </c:pt>
                <c:pt idx="845">
                  <c:v>84500</c:v>
                </c:pt>
                <c:pt idx="846">
                  <c:v>84600</c:v>
                </c:pt>
                <c:pt idx="847">
                  <c:v>84700</c:v>
                </c:pt>
                <c:pt idx="848">
                  <c:v>84800</c:v>
                </c:pt>
                <c:pt idx="849">
                  <c:v>84900</c:v>
                </c:pt>
                <c:pt idx="850">
                  <c:v>85000</c:v>
                </c:pt>
                <c:pt idx="851">
                  <c:v>85100</c:v>
                </c:pt>
                <c:pt idx="852">
                  <c:v>85200</c:v>
                </c:pt>
                <c:pt idx="853">
                  <c:v>85300</c:v>
                </c:pt>
                <c:pt idx="854">
                  <c:v>85400</c:v>
                </c:pt>
                <c:pt idx="855">
                  <c:v>85500</c:v>
                </c:pt>
                <c:pt idx="856">
                  <c:v>85600</c:v>
                </c:pt>
                <c:pt idx="857">
                  <c:v>85700</c:v>
                </c:pt>
                <c:pt idx="858">
                  <c:v>85800</c:v>
                </c:pt>
                <c:pt idx="859">
                  <c:v>85900</c:v>
                </c:pt>
                <c:pt idx="860">
                  <c:v>86000</c:v>
                </c:pt>
                <c:pt idx="861">
                  <c:v>86100</c:v>
                </c:pt>
                <c:pt idx="862">
                  <c:v>86200</c:v>
                </c:pt>
                <c:pt idx="863">
                  <c:v>86300</c:v>
                </c:pt>
                <c:pt idx="864">
                  <c:v>86400</c:v>
                </c:pt>
                <c:pt idx="865">
                  <c:v>86500</c:v>
                </c:pt>
                <c:pt idx="866">
                  <c:v>86600</c:v>
                </c:pt>
                <c:pt idx="867">
                  <c:v>86700</c:v>
                </c:pt>
                <c:pt idx="868">
                  <c:v>86800</c:v>
                </c:pt>
                <c:pt idx="869">
                  <c:v>86900</c:v>
                </c:pt>
                <c:pt idx="870">
                  <c:v>87000</c:v>
                </c:pt>
                <c:pt idx="871">
                  <c:v>87100</c:v>
                </c:pt>
                <c:pt idx="872">
                  <c:v>87200</c:v>
                </c:pt>
                <c:pt idx="873">
                  <c:v>87300</c:v>
                </c:pt>
                <c:pt idx="874">
                  <c:v>87400</c:v>
                </c:pt>
                <c:pt idx="875">
                  <c:v>87500</c:v>
                </c:pt>
                <c:pt idx="876">
                  <c:v>87600</c:v>
                </c:pt>
                <c:pt idx="877">
                  <c:v>87700</c:v>
                </c:pt>
                <c:pt idx="878">
                  <c:v>87800</c:v>
                </c:pt>
                <c:pt idx="879">
                  <c:v>87900</c:v>
                </c:pt>
                <c:pt idx="880">
                  <c:v>88000</c:v>
                </c:pt>
                <c:pt idx="881">
                  <c:v>88100</c:v>
                </c:pt>
                <c:pt idx="882">
                  <c:v>88200</c:v>
                </c:pt>
                <c:pt idx="883">
                  <c:v>88300</c:v>
                </c:pt>
                <c:pt idx="884">
                  <c:v>88400</c:v>
                </c:pt>
                <c:pt idx="885">
                  <c:v>88500</c:v>
                </c:pt>
                <c:pt idx="886">
                  <c:v>88600</c:v>
                </c:pt>
                <c:pt idx="887">
                  <c:v>88700</c:v>
                </c:pt>
                <c:pt idx="888">
                  <c:v>88800</c:v>
                </c:pt>
                <c:pt idx="889">
                  <c:v>88900</c:v>
                </c:pt>
                <c:pt idx="890">
                  <c:v>89000</c:v>
                </c:pt>
                <c:pt idx="891">
                  <c:v>89100</c:v>
                </c:pt>
                <c:pt idx="892">
                  <c:v>89200</c:v>
                </c:pt>
                <c:pt idx="893">
                  <c:v>89300</c:v>
                </c:pt>
                <c:pt idx="894">
                  <c:v>89400</c:v>
                </c:pt>
                <c:pt idx="895">
                  <c:v>89500</c:v>
                </c:pt>
                <c:pt idx="896">
                  <c:v>89600</c:v>
                </c:pt>
                <c:pt idx="897">
                  <c:v>89700</c:v>
                </c:pt>
                <c:pt idx="898">
                  <c:v>89800</c:v>
                </c:pt>
                <c:pt idx="899">
                  <c:v>89900</c:v>
                </c:pt>
                <c:pt idx="900">
                  <c:v>90000</c:v>
                </c:pt>
                <c:pt idx="901">
                  <c:v>90100</c:v>
                </c:pt>
                <c:pt idx="902">
                  <c:v>90200</c:v>
                </c:pt>
                <c:pt idx="903">
                  <c:v>90300</c:v>
                </c:pt>
                <c:pt idx="904">
                  <c:v>90400</c:v>
                </c:pt>
                <c:pt idx="905">
                  <c:v>90500</c:v>
                </c:pt>
                <c:pt idx="906">
                  <c:v>90600</c:v>
                </c:pt>
                <c:pt idx="907">
                  <c:v>90700</c:v>
                </c:pt>
                <c:pt idx="908">
                  <c:v>90800</c:v>
                </c:pt>
                <c:pt idx="909">
                  <c:v>90900</c:v>
                </c:pt>
                <c:pt idx="910">
                  <c:v>91000</c:v>
                </c:pt>
                <c:pt idx="911">
                  <c:v>91100</c:v>
                </c:pt>
                <c:pt idx="912">
                  <c:v>91200</c:v>
                </c:pt>
                <c:pt idx="913">
                  <c:v>91300</c:v>
                </c:pt>
                <c:pt idx="914">
                  <c:v>91400</c:v>
                </c:pt>
                <c:pt idx="915">
                  <c:v>91500</c:v>
                </c:pt>
                <c:pt idx="916">
                  <c:v>91600</c:v>
                </c:pt>
                <c:pt idx="917">
                  <c:v>91700</c:v>
                </c:pt>
                <c:pt idx="918">
                  <c:v>91800</c:v>
                </c:pt>
                <c:pt idx="919">
                  <c:v>91900</c:v>
                </c:pt>
                <c:pt idx="920">
                  <c:v>92000</c:v>
                </c:pt>
                <c:pt idx="921">
                  <c:v>92100</c:v>
                </c:pt>
                <c:pt idx="922">
                  <c:v>92200</c:v>
                </c:pt>
                <c:pt idx="923">
                  <c:v>92300</c:v>
                </c:pt>
                <c:pt idx="924">
                  <c:v>92400</c:v>
                </c:pt>
                <c:pt idx="925">
                  <c:v>92500</c:v>
                </c:pt>
                <c:pt idx="926">
                  <c:v>92600</c:v>
                </c:pt>
                <c:pt idx="927">
                  <c:v>92700</c:v>
                </c:pt>
                <c:pt idx="928">
                  <c:v>92800</c:v>
                </c:pt>
                <c:pt idx="929">
                  <c:v>92900</c:v>
                </c:pt>
                <c:pt idx="930">
                  <c:v>93000</c:v>
                </c:pt>
                <c:pt idx="931">
                  <c:v>93100</c:v>
                </c:pt>
                <c:pt idx="932">
                  <c:v>93200</c:v>
                </c:pt>
                <c:pt idx="933">
                  <c:v>93300</c:v>
                </c:pt>
                <c:pt idx="934">
                  <c:v>93400</c:v>
                </c:pt>
                <c:pt idx="935">
                  <c:v>93500</c:v>
                </c:pt>
                <c:pt idx="936">
                  <c:v>93600</c:v>
                </c:pt>
                <c:pt idx="937">
                  <c:v>93700</c:v>
                </c:pt>
                <c:pt idx="938">
                  <c:v>93800</c:v>
                </c:pt>
                <c:pt idx="939">
                  <c:v>93900</c:v>
                </c:pt>
                <c:pt idx="940">
                  <c:v>94000</c:v>
                </c:pt>
                <c:pt idx="941">
                  <c:v>94100</c:v>
                </c:pt>
                <c:pt idx="942">
                  <c:v>94200</c:v>
                </c:pt>
                <c:pt idx="943">
                  <c:v>94300</c:v>
                </c:pt>
                <c:pt idx="944">
                  <c:v>94400</c:v>
                </c:pt>
                <c:pt idx="945">
                  <c:v>94500</c:v>
                </c:pt>
                <c:pt idx="946">
                  <c:v>94600</c:v>
                </c:pt>
                <c:pt idx="947">
                  <c:v>94700</c:v>
                </c:pt>
                <c:pt idx="948">
                  <c:v>94800</c:v>
                </c:pt>
                <c:pt idx="949">
                  <c:v>94900</c:v>
                </c:pt>
                <c:pt idx="950">
                  <c:v>95000</c:v>
                </c:pt>
                <c:pt idx="951">
                  <c:v>95100</c:v>
                </c:pt>
                <c:pt idx="952">
                  <c:v>95200</c:v>
                </c:pt>
                <c:pt idx="953">
                  <c:v>95300</c:v>
                </c:pt>
                <c:pt idx="954">
                  <c:v>95400</c:v>
                </c:pt>
                <c:pt idx="955">
                  <c:v>95500</c:v>
                </c:pt>
                <c:pt idx="956">
                  <c:v>95600</c:v>
                </c:pt>
                <c:pt idx="957">
                  <c:v>95700</c:v>
                </c:pt>
                <c:pt idx="958">
                  <c:v>95800</c:v>
                </c:pt>
                <c:pt idx="959">
                  <c:v>95900</c:v>
                </c:pt>
                <c:pt idx="960">
                  <c:v>96000</c:v>
                </c:pt>
                <c:pt idx="961">
                  <c:v>96100</c:v>
                </c:pt>
                <c:pt idx="962">
                  <c:v>96200</c:v>
                </c:pt>
                <c:pt idx="963">
                  <c:v>96300</c:v>
                </c:pt>
                <c:pt idx="964">
                  <c:v>96400</c:v>
                </c:pt>
                <c:pt idx="965">
                  <c:v>96500</c:v>
                </c:pt>
                <c:pt idx="966">
                  <c:v>96600</c:v>
                </c:pt>
                <c:pt idx="967">
                  <c:v>96700</c:v>
                </c:pt>
                <c:pt idx="968">
                  <c:v>96800</c:v>
                </c:pt>
                <c:pt idx="969">
                  <c:v>96900</c:v>
                </c:pt>
                <c:pt idx="970">
                  <c:v>97000</c:v>
                </c:pt>
                <c:pt idx="971">
                  <c:v>97100</c:v>
                </c:pt>
                <c:pt idx="972">
                  <c:v>97200</c:v>
                </c:pt>
                <c:pt idx="973">
                  <c:v>97300</c:v>
                </c:pt>
                <c:pt idx="974">
                  <c:v>97400</c:v>
                </c:pt>
                <c:pt idx="975">
                  <c:v>97500</c:v>
                </c:pt>
                <c:pt idx="976">
                  <c:v>97600</c:v>
                </c:pt>
                <c:pt idx="977">
                  <c:v>97700</c:v>
                </c:pt>
                <c:pt idx="978">
                  <c:v>97800</c:v>
                </c:pt>
                <c:pt idx="979">
                  <c:v>97900</c:v>
                </c:pt>
                <c:pt idx="980">
                  <c:v>98000</c:v>
                </c:pt>
                <c:pt idx="981">
                  <c:v>98100</c:v>
                </c:pt>
                <c:pt idx="982">
                  <c:v>98200</c:v>
                </c:pt>
                <c:pt idx="983">
                  <c:v>98300</c:v>
                </c:pt>
                <c:pt idx="984">
                  <c:v>98400</c:v>
                </c:pt>
                <c:pt idx="985">
                  <c:v>98500</c:v>
                </c:pt>
                <c:pt idx="986">
                  <c:v>98600</c:v>
                </c:pt>
                <c:pt idx="987">
                  <c:v>98700</c:v>
                </c:pt>
                <c:pt idx="988">
                  <c:v>98800</c:v>
                </c:pt>
                <c:pt idx="989">
                  <c:v>98900</c:v>
                </c:pt>
                <c:pt idx="990">
                  <c:v>99000</c:v>
                </c:pt>
                <c:pt idx="991">
                  <c:v>99100</c:v>
                </c:pt>
                <c:pt idx="992">
                  <c:v>99200</c:v>
                </c:pt>
                <c:pt idx="993">
                  <c:v>99300</c:v>
                </c:pt>
                <c:pt idx="994">
                  <c:v>99400</c:v>
                </c:pt>
                <c:pt idx="995">
                  <c:v>99500</c:v>
                </c:pt>
                <c:pt idx="996">
                  <c:v>99600</c:v>
                </c:pt>
                <c:pt idx="997">
                  <c:v>99700</c:v>
                </c:pt>
                <c:pt idx="998">
                  <c:v>99800</c:v>
                </c:pt>
                <c:pt idx="999">
                  <c:v>99900</c:v>
                </c:pt>
                <c:pt idx="1000">
                  <c:v>100000</c:v>
                </c:pt>
              </c:numCache>
            </c:numRef>
          </c:cat>
          <c:val>
            <c:numRef>
              <c:f>'Aliquote medie'!$Q$3:$Q$1004</c:f>
              <c:numCache>
                <c:formatCode>0.00%</c:formatCode>
                <c:ptCount val="1002"/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  <c:pt idx="31">
                  <c:v>0.23</c:v>
                </c:pt>
                <c:pt idx="32">
                  <c:v>0.23</c:v>
                </c:pt>
                <c:pt idx="33">
                  <c:v>0.23</c:v>
                </c:pt>
                <c:pt idx="34">
                  <c:v>0.23</c:v>
                </c:pt>
                <c:pt idx="35">
                  <c:v>0.23</c:v>
                </c:pt>
                <c:pt idx="36">
                  <c:v>0.23</c:v>
                </c:pt>
                <c:pt idx="37">
                  <c:v>0.23</c:v>
                </c:pt>
                <c:pt idx="38">
                  <c:v>0.23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0.23</c:v>
                </c:pt>
                <c:pt idx="47">
                  <c:v>0.23</c:v>
                </c:pt>
                <c:pt idx="48">
                  <c:v>0.23</c:v>
                </c:pt>
                <c:pt idx="49">
                  <c:v>0.23</c:v>
                </c:pt>
                <c:pt idx="50">
                  <c:v>0.23</c:v>
                </c:pt>
                <c:pt idx="51">
                  <c:v>0.23</c:v>
                </c:pt>
                <c:pt idx="52">
                  <c:v>0.23</c:v>
                </c:pt>
                <c:pt idx="53">
                  <c:v>0.23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0.23</c:v>
                </c:pt>
                <c:pt idx="58">
                  <c:v>0.23</c:v>
                </c:pt>
                <c:pt idx="59">
                  <c:v>0.23</c:v>
                </c:pt>
                <c:pt idx="60">
                  <c:v>0.23</c:v>
                </c:pt>
                <c:pt idx="61">
                  <c:v>0.23</c:v>
                </c:pt>
                <c:pt idx="62">
                  <c:v>0.23</c:v>
                </c:pt>
                <c:pt idx="63">
                  <c:v>0.23</c:v>
                </c:pt>
                <c:pt idx="64">
                  <c:v>0.23</c:v>
                </c:pt>
                <c:pt idx="65">
                  <c:v>0.23</c:v>
                </c:pt>
                <c:pt idx="66">
                  <c:v>0.23</c:v>
                </c:pt>
                <c:pt idx="67">
                  <c:v>0.23</c:v>
                </c:pt>
                <c:pt idx="68">
                  <c:v>0.23</c:v>
                </c:pt>
                <c:pt idx="69">
                  <c:v>0.23</c:v>
                </c:pt>
                <c:pt idx="70">
                  <c:v>0.23</c:v>
                </c:pt>
                <c:pt idx="71">
                  <c:v>0.23</c:v>
                </c:pt>
                <c:pt idx="72">
                  <c:v>0.23</c:v>
                </c:pt>
                <c:pt idx="73">
                  <c:v>0.23</c:v>
                </c:pt>
                <c:pt idx="74">
                  <c:v>0.23</c:v>
                </c:pt>
                <c:pt idx="75">
                  <c:v>0.23</c:v>
                </c:pt>
                <c:pt idx="76">
                  <c:v>0.23</c:v>
                </c:pt>
                <c:pt idx="77">
                  <c:v>0.23</c:v>
                </c:pt>
                <c:pt idx="78">
                  <c:v>0.23</c:v>
                </c:pt>
                <c:pt idx="79">
                  <c:v>0.23</c:v>
                </c:pt>
                <c:pt idx="80">
                  <c:v>0.23</c:v>
                </c:pt>
                <c:pt idx="81">
                  <c:v>0.23</c:v>
                </c:pt>
                <c:pt idx="82">
                  <c:v>0.23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0.23</c:v>
                </c:pt>
                <c:pt idx="154">
                  <c:v>0.23</c:v>
                </c:pt>
                <c:pt idx="155">
                  <c:v>0.23</c:v>
                </c:pt>
                <c:pt idx="156">
                  <c:v>0.23</c:v>
                </c:pt>
                <c:pt idx="157">
                  <c:v>0.23</c:v>
                </c:pt>
                <c:pt idx="158">
                  <c:v>0.23</c:v>
                </c:pt>
                <c:pt idx="159">
                  <c:v>0.23</c:v>
                </c:pt>
                <c:pt idx="160">
                  <c:v>0.23</c:v>
                </c:pt>
                <c:pt idx="161">
                  <c:v>0.23</c:v>
                </c:pt>
                <c:pt idx="162">
                  <c:v>0.23</c:v>
                </c:pt>
                <c:pt idx="163">
                  <c:v>0.23</c:v>
                </c:pt>
                <c:pt idx="164">
                  <c:v>0.23</c:v>
                </c:pt>
                <c:pt idx="165">
                  <c:v>0.23</c:v>
                </c:pt>
                <c:pt idx="166">
                  <c:v>0.23</c:v>
                </c:pt>
                <c:pt idx="167">
                  <c:v>0.23</c:v>
                </c:pt>
                <c:pt idx="168">
                  <c:v>0.23</c:v>
                </c:pt>
                <c:pt idx="169">
                  <c:v>0.23</c:v>
                </c:pt>
                <c:pt idx="170">
                  <c:v>0.23</c:v>
                </c:pt>
                <c:pt idx="171">
                  <c:v>0.23</c:v>
                </c:pt>
                <c:pt idx="172">
                  <c:v>0.23</c:v>
                </c:pt>
                <c:pt idx="173">
                  <c:v>0.23</c:v>
                </c:pt>
                <c:pt idx="174">
                  <c:v>0.23</c:v>
                </c:pt>
                <c:pt idx="175">
                  <c:v>0.23</c:v>
                </c:pt>
                <c:pt idx="176">
                  <c:v>0.23</c:v>
                </c:pt>
                <c:pt idx="177">
                  <c:v>0.23</c:v>
                </c:pt>
                <c:pt idx="178">
                  <c:v>0.23</c:v>
                </c:pt>
                <c:pt idx="179">
                  <c:v>0.23</c:v>
                </c:pt>
                <c:pt idx="180">
                  <c:v>0.23</c:v>
                </c:pt>
                <c:pt idx="181">
                  <c:v>0.23</c:v>
                </c:pt>
                <c:pt idx="182">
                  <c:v>0.23</c:v>
                </c:pt>
                <c:pt idx="183">
                  <c:v>0.23</c:v>
                </c:pt>
                <c:pt idx="184">
                  <c:v>0.23</c:v>
                </c:pt>
                <c:pt idx="185">
                  <c:v>0.23</c:v>
                </c:pt>
                <c:pt idx="186">
                  <c:v>0.23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0.23</c:v>
                </c:pt>
                <c:pt idx="244">
                  <c:v>0.23</c:v>
                </c:pt>
                <c:pt idx="245">
                  <c:v>0.23</c:v>
                </c:pt>
                <c:pt idx="246">
                  <c:v>0.23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0.23</c:v>
                </c:pt>
                <c:pt idx="252">
                  <c:v>0.23</c:v>
                </c:pt>
                <c:pt idx="253">
                  <c:v>0.23</c:v>
                </c:pt>
                <c:pt idx="254">
                  <c:v>0.23</c:v>
                </c:pt>
                <c:pt idx="255">
                  <c:v>0.23</c:v>
                </c:pt>
                <c:pt idx="256">
                  <c:v>0.23</c:v>
                </c:pt>
                <c:pt idx="257">
                  <c:v>0.23</c:v>
                </c:pt>
                <c:pt idx="258">
                  <c:v>0.23</c:v>
                </c:pt>
                <c:pt idx="259">
                  <c:v>0.23</c:v>
                </c:pt>
                <c:pt idx="260">
                  <c:v>0.23</c:v>
                </c:pt>
                <c:pt idx="261">
                  <c:v>0.23</c:v>
                </c:pt>
                <c:pt idx="262">
                  <c:v>0.23</c:v>
                </c:pt>
                <c:pt idx="263">
                  <c:v>0.23</c:v>
                </c:pt>
                <c:pt idx="264">
                  <c:v>0.23</c:v>
                </c:pt>
                <c:pt idx="265">
                  <c:v>0.23</c:v>
                </c:pt>
                <c:pt idx="266">
                  <c:v>0.23</c:v>
                </c:pt>
                <c:pt idx="267">
                  <c:v>0.23</c:v>
                </c:pt>
                <c:pt idx="268">
                  <c:v>0.23</c:v>
                </c:pt>
                <c:pt idx="269">
                  <c:v>0.23</c:v>
                </c:pt>
                <c:pt idx="270">
                  <c:v>0.23</c:v>
                </c:pt>
                <c:pt idx="271">
                  <c:v>0.23</c:v>
                </c:pt>
                <c:pt idx="272">
                  <c:v>0.23</c:v>
                </c:pt>
                <c:pt idx="273">
                  <c:v>0.23</c:v>
                </c:pt>
                <c:pt idx="274">
                  <c:v>0.23</c:v>
                </c:pt>
                <c:pt idx="275">
                  <c:v>0.23</c:v>
                </c:pt>
                <c:pt idx="276">
                  <c:v>0.23</c:v>
                </c:pt>
                <c:pt idx="277">
                  <c:v>0.23</c:v>
                </c:pt>
                <c:pt idx="278">
                  <c:v>0.23</c:v>
                </c:pt>
                <c:pt idx="279">
                  <c:v>0.23</c:v>
                </c:pt>
                <c:pt idx="280">
                  <c:v>0.23</c:v>
                </c:pt>
                <c:pt idx="281">
                  <c:v>0.2304270462633452</c:v>
                </c:pt>
                <c:pt idx="282">
                  <c:v>0.23085106382978723</c:v>
                </c:pt>
                <c:pt idx="283">
                  <c:v>0.2312720848056537</c:v>
                </c:pt>
                <c:pt idx="284">
                  <c:v>0.23169014084507042</c:v>
                </c:pt>
                <c:pt idx="285">
                  <c:v>0.23210526315789473</c:v>
                </c:pt>
                <c:pt idx="286">
                  <c:v>0.23251748251748253</c:v>
                </c:pt>
                <c:pt idx="287">
                  <c:v>0.2329268292682927</c:v>
                </c:pt>
                <c:pt idx="288">
                  <c:v>0.23333333333333334</c:v>
                </c:pt>
                <c:pt idx="289">
                  <c:v>0.23373702422145329</c:v>
                </c:pt>
                <c:pt idx="290">
                  <c:v>0.23413793103448277</c:v>
                </c:pt>
                <c:pt idx="291">
                  <c:v>0.2345360824742268</c:v>
                </c:pt>
                <c:pt idx="292">
                  <c:v>0.23493150684931507</c:v>
                </c:pt>
                <c:pt idx="293">
                  <c:v>0.23532423208191125</c:v>
                </c:pt>
                <c:pt idx="294">
                  <c:v>0.23571428571428571</c:v>
                </c:pt>
                <c:pt idx="295">
                  <c:v>0.23610169491525423</c:v>
                </c:pt>
                <c:pt idx="296">
                  <c:v>0.23648648648648649</c:v>
                </c:pt>
                <c:pt idx="297">
                  <c:v>0.23686868686868687</c:v>
                </c:pt>
                <c:pt idx="298">
                  <c:v>0.23724832214765101</c:v>
                </c:pt>
                <c:pt idx="299">
                  <c:v>0.23762541806020068</c:v>
                </c:pt>
                <c:pt idx="300">
                  <c:v>0.23799999999999999</c:v>
                </c:pt>
                <c:pt idx="301">
                  <c:v>0.23837209302325582</c:v>
                </c:pt>
                <c:pt idx="302">
                  <c:v>0.23874172185430464</c:v>
                </c:pt>
                <c:pt idx="303">
                  <c:v>0.2391089108910891</c:v>
                </c:pt>
                <c:pt idx="304">
                  <c:v>0.23947368421052631</c:v>
                </c:pt>
                <c:pt idx="305">
                  <c:v>0.23983606557377049</c:v>
                </c:pt>
                <c:pt idx="306">
                  <c:v>0.24019607843137256</c:v>
                </c:pt>
                <c:pt idx="307">
                  <c:v>0.24055374592833875</c:v>
                </c:pt>
                <c:pt idx="308">
                  <c:v>0.24090909090909091</c:v>
                </c:pt>
                <c:pt idx="309">
                  <c:v>0.24126213592233009</c:v>
                </c:pt>
                <c:pt idx="310">
                  <c:v>0.24161290322580645</c:v>
                </c:pt>
                <c:pt idx="311">
                  <c:v>0.24196141479099678</c:v>
                </c:pt>
                <c:pt idx="312">
                  <c:v>0.24230769230769231</c:v>
                </c:pt>
                <c:pt idx="313">
                  <c:v>0.24265175718849841</c:v>
                </c:pt>
                <c:pt idx="314">
                  <c:v>0.24299363057324841</c:v>
                </c:pt>
                <c:pt idx="315">
                  <c:v>0.24333333333333335</c:v>
                </c:pt>
                <c:pt idx="316">
                  <c:v>0.24367088607594936</c:v>
                </c:pt>
                <c:pt idx="317">
                  <c:v>0.24400630914826499</c:v>
                </c:pt>
                <c:pt idx="318">
                  <c:v>0.24433962264150944</c:v>
                </c:pt>
                <c:pt idx="319">
                  <c:v>0.24467084639498432</c:v>
                </c:pt>
                <c:pt idx="320">
                  <c:v>0.245</c:v>
                </c:pt>
                <c:pt idx="321">
                  <c:v>0.24532710280373832</c:v>
                </c:pt>
                <c:pt idx="322">
                  <c:v>0.24565217391304348</c:v>
                </c:pt>
                <c:pt idx="323">
                  <c:v>0.24597523219814241</c:v>
                </c:pt>
                <c:pt idx="324">
                  <c:v>0.24629629629629629</c:v>
                </c:pt>
                <c:pt idx="325">
                  <c:v>0.24661538461538463</c:v>
                </c:pt>
                <c:pt idx="326">
                  <c:v>0.2469325153374233</c:v>
                </c:pt>
                <c:pt idx="327">
                  <c:v>0.24724770642201835</c:v>
                </c:pt>
                <c:pt idx="328">
                  <c:v>0.2475609756097561</c:v>
                </c:pt>
                <c:pt idx="329">
                  <c:v>0.24787234042553191</c:v>
                </c:pt>
                <c:pt idx="330">
                  <c:v>0.24818181818181817</c:v>
                </c:pt>
                <c:pt idx="331">
                  <c:v>0.24848942598187312</c:v>
                </c:pt>
                <c:pt idx="332">
                  <c:v>0.24879518072289156</c:v>
                </c:pt>
                <c:pt idx="333">
                  <c:v>0.24909909909909911</c:v>
                </c:pt>
                <c:pt idx="334">
                  <c:v>0.24940119760479043</c:v>
                </c:pt>
                <c:pt idx="335">
                  <c:v>0.24970149253731344</c:v>
                </c:pt>
                <c:pt idx="336">
                  <c:v>0.25</c:v>
                </c:pt>
                <c:pt idx="337">
                  <c:v>0.25029673590504453</c:v>
                </c:pt>
                <c:pt idx="338">
                  <c:v>0.25059171597633134</c:v>
                </c:pt>
                <c:pt idx="339">
                  <c:v>0.25088495575221237</c:v>
                </c:pt>
                <c:pt idx="340">
                  <c:v>0.25117647058823528</c:v>
                </c:pt>
                <c:pt idx="341">
                  <c:v>0.25146627565982405</c:v>
                </c:pt>
                <c:pt idx="342">
                  <c:v>0.25175438596491229</c:v>
                </c:pt>
                <c:pt idx="343">
                  <c:v>0.25204081632653064</c:v>
                </c:pt>
                <c:pt idx="344">
                  <c:v>0.25232558139534883</c:v>
                </c:pt>
                <c:pt idx="345">
                  <c:v>0.25260869565217392</c:v>
                </c:pt>
                <c:pt idx="346">
                  <c:v>0.25289017341040465</c:v>
                </c:pt>
                <c:pt idx="347">
                  <c:v>0.2531700288184438</c:v>
                </c:pt>
                <c:pt idx="348">
                  <c:v>0.25344827586206897</c:v>
                </c:pt>
                <c:pt idx="349">
                  <c:v>0.25372492836676219</c:v>
                </c:pt>
                <c:pt idx="350">
                  <c:v>0.254</c:v>
                </c:pt>
                <c:pt idx="351">
                  <c:v>0.25427350427350426</c:v>
                </c:pt>
                <c:pt idx="352">
                  <c:v>0.25454545454545452</c:v>
                </c:pt>
                <c:pt idx="353">
                  <c:v>0.25481586402266287</c:v>
                </c:pt>
                <c:pt idx="354">
                  <c:v>0.25508474576271184</c:v>
                </c:pt>
                <c:pt idx="355">
                  <c:v>0.25535211267605634</c:v>
                </c:pt>
                <c:pt idx="356">
                  <c:v>0.2556179775280899</c:v>
                </c:pt>
                <c:pt idx="357">
                  <c:v>0.25588235294117645</c:v>
                </c:pt>
                <c:pt idx="358">
                  <c:v>0.25614525139664807</c:v>
                </c:pt>
                <c:pt idx="359">
                  <c:v>0.25640668523676879</c:v>
                </c:pt>
                <c:pt idx="360">
                  <c:v>0.25666666666666665</c:v>
                </c:pt>
                <c:pt idx="361">
                  <c:v>0.25692520775623268</c:v>
                </c:pt>
                <c:pt idx="362">
                  <c:v>0.25718232044198897</c:v>
                </c:pt>
                <c:pt idx="363">
                  <c:v>0.25743801652892562</c:v>
                </c:pt>
                <c:pt idx="364">
                  <c:v>0.25769230769230766</c:v>
                </c:pt>
                <c:pt idx="365">
                  <c:v>0.25794520547945204</c:v>
                </c:pt>
                <c:pt idx="366">
                  <c:v>0.25819672131147542</c:v>
                </c:pt>
                <c:pt idx="367">
                  <c:v>0.25844686648501364</c:v>
                </c:pt>
                <c:pt idx="368">
                  <c:v>0.25869565217391305</c:v>
                </c:pt>
                <c:pt idx="369">
                  <c:v>0.25894308943089434</c:v>
                </c:pt>
                <c:pt idx="370">
                  <c:v>0.25918918918918921</c:v>
                </c:pt>
                <c:pt idx="371">
                  <c:v>0.25943396226415094</c:v>
                </c:pt>
                <c:pt idx="372">
                  <c:v>0.25967741935483873</c:v>
                </c:pt>
                <c:pt idx="373">
                  <c:v>0.25991957104557639</c:v>
                </c:pt>
                <c:pt idx="374">
                  <c:v>0.26016042780748661</c:v>
                </c:pt>
                <c:pt idx="375">
                  <c:v>0.26040000000000002</c:v>
                </c:pt>
                <c:pt idx="376">
                  <c:v>0.26063829787234044</c:v>
                </c:pt>
                <c:pt idx="377">
                  <c:v>0.26087533156498671</c:v>
                </c:pt>
                <c:pt idx="378">
                  <c:v>0.26111111111111113</c:v>
                </c:pt>
                <c:pt idx="379">
                  <c:v>0.26134564643799474</c:v>
                </c:pt>
                <c:pt idx="380">
                  <c:v>0.26157894736842108</c:v>
                </c:pt>
                <c:pt idx="381">
                  <c:v>0.26181102362204722</c:v>
                </c:pt>
                <c:pt idx="382">
                  <c:v>0.26204188481675394</c:v>
                </c:pt>
                <c:pt idx="383">
                  <c:v>0.26227154046997386</c:v>
                </c:pt>
                <c:pt idx="384">
                  <c:v>0.26250000000000001</c:v>
                </c:pt>
                <c:pt idx="385">
                  <c:v>0.26272727272727275</c:v>
                </c:pt>
                <c:pt idx="386">
                  <c:v>0.26295336787564766</c:v>
                </c:pt>
                <c:pt idx="387">
                  <c:v>0.26317829457364339</c:v>
                </c:pt>
                <c:pt idx="388">
                  <c:v>0.26340206185567011</c:v>
                </c:pt>
                <c:pt idx="389">
                  <c:v>0.26362467866323908</c:v>
                </c:pt>
                <c:pt idx="390">
                  <c:v>0.26384615384615384</c:v>
                </c:pt>
                <c:pt idx="391">
                  <c:v>0.26406649616368288</c:v>
                </c:pt>
                <c:pt idx="392">
                  <c:v>0.26428571428571429</c:v>
                </c:pt>
                <c:pt idx="393">
                  <c:v>0.26450381679389312</c:v>
                </c:pt>
                <c:pt idx="394">
                  <c:v>0.26472081218274113</c:v>
                </c:pt>
                <c:pt idx="395">
                  <c:v>0.26493670886075948</c:v>
                </c:pt>
                <c:pt idx="396">
                  <c:v>0.26515151515151514</c:v>
                </c:pt>
                <c:pt idx="397">
                  <c:v>0.26536523929471034</c:v>
                </c:pt>
                <c:pt idx="398">
                  <c:v>0.2655778894472362</c:v>
                </c:pt>
                <c:pt idx="399">
                  <c:v>0.26578947368421052</c:v>
                </c:pt>
                <c:pt idx="400">
                  <c:v>0.26600000000000001</c:v>
                </c:pt>
                <c:pt idx="401">
                  <c:v>0.26620947630922692</c:v>
                </c:pt>
                <c:pt idx="402">
                  <c:v>0.2664179104477612</c:v>
                </c:pt>
                <c:pt idx="403">
                  <c:v>0.26662531017369728</c:v>
                </c:pt>
                <c:pt idx="404">
                  <c:v>0.26683168316831685</c:v>
                </c:pt>
                <c:pt idx="405">
                  <c:v>0.26703703703703702</c:v>
                </c:pt>
                <c:pt idx="406">
                  <c:v>0.26724137931034481</c:v>
                </c:pt>
                <c:pt idx="407">
                  <c:v>0.26744471744471743</c:v>
                </c:pt>
                <c:pt idx="408">
                  <c:v>0.2676470588235294</c:v>
                </c:pt>
                <c:pt idx="409">
                  <c:v>0.26784841075794619</c:v>
                </c:pt>
                <c:pt idx="410">
                  <c:v>0.26804878048780489</c:v>
                </c:pt>
                <c:pt idx="411">
                  <c:v>0.26824817518248173</c:v>
                </c:pt>
                <c:pt idx="412">
                  <c:v>0.26844660194174758</c:v>
                </c:pt>
                <c:pt idx="413">
                  <c:v>0.26864406779661015</c:v>
                </c:pt>
                <c:pt idx="414">
                  <c:v>0.26884057971014491</c:v>
                </c:pt>
                <c:pt idx="415">
                  <c:v>0.26903614457831326</c:v>
                </c:pt>
                <c:pt idx="416">
                  <c:v>0.26923076923076922</c:v>
                </c:pt>
                <c:pt idx="417">
                  <c:v>0.26942446043165469</c:v>
                </c:pt>
                <c:pt idx="418">
                  <c:v>0.26961722488038276</c:v>
                </c:pt>
                <c:pt idx="419">
                  <c:v>0.26980906921241049</c:v>
                </c:pt>
                <c:pt idx="420">
                  <c:v>0.27</c:v>
                </c:pt>
                <c:pt idx="421">
                  <c:v>0.27019002375296913</c:v>
                </c:pt>
                <c:pt idx="422">
                  <c:v>0.27037914691943127</c:v>
                </c:pt>
                <c:pt idx="423">
                  <c:v>0.2705673758865248</c:v>
                </c:pt>
                <c:pt idx="424">
                  <c:v>0.27075471698113207</c:v>
                </c:pt>
                <c:pt idx="425">
                  <c:v>0.27094117647058824</c:v>
                </c:pt>
                <c:pt idx="426">
                  <c:v>0.27112676056338031</c:v>
                </c:pt>
                <c:pt idx="427">
                  <c:v>0.27131147540983608</c:v>
                </c:pt>
                <c:pt idx="428">
                  <c:v>0.27149532710280372</c:v>
                </c:pt>
                <c:pt idx="429">
                  <c:v>0.27167832167832168</c:v>
                </c:pt>
                <c:pt idx="430">
                  <c:v>0.27186046511627909</c:v>
                </c:pt>
                <c:pt idx="431">
                  <c:v>0.27204176334106728</c:v>
                </c:pt>
                <c:pt idx="432">
                  <c:v>0.2722222222222222</c:v>
                </c:pt>
                <c:pt idx="433">
                  <c:v>0.27240184757505775</c:v>
                </c:pt>
                <c:pt idx="434">
                  <c:v>0.27258064516129032</c:v>
                </c:pt>
                <c:pt idx="435">
                  <c:v>0.27275862068965517</c:v>
                </c:pt>
                <c:pt idx="436">
                  <c:v>0.27293577981651373</c:v>
                </c:pt>
                <c:pt idx="437">
                  <c:v>0.27311212814645308</c:v>
                </c:pt>
                <c:pt idx="438">
                  <c:v>0.27328767123287673</c:v>
                </c:pt>
                <c:pt idx="439">
                  <c:v>0.27346241457858772</c:v>
                </c:pt>
                <c:pt idx="440">
                  <c:v>0.27363636363636362</c:v>
                </c:pt>
                <c:pt idx="441">
                  <c:v>0.27380952380952384</c:v>
                </c:pt>
                <c:pt idx="442">
                  <c:v>0.27398190045248871</c:v>
                </c:pt>
                <c:pt idx="443">
                  <c:v>0.27415349887133184</c:v>
                </c:pt>
                <c:pt idx="444">
                  <c:v>0.2743243243243243</c:v>
                </c:pt>
                <c:pt idx="445">
                  <c:v>0.27449438202247189</c:v>
                </c:pt>
                <c:pt idx="446">
                  <c:v>0.27466367713004486</c:v>
                </c:pt>
                <c:pt idx="447">
                  <c:v>0.27483221476510067</c:v>
                </c:pt>
                <c:pt idx="448">
                  <c:v>0.27500000000000002</c:v>
                </c:pt>
                <c:pt idx="449">
                  <c:v>0.27516703786191538</c:v>
                </c:pt>
                <c:pt idx="450">
                  <c:v>0.27533333333333332</c:v>
                </c:pt>
                <c:pt idx="451">
                  <c:v>0.2754988913525499</c:v>
                </c:pt>
                <c:pt idx="452">
                  <c:v>0.2756637168141593</c:v>
                </c:pt>
                <c:pt idx="453">
                  <c:v>0.27582781456953642</c:v>
                </c:pt>
                <c:pt idx="454">
                  <c:v>0.27599118942731277</c:v>
                </c:pt>
                <c:pt idx="455">
                  <c:v>0.27615384615384614</c:v>
                </c:pt>
                <c:pt idx="456">
                  <c:v>0.27631578947368424</c:v>
                </c:pt>
                <c:pt idx="457">
                  <c:v>0.27647702407002189</c:v>
                </c:pt>
                <c:pt idx="458">
                  <c:v>0.27663755458515282</c:v>
                </c:pt>
                <c:pt idx="459">
                  <c:v>0.27679738562091505</c:v>
                </c:pt>
                <c:pt idx="460">
                  <c:v>0.27695652173913043</c:v>
                </c:pt>
                <c:pt idx="461">
                  <c:v>0.27711496746203906</c:v>
                </c:pt>
                <c:pt idx="462">
                  <c:v>0.27727272727272728</c:v>
                </c:pt>
                <c:pt idx="463">
                  <c:v>0.27742980561555075</c:v>
                </c:pt>
                <c:pt idx="464">
                  <c:v>0.27758620689655172</c:v>
                </c:pt>
                <c:pt idx="465">
                  <c:v>0.27774193548387099</c:v>
                </c:pt>
                <c:pt idx="466">
                  <c:v>0.27789699570815452</c:v>
                </c:pt>
                <c:pt idx="467">
                  <c:v>0.27805139186295502</c:v>
                </c:pt>
                <c:pt idx="468">
                  <c:v>0.27820512820512822</c:v>
                </c:pt>
                <c:pt idx="469">
                  <c:v>0.2783582089552239</c:v>
                </c:pt>
                <c:pt idx="470">
                  <c:v>0.27851063829787231</c:v>
                </c:pt>
                <c:pt idx="471">
                  <c:v>0.2786624203821656</c:v>
                </c:pt>
                <c:pt idx="472">
                  <c:v>0.27881355932203389</c:v>
                </c:pt>
                <c:pt idx="473">
                  <c:v>0.27896405919661732</c:v>
                </c:pt>
                <c:pt idx="474">
                  <c:v>0.2791139240506329</c:v>
                </c:pt>
                <c:pt idx="475">
                  <c:v>0.27926315789473682</c:v>
                </c:pt>
                <c:pt idx="476">
                  <c:v>0.27941176470588236</c:v>
                </c:pt>
                <c:pt idx="477">
                  <c:v>0.27955974842767295</c:v>
                </c:pt>
                <c:pt idx="478">
                  <c:v>0.27970711297071132</c:v>
                </c:pt>
                <c:pt idx="479">
                  <c:v>0.27985386221294362</c:v>
                </c:pt>
                <c:pt idx="480">
                  <c:v>0.28000000000000003</c:v>
                </c:pt>
                <c:pt idx="481">
                  <c:v>0.28014553014553012</c:v>
                </c:pt>
                <c:pt idx="482">
                  <c:v>0.28029045643153527</c:v>
                </c:pt>
                <c:pt idx="483">
                  <c:v>0.28043478260869564</c:v>
                </c:pt>
                <c:pt idx="484">
                  <c:v>0.28057851239669424</c:v>
                </c:pt>
                <c:pt idx="485">
                  <c:v>0.2807216494845361</c:v>
                </c:pt>
                <c:pt idx="486">
                  <c:v>0.28086419753086422</c:v>
                </c:pt>
                <c:pt idx="487">
                  <c:v>0.28100616016427105</c:v>
                </c:pt>
                <c:pt idx="488">
                  <c:v>0.28114754098360656</c:v>
                </c:pt>
                <c:pt idx="489">
                  <c:v>0.28128834355828219</c:v>
                </c:pt>
                <c:pt idx="490">
                  <c:v>0.28142857142857142</c:v>
                </c:pt>
                <c:pt idx="491">
                  <c:v>0.28156822810590632</c:v>
                </c:pt>
                <c:pt idx="492">
                  <c:v>0.2817073170731707</c:v>
                </c:pt>
                <c:pt idx="493">
                  <c:v>0.28184584178498984</c:v>
                </c:pt>
                <c:pt idx="494">
                  <c:v>0.28198380566801617</c:v>
                </c:pt>
                <c:pt idx="495">
                  <c:v>0.28212121212121211</c:v>
                </c:pt>
                <c:pt idx="496">
                  <c:v>0.28225806451612906</c:v>
                </c:pt>
                <c:pt idx="497">
                  <c:v>0.28239436619718311</c:v>
                </c:pt>
                <c:pt idx="498">
                  <c:v>0.28253012048192772</c:v>
                </c:pt>
                <c:pt idx="499">
                  <c:v>0.28266533066132266</c:v>
                </c:pt>
                <c:pt idx="500">
                  <c:v>0.2828</c:v>
                </c:pt>
                <c:pt idx="501">
                  <c:v>0.2830938123752495</c:v>
                </c:pt>
                <c:pt idx="502">
                  <c:v>0.28338645418326691</c:v>
                </c:pt>
                <c:pt idx="503">
                  <c:v>0.2836779324055666</c:v>
                </c:pt>
                <c:pt idx="504">
                  <c:v>0.28396825396825398</c:v>
                </c:pt>
                <c:pt idx="505">
                  <c:v>0.28425742574257423</c:v>
                </c:pt>
                <c:pt idx="506">
                  <c:v>0.28454545454545455</c:v>
                </c:pt>
                <c:pt idx="507">
                  <c:v>0.28483234714003947</c:v>
                </c:pt>
                <c:pt idx="508">
                  <c:v>0.28511811023622047</c:v>
                </c:pt>
                <c:pt idx="509">
                  <c:v>0.28540275049115915</c:v>
                </c:pt>
                <c:pt idx="510">
                  <c:v>0.28568627450980394</c:v>
                </c:pt>
                <c:pt idx="511">
                  <c:v>0.28596868884540116</c:v>
                </c:pt>
                <c:pt idx="512">
                  <c:v>0.28625</c:v>
                </c:pt>
                <c:pt idx="513">
                  <c:v>0.28653021442495125</c:v>
                </c:pt>
                <c:pt idx="514">
                  <c:v>0.28680933852140078</c:v>
                </c:pt>
                <c:pt idx="515">
                  <c:v>0.28708737864077671</c:v>
                </c:pt>
                <c:pt idx="516">
                  <c:v>0.28736434108527131</c:v>
                </c:pt>
                <c:pt idx="517">
                  <c:v>0.28764023210831724</c:v>
                </c:pt>
                <c:pt idx="518">
                  <c:v>0.28791505791505789</c:v>
                </c:pt>
                <c:pt idx="519">
                  <c:v>0.28818882466281309</c:v>
                </c:pt>
                <c:pt idx="520">
                  <c:v>0.28846153846153844</c:v>
                </c:pt>
                <c:pt idx="521">
                  <c:v>0.28873320537428021</c:v>
                </c:pt>
                <c:pt idx="522">
                  <c:v>0.28900383141762453</c:v>
                </c:pt>
                <c:pt idx="523">
                  <c:v>0.2892734225621415</c:v>
                </c:pt>
                <c:pt idx="524">
                  <c:v>0.28954198473282444</c:v>
                </c:pt>
                <c:pt idx="525">
                  <c:v>0.28980952380952379</c:v>
                </c:pt>
                <c:pt idx="526">
                  <c:v>0.29007604562737643</c:v>
                </c:pt>
                <c:pt idx="527">
                  <c:v>0.2903415559772296</c:v>
                </c:pt>
                <c:pt idx="528">
                  <c:v>0.29060606060606059</c:v>
                </c:pt>
                <c:pt idx="529">
                  <c:v>0.29086956521739132</c:v>
                </c:pt>
                <c:pt idx="530">
                  <c:v>0.29113207547169812</c:v>
                </c:pt>
                <c:pt idx="531">
                  <c:v>0.29139359698681733</c:v>
                </c:pt>
                <c:pt idx="532">
                  <c:v>0.29165413533834589</c:v>
                </c:pt>
                <c:pt idx="533">
                  <c:v>0.29191369606003753</c:v>
                </c:pt>
                <c:pt idx="534">
                  <c:v>0.29217228464419476</c:v>
                </c:pt>
                <c:pt idx="535">
                  <c:v>0.29242990654205608</c:v>
                </c:pt>
                <c:pt idx="536">
                  <c:v>0.29268656716417912</c:v>
                </c:pt>
                <c:pt idx="537">
                  <c:v>0.29294227188081939</c:v>
                </c:pt>
                <c:pt idx="538">
                  <c:v>0.29319702602230485</c:v>
                </c:pt>
                <c:pt idx="539">
                  <c:v>0.29345083487940632</c:v>
                </c:pt>
                <c:pt idx="540">
                  <c:v>0.29370370370370369</c:v>
                </c:pt>
                <c:pt idx="541">
                  <c:v>0.29395563770794825</c:v>
                </c:pt>
                <c:pt idx="542">
                  <c:v>0.29420664206642066</c:v>
                </c:pt>
                <c:pt idx="543">
                  <c:v>0.29445672191528544</c:v>
                </c:pt>
                <c:pt idx="544">
                  <c:v>0.29470588235294115</c:v>
                </c:pt>
                <c:pt idx="545">
                  <c:v>0.29495412844036695</c:v>
                </c:pt>
                <c:pt idx="546">
                  <c:v>0.29520146520146517</c:v>
                </c:pt>
                <c:pt idx="547">
                  <c:v>0.29544789762340035</c:v>
                </c:pt>
                <c:pt idx="548">
                  <c:v>0.29569343065693432</c:v>
                </c:pt>
                <c:pt idx="549">
                  <c:v>0.29593806921675775</c:v>
                </c:pt>
                <c:pt idx="550">
                  <c:v>0.29618181818181816</c:v>
                </c:pt>
                <c:pt idx="551">
                  <c:v>0.29642468239564429</c:v>
                </c:pt>
                <c:pt idx="552">
                  <c:v>0.29666666666666669</c:v>
                </c:pt>
                <c:pt idx="553">
                  <c:v>0.29690777576853528</c:v>
                </c:pt>
                <c:pt idx="554">
                  <c:v>0.29714801444043321</c:v>
                </c:pt>
                <c:pt idx="555">
                  <c:v>0.2973873873873874</c:v>
                </c:pt>
                <c:pt idx="556">
                  <c:v>0.29762589928057553</c:v>
                </c:pt>
                <c:pt idx="557">
                  <c:v>0.29786355475763016</c:v>
                </c:pt>
                <c:pt idx="558">
                  <c:v>0.29810035842293908</c:v>
                </c:pt>
                <c:pt idx="559">
                  <c:v>0.29833631484794276</c:v>
                </c:pt>
                <c:pt idx="560">
                  <c:v>0.2985714285714286</c:v>
                </c:pt>
                <c:pt idx="561">
                  <c:v>0.29880570409982177</c:v>
                </c:pt>
                <c:pt idx="562">
                  <c:v>0.29903914590747332</c:v>
                </c:pt>
                <c:pt idx="563">
                  <c:v>0.29927175843694492</c:v>
                </c:pt>
                <c:pt idx="564">
                  <c:v>0.29950354609929081</c:v>
                </c:pt>
                <c:pt idx="565">
                  <c:v>0.29973451327433626</c:v>
                </c:pt>
                <c:pt idx="566">
                  <c:v>0.29996466431095409</c:v>
                </c:pt>
                <c:pt idx="567">
                  <c:v>0.30019400352733688</c:v>
                </c:pt>
                <c:pt idx="568">
                  <c:v>0.30042253521126761</c:v>
                </c:pt>
                <c:pt idx="569">
                  <c:v>0.30065026362038666</c:v>
                </c:pt>
                <c:pt idx="570">
                  <c:v>0.30087719298245613</c:v>
                </c:pt>
                <c:pt idx="571">
                  <c:v>0.30110332749562174</c:v>
                </c:pt>
                <c:pt idx="572">
                  <c:v>0.3013286713286713</c:v>
                </c:pt>
                <c:pt idx="573">
                  <c:v>0.30155322862129147</c:v>
                </c:pt>
                <c:pt idx="574">
                  <c:v>0.30177700348432057</c:v>
                </c:pt>
                <c:pt idx="575">
                  <c:v>0.30199999999999999</c:v>
                </c:pt>
                <c:pt idx="576">
                  <c:v>0.30222222222222223</c:v>
                </c:pt>
                <c:pt idx="577">
                  <c:v>0.30244367417677642</c:v>
                </c:pt>
                <c:pt idx="578">
                  <c:v>0.30266435986159168</c:v>
                </c:pt>
                <c:pt idx="579">
                  <c:v>0.30288428324697753</c:v>
                </c:pt>
                <c:pt idx="580">
                  <c:v>0.30310344827586205</c:v>
                </c:pt>
                <c:pt idx="581">
                  <c:v>0.30332185886402752</c:v>
                </c:pt>
                <c:pt idx="582">
                  <c:v>0.30353951890034364</c:v>
                </c:pt>
                <c:pt idx="583">
                  <c:v>0.30375643224699828</c:v>
                </c:pt>
                <c:pt idx="584">
                  <c:v>0.30397260273972604</c:v>
                </c:pt>
                <c:pt idx="585">
                  <c:v>0.3041880341880342</c:v>
                </c:pt>
                <c:pt idx="586">
                  <c:v>0.30440273037542664</c:v>
                </c:pt>
                <c:pt idx="587">
                  <c:v>0.30461669505962519</c:v>
                </c:pt>
                <c:pt idx="588">
                  <c:v>0.30482993197278913</c:v>
                </c:pt>
                <c:pt idx="589">
                  <c:v>0.30504244482173176</c:v>
                </c:pt>
                <c:pt idx="590">
                  <c:v>0.30525423728813561</c:v>
                </c:pt>
                <c:pt idx="591">
                  <c:v>0.30546531302876478</c:v>
                </c:pt>
                <c:pt idx="592">
                  <c:v>0.30567567567567566</c:v>
                </c:pt>
                <c:pt idx="593">
                  <c:v>0.30588532883642494</c:v>
                </c:pt>
                <c:pt idx="594">
                  <c:v>0.30609427609427609</c:v>
                </c:pt>
                <c:pt idx="595">
                  <c:v>0.30630252100840338</c:v>
                </c:pt>
                <c:pt idx="596">
                  <c:v>0.30651006711409395</c:v>
                </c:pt>
                <c:pt idx="597">
                  <c:v>0.30671691792294808</c:v>
                </c:pt>
                <c:pt idx="598">
                  <c:v>0.30692307692307691</c:v>
                </c:pt>
                <c:pt idx="599">
                  <c:v>0.30712854757929881</c:v>
                </c:pt>
                <c:pt idx="600">
                  <c:v>0.30733333333333335</c:v>
                </c:pt>
                <c:pt idx="601">
                  <c:v>0.30753743760399332</c:v>
                </c:pt>
                <c:pt idx="602">
                  <c:v>0.30774086378737542</c:v>
                </c:pt>
                <c:pt idx="603">
                  <c:v>0.30794361525704811</c:v>
                </c:pt>
                <c:pt idx="604">
                  <c:v>0.30814569536423841</c:v>
                </c:pt>
                <c:pt idx="605">
                  <c:v>0.30834710743801652</c:v>
                </c:pt>
                <c:pt idx="606">
                  <c:v>0.30854785478547853</c:v>
                </c:pt>
                <c:pt idx="607">
                  <c:v>0.30874794069192751</c:v>
                </c:pt>
                <c:pt idx="608">
                  <c:v>0.30894736842105264</c:v>
                </c:pt>
                <c:pt idx="609">
                  <c:v>0.30914614121510675</c:v>
                </c:pt>
                <c:pt idx="610">
                  <c:v>0.30934426229508194</c:v>
                </c:pt>
                <c:pt idx="611">
                  <c:v>0.30954173486088382</c:v>
                </c:pt>
                <c:pt idx="612">
                  <c:v>0.30973856209150324</c:v>
                </c:pt>
                <c:pt idx="613">
                  <c:v>0.30993474714518759</c:v>
                </c:pt>
                <c:pt idx="614">
                  <c:v>0.31013029315960911</c:v>
                </c:pt>
                <c:pt idx="615">
                  <c:v>0.3103252032520325</c:v>
                </c:pt>
                <c:pt idx="616">
                  <c:v>0.31051948051948053</c:v>
                </c:pt>
                <c:pt idx="617">
                  <c:v>0.31071312803889789</c:v>
                </c:pt>
                <c:pt idx="618">
                  <c:v>0.31090614886731394</c:v>
                </c:pt>
                <c:pt idx="619">
                  <c:v>0.31109854604200321</c:v>
                </c:pt>
                <c:pt idx="620">
                  <c:v>0.31129032258064515</c:v>
                </c:pt>
                <c:pt idx="621">
                  <c:v>0.31148148148148147</c:v>
                </c:pt>
                <c:pt idx="622">
                  <c:v>0.31167202572347269</c:v>
                </c:pt>
                <c:pt idx="623">
                  <c:v>0.31186195826645263</c:v>
                </c:pt>
                <c:pt idx="624">
                  <c:v>0.31205128205128208</c:v>
                </c:pt>
                <c:pt idx="625">
                  <c:v>0.31224000000000002</c:v>
                </c:pt>
                <c:pt idx="626">
                  <c:v>0.31242811501597445</c:v>
                </c:pt>
                <c:pt idx="627">
                  <c:v>0.31261562998405101</c:v>
                </c:pt>
                <c:pt idx="628">
                  <c:v>0.31280254777070066</c:v>
                </c:pt>
                <c:pt idx="629">
                  <c:v>0.31298887122416535</c:v>
                </c:pt>
                <c:pt idx="630">
                  <c:v>0.31317460317460316</c:v>
                </c:pt>
                <c:pt idx="631">
                  <c:v>0.31335974643423137</c:v>
                </c:pt>
                <c:pt idx="632">
                  <c:v>0.31354430379746834</c:v>
                </c:pt>
                <c:pt idx="633">
                  <c:v>0.31372827804107423</c:v>
                </c:pt>
                <c:pt idx="634">
                  <c:v>0.3139116719242902</c:v>
                </c:pt>
                <c:pt idx="635">
                  <c:v>0.3140944881889764</c:v>
                </c:pt>
                <c:pt idx="636">
                  <c:v>0.31427672955974845</c:v>
                </c:pt>
                <c:pt idx="637">
                  <c:v>0.31445839874411302</c:v>
                </c:pt>
                <c:pt idx="638">
                  <c:v>0.31463949843260186</c:v>
                </c:pt>
                <c:pt idx="639">
                  <c:v>0.31482003129890451</c:v>
                </c:pt>
                <c:pt idx="640">
                  <c:v>0.315</c:v>
                </c:pt>
                <c:pt idx="641">
                  <c:v>0.31517940717628706</c:v>
                </c:pt>
                <c:pt idx="642">
                  <c:v>0.31535825545171342</c:v>
                </c:pt>
                <c:pt idx="643">
                  <c:v>0.31553654743390358</c:v>
                </c:pt>
                <c:pt idx="644">
                  <c:v>0.31571428571428573</c:v>
                </c:pt>
                <c:pt idx="645">
                  <c:v>0.31589147286821706</c:v>
                </c:pt>
                <c:pt idx="646">
                  <c:v>0.31606811145510838</c:v>
                </c:pt>
                <c:pt idx="647">
                  <c:v>0.31624420401854714</c:v>
                </c:pt>
                <c:pt idx="648">
                  <c:v>0.31641975308641973</c:v>
                </c:pt>
                <c:pt idx="649">
                  <c:v>0.31659476117103236</c:v>
                </c:pt>
                <c:pt idx="650">
                  <c:v>0.31676923076923075</c:v>
                </c:pt>
                <c:pt idx="651">
                  <c:v>0.31694316436251918</c:v>
                </c:pt>
                <c:pt idx="652">
                  <c:v>0.31711656441717789</c:v>
                </c:pt>
                <c:pt idx="653">
                  <c:v>0.31728943338437976</c:v>
                </c:pt>
                <c:pt idx="654">
                  <c:v>0.31746177370030582</c:v>
                </c:pt>
                <c:pt idx="655">
                  <c:v>0.31763358778625955</c:v>
                </c:pt>
                <c:pt idx="656">
                  <c:v>0.31780487804878049</c:v>
                </c:pt>
                <c:pt idx="657">
                  <c:v>0.31797564687975649</c:v>
                </c:pt>
                <c:pt idx="658">
                  <c:v>0.31814589665653498</c:v>
                </c:pt>
                <c:pt idx="659">
                  <c:v>0.31831562974203337</c:v>
                </c:pt>
                <c:pt idx="660">
                  <c:v>0.31848484848484848</c:v>
                </c:pt>
                <c:pt idx="661">
                  <c:v>0.31865355521936461</c:v>
                </c:pt>
                <c:pt idx="662">
                  <c:v>0.31882175226586101</c:v>
                </c:pt>
                <c:pt idx="663">
                  <c:v>0.3189894419306184</c:v>
                </c:pt>
                <c:pt idx="664">
                  <c:v>0.31915662650602411</c:v>
                </c:pt>
                <c:pt idx="665">
                  <c:v>0.31932330827067668</c:v>
                </c:pt>
                <c:pt idx="666">
                  <c:v>0.31948948948948946</c:v>
                </c:pt>
                <c:pt idx="667">
                  <c:v>0.3196551724137931</c:v>
                </c:pt>
                <c:pt idx="668">
                  <c:v>0.31982035928143715</c:v>
                </c:pt>
                <c:pt idx="669">
                  <c:v>0.31998505231689089</c:v>
                </c:pt>
                <c:pt idx="670">
                  <c:v>0.32014925373134329</c:v>
                </c:pt>
                <c:pt idx="671">
                  <c:v>0.32031296572280177</c:v>
                </c:pt>
                <c:pt idx="672">
                  <c:v>0.32047619047619047</c:v>
                </c:pt>
                <c:pt idx="673">
                  <c:v>0.32063893016344724</c:v>
                </c:pt>
                <c:pt idx="674">
                  <c:v>0.3208011869436202</c:v>
                </c:pt>
                <c:pt idx="675">
                  <c:v>0.32096296296296295</c:v>
                </c:pt>
                <c:pt idx="676">
                  <c:v>0.32112426035502961</c:v>
                </c:pt>
                <c:pt idx="677">
                  <c:v>0.3212850812407681</c:v>
                </c:pt>
                <c:pt idx="678">
                  <c:v>0.32144542772861356</c:v>
                </c:pt>
                <c:pt idx="679">
                  <c:v>0.32160530191458025</c:v>
                </c:pt>
                <c:pt idx="680">
                  <c:v>0.32176470588235295</c:v>
                </c:pt>
                <c:pt idx="681">
                  <c:v>0.32192364170337739</c:v>
                </c:pt>
                <c:pt idx="682">
                  <c:v>0.32208211143695015</c:v>
                </c:pt>
                <c:pt idx="683">
                  <c:v>0.32224011713030748</c:v>
                </c:pt>
                <c:pt idx="684">
                  <c:v>0.32239766081871346</c:v>
                </c:pt>
                <c:pt idx="685">
                  <c:v>0.32255474452554744</c:v>
                </c:pt>
                <c:pt idx="686">
                  <c:v>0.32271137026239066</c:v>
                </c:pt>
                <c:pt idx="687">
                  <c:v>0.32286754002911205</c:v>
                </c:pt>
                <c:pt idx="688">
                  <c:v>0.32302325581395347</c:v>
                </c:pt>
                <c:pt idx="689">
                  <c:v>0.32317851959361393</c:v>
                </c:pt>
                <c:pt idx="690">
                  <c:v>0.32333333333333331</c:v>
                </c:pt>
                <c:pt idx="691">
                  <c:v>0.32348769898697538</c:v>
                </c:pt>
                <c:pt idx="692">
                  <c:v>0.32364161849710982</c:v>
                </c:pt>
                <c:pt idx="693">
                  <c:v>0.3237950937950938</c:v>
                </c:pt>
                <c:pt idx="694">
                  <c:v>0.32394812680115276</c:v>
                </c:pt>
                <c:pt idx="695">
                  <c:v>0.32410071942446045</c:v>
                </c:pt>
                <c:pt idx="696">
                  <c:v>0.32425287356321841</c:v>
                </c:pt>
                <c:pt idx="697">
                  <c:v>0.32440459110473457</c:v>
                </c:pt>
                <c:pt idx="698">
                  <c:v>0.32455587392550145</c:v>
                </c:pt>
                <c:pt idx="699">
                  <c:v>0.32470672389127325</c:v>
                </c:pt>
                <c:pt idx="700">
                  <c:v>0.32485714285714284</c:v>
                </c:pt>
                <c:pt idx="701">
                  <c:v>0.32500713266761772</c:v>
                </c:pt>
                <c:pt idx="702">
                  <c:v>0.32515669515669515</c:v>
                </c:pt>
                <c:pt idx="703">
                  <c:v>0.3253058321479374</c:v>
                </c:pt>
                <c:pt idx="704">
                  <c:v>0.32545454545454544</c:v>
                </c:pt>
                <c:pt idx="705">
                  <c:v>0.32560283687943264</c:v>
                </c:pt>
                <c:pt idx="706">
                  <c:v>0.32575070821529745</c:v>
                </c:pt>
                <c:pt idx="707">
                  <c:v>0.32589816124469589</c:v>
                </c:pt>
                <c:pt idx="708">
                  <c:v>0.32604519774011298</c:v>
                </c:pt>
                <c:pt idx="709">
                  <c:v>0.32619181946403386</c:v>
                </c:pt>
                <c:pt idx="710">
                  <c:v>0.32633802816901408</c:v>
                </c:pt>
                <c:pt idx="711">
                  <c:v>0.32648382559774963</c:v>
                </c:pt>
                <c:pt idx="712">
                  <c:v>0.32662921348314605</c:v>
                </c:pt>
                <c:pt idx="713">
                  <c:v>0.3267741935483871</c:v>
                </c:pt>
                <c:pt idx="714">
                  <c:v>0.32691876750700283</c:v>
                </c:pt>
                <c:pt idx="715">
                  <c:v>0.32706293706293704</c:v>
                </c:pt>
                <c:pt idx="716">
                  <c:v>0.32720670391061452</c:v>
                </c:pt>
                <c:pt idx="717">
                  <c:v>0.32735006973500697</c:v>
                </c:pt>
                <c:pt idx="718">
                  <c:v>0.32749303621169917</c:v>
                </c:pt>
                <c:pt idx="719">
                  <c:v>0.3276356050069541</c:v>
                </c:pt>
                <c:pt idx="720">
                  <c:v>0.32777777777777778</c:v>
                </c:pt>
                <c:pt idx="721">
                  <c:v>0.32791955617198337</c:v>
                </c:pt>
                <c:pt idx="722">
                  <c:v>0.32806094182825485</c:v>
                </c:pt>
                <c:pt idx="723">
                  <c:v>0.32820193637621026</c:v>
                </c:pt>
                <c:pt idx="724">
                  <c:v>0.32834254143646407</c:v>
                </c:pt>
                <c:pt idx="725">
                  <c:v>0.32848275862068965</c:v>
                </c:pt>
                <c:pt idx="726">
                  <c:v>0.32862258953168044</c:v>
                </c:pt>
                <c:pt idx="727">
                  <c:v>0.32876203576341129</c:v>
                </c:pt>
                <c:pt idx="728">
                  <c:v>0.32890109890109892</c:v>
                </c:pt>
                <c:pt idx="729">
                  <c:v>0.32903978052126198</c:v>
                </c:pt>
                <c:pt idx="730">
                  <c:v>0.3291780821917808</c:v>
                </c:pt>
                <c:pt idx="731">
                  <c:v>0.32931600547195622</c:v>
                </c:pt>
                <c:pt idx="732">
                  <c:v>0.32945355191256831</c:v>
                </c:pt>
                <c:pt idx="733">
                  <c:v>0.32959072305593451</c:v>
                </c:pt>
                <c:pt idx="734">
                  <c:v>0.32972752043596731</c:v>
                </c:pt>
                <c:pt idx="735">
                  <c:v>0.32986394557823129</c:v>
                </c:pt>
                <c:pt idx="736">
                  <c:v>0.33</c:v>
                </c:pt>
                <c:pt idx="737">
                  <c:v>0.33013568521031206</c:v>
                </c:pt>
                <c:pt idx="738">
                  <c:v>0.33027100271002707</c:v>
                </c:pt>
                <c:pt idx="739">
                  <c:v>0.33040595399188094</c:v>
                </c:pt>
                <c:pt idx="740">
                  <c:v>0.33054054054054055</c:v>
                </c:pt>
                <c:pt idx="741">
                  <c:v>0.33067476383265859</c:v>
                </c:pt>
                <c:pt idx="742">
                  <c:v>0.33080862533692723</c:v>
                </c:pt>
                <c:pt idx="743">
                  <c:v>0.33094212651413191</c:v>
                </c:pt>
                <c:pt idx="744">
                  <c:v>0.33107526881720428</c:v>
                </c:pt>
                <c:pt idx="745">
                  <c:v>0.33120805369127515</c:v>
                </c:pt>
                <c:pt idx="746">
                  <c:v>0.33134048257372656</c:v>
                </c:pt>
                <c:pt idx="747">
                  <c:v>0.33147255689424365</c:v>
                </c:pt>
                <c:pt idx="748">
                  <c:v>0.33160427807486631</c:v>
                </c:pt>
                <c:pt idx="749">
                  <c:v>0.33173564753004003</c:v>
                </c:pt>
                <c:pt idx="750">
                  <c:v>0.33186666666666664</c:v>
                </c:pt>
                <c:pt idx="751">
                  <c:v>0.33199733688415445</c:v>
                </c:pt>
                <c:pt idx="752">
                  <c:v>0.3321276595744681</c:v>
                </c:pt>
                <c:pt idx="753">
                  <c:v>0.33225763612217796</c:v>
                </c:pt>
                <c:pt idx="754">
                  <c:v>0.33238726790450929</c:v>
                </c:pt>
                <c:pt idx="755">
                  <c:v>0.33251655629139071</c:v>
                </c:pt>
                <c:pt idx="756">
                  <c:v>0.33264550264550263</c:v>
                </c:pt>
                <c:pt idx="757">
                  <c:v>0.33277410832232496</c:v>
                </c:pt>
                <c:pt idx="758">
                  <c:v>0.33290237467018469</c:v>
                </c:pt>
                <c:pt idx="759">
                  <c:v>0.33303030303030301</c:v>
                </c:pt>
                <c:pt idx="760">
                  <c:v>0.3331578947368421</c:v>
                </c:pt>
                <c:pt idx="761">
                  <c:v>0.33328515111695139</c:v>
                </c:pt>
                <c:pt idx="762">
                  <c:v>0.33341207349081364</c:v>
                </c:pt>
                <c:pt idx="763">
                  <c:v>0.33353866317169067</c:v>
                </c:pt>
                <c:pt idx="764">
                  <c:v>0.3336649214659686</c:v>
                </c:pt>
                <c:pt idx="765">
                  <c:v>0.33379084967320261</c:v>
                </c:pt>
                <c:pt idx="766">
                  <c:v>0.33391644908616186</c:v>
                </c:pt>
                <c:pt idx="767">
                  <c:v>0.33404172099087354</c:v>
                </c:pt>
                <c:pt idx="768">
                  <c:v>0.33416666666666667</c:v>
                </c:pt>
                <c:pt idx="769">
                  <c:v>0.33429128738621589</c:v>
                </c:pt>
                <c:pt idx="770">
                  <c:v>0.33441558441558439</c:v>
                </c:pt>
                <c:pt idx="771">
                  <c:v>0.33453955901426718</c:v>
                </c:pt>
                <c:pt idx="772">
                  <c:v>0.33466321243523317</c:v>
                </c:pt>
                <c:pt idx="773">
                  <c:v>0.33478654592496765</c:v>
                </c:pt>
                <c:pt idx="774">
                  <c:v>0.33490956072351419</c:v>
                </c:pt>
                <c:pt idx="775">
                  <c:v>0.33503225806451614</c:v>
                </c:pt>
                <c:pt idx="776">
                  <c:v>0.33515463917525773</c:v>
                </c:pt>
                <c:pt idx="777">
                  <c:v>0.33527670527670528</c:v>
                </c:pt>
                <c:pt idx="778">
                  <c:v>0.33539845758354758</c:v>
                </c:pt>
                <c:pt idx="779">
                  <c:v>0.3355198973042362</c:v>
                </c:pt>
                <c:pt idx="780">
                  <c:v>0.33564102564102566</c:v>
                </c:pt>
                <c:pt idx="781">
                  <c:v>0.33576184379001278</c:v>
                </c:pt>
                <c:pt idx="782">
                  <c:v>0.33588235294117647</c:v>
                </c:pt>
                <c:pt idx="783">
                  <c:v>0.33600255427841635</c:v>
                </c:pt>
                <c:pt idx="784">
                  <c:v>0.33612244897959181</c:v>
                </c:pt>
                <c:pt idx="785">
                  <c:v>0.33624203821656051</c:v>
                </c:pt>
                <c:pt idx="786">
                  <c:v>0.33636132315521627</c:v>
                </c:pt>
                <c:pt idx="787">
                  <c:v>0.33648030495552733</c:v>
                </c:pt>
                <c:pt idx="788">
                  <c:v>0.33659898477157363</c:v>
                </c:pt>
                <c:pt idx="789">
                  <c:v>0.33671736375158429</c:v>
                </c:pt>
                <c:pt idx="790">
                  <c:v>0.33683544303797469</c:v>
                </c:pt>
                <c:pt idx="791">
                  <c:v>0.33695322376738307</c:v>
                </c:pt>
                <c:pt idx="792">
                  <c:v>0.33707070707070708</c:v>
                </c:pt>
                <c:pt idx="793">
                  <c:v>0.33718789407313998</c:v>
                </c:pt>
                <c:pt idx="794">
                  <c:v>0.33730478589420654</c:v>
                </c:pt>
                <c:pt idx="795">
                  <c:v>0.33742138364779872</c:v>
                </c:pt>
                <c:pt idx="796">
                  <c:v>0.33753768844221105</c:v>
                </c:pt>
                <c:pt idx="797">
                  <c:v>0.33765370138017564</c:v>
                </c:pt>
                <c:pt idx="798">
                  <c:v>0.33776942355889722</c:v>
                </c:pt>
                <c:pt idx="799">
                  <c:v>0.33788485607008761</c:v>
                </c:pt>
                <c:pt idx="800">
                  <c:v>0.33800000000000002</c:v>
                </c:pt>
                <c:pt idx="801">
                  <c:v>0.33811485642946315</c:v>
                </c:pt>
                <c:pt idx="802">
                  <c:v>0.33822942643391524</c:v>
                </c:pt>
                <c:pt idx="803">
                  <c:v>0.33834371108343714</c:v>
                </c:pt>
                <c:pt idx="804">
                  <c:v>0.33845771144278608</c:v>
                </c:pt>
                <c:pt idx="805">
                  <c:v>0.33857142857142858</c:v>
                </c:pt>
                <c:pt idx="806">
                  <c:v>0.33868486352357319</c:v>
                </c:pt>
                <c:pt idx="807">
                  <c:v>0.3387980173482032</c:v>
                </c:pt>
                <c:pt idx="808">
                  <c:v>0.33891089108910893</c:v>
                </c:pt>
                <c:pt idx="809">
                  <c:v>0.33902348578491964</c:v>
                </c:pt>
                <c:pt idx="810">
                  <c:v>0.33913580246913583</c:v>
                </c:pt>
                <c:pt idx="811">
                  <c:v>0.3392478421701603</c:v>
                </c:pt>
                <c:pt idx="812">
                  <c:v>0.33935960591133008</c:v>
                </c:pt>
                <c:pt idx="813">
                  <c:v>0.33947109471094711</c:v>
                </c:pt>
                <c:pt idx="814">
                  <c:v>0.33958230958230956</c:v>
                </c:pt>
                <c:pt idx="815">
                  <c:v>0.33969325153374236</c:v>
                </c:pt>
                <c:pt idx="816">
                  <c:v>0.33980392156862743</c:v>
                </c:pt>
                <c:pt idx="817">
                  <c:v>0.33991432068543453</c:v>
                </c:pt>
                <c:pt idx="818">
                  <c:v>0.3400244498777506</c:v>
                </c:pt>
                <c:pt idx="819">
                  <c:v>0.34013431013431011</c:v>
                </c:pt>
                <c:pt idx="820">
                  <c:v>0.34024390243902441</c:v>
                </c:pt>
                <c:pt idx="821">
                  <c:v>0.34035322777101096</c:v>
                </c:pt>
                <c:pt idx="822">
                  <c:v>0.3404622871046229</c:v>
                </c:pt>
                <c:pt idx="823">
                  <c:v>0.34057108140947751</c:v>
                </c:pt>
                <c:pt idx="824">
                  <c:v>0.34067961165048544</c:v>
                </c:pt>
                <c:pt idx="825">
                  <c:v>0.34078787878787881</c:v>
                </c:pt>
                <c:pt idx="826">
                  <c:v>0.34089588377723973</c:v>
                </c:pt>
                <c:pt idx="827">
                  <c:v>0.3410036275695284</c:v>
                </c:pt>
                <c:pt idx="828">
                  <c:v>0.34111111111111109</c:v>
                </c:pt>
                <c:pt idx="829">
                  <c:v>0.3412183353437877</c:v>
                </c:pt>
                <c:pt idx="830">
                  <c:v>0.3413253012048193</c:v>
                </c:pt>
                <c:pt idx="831">
                  <c:v>0.34143200962695547</c:v>
                </c:pt>
                <c:pt idx="832">
                  <c:v>0.34153846153846151</c:v>
                </c:pt>
                <c:pt idx="833">
                  <c:v>0.34164465786314524</c:v>
                </c:pt>
                <c:pt idx="834">
                  <c:v>0.34175059952038367</c:v>
                </c:pt>
                <c:pt idx="835">
                  <c:v>0.34185628742514967</c:v>
                </c:pt>
                <c:pt idx="836">
                  <c:v>0.3419617224880383</c:v>
                </c:pt>
                <c:pt idx="837">
                  <c:v>0.34206690561529274</c:v>
                </c:pt>
                <c:pt idx="838">
                  <c:v>0.34217183770883053</c:v>
                </c:pt>
                <c:pt idx="839">
                  <c:v>0.34227651966626937</c:v>
                </c:pt>
                <c:pt idx="840">
                  <c:v>0.3423809523809524</c:v>
                </c:pt>
                <c:pt idx="841">
                  <c:v>0.34248513674197384</c:v>
                </c:pt>
                <c:pt idx="842">
                  <c:v>0.34258907363420427</c:v>
                </c:pt>
                <c:pt idx="843">
                  <c:v>0.34269276393831555</c:v>
                </c:pt>
                <c:pt idx="844">
                  <c:v>0.34279620853080567</c:v>
                </c:pt>
                <c:pt idx="845">
                  <c:v>0.34289940828402365</c:v>
                </c:pt>
                <c:pt idx="846">
                  <c:v>0.34300236406619383</c:v>
                </c:pt>
                <c:pt idx="847">
                  <c:v>0.34310507674144036</c:v>
                </c:pt>
                <c:pt idx="848">
                  <c:v>0.34320754716981133</c:v>
                </c:pt>
                <c:pt idx="849">
                  <c:v>0.34330977620730269</c:v>
                </c:pt>
                <c:pt idx="850">
                  <c:v>0.34341176470588236</c:v>
                </c:pt>
                <c:pt idx="851">
                  <c:v>0.3435135135135135</c:v>
                </c:pt>
                <c:pt idx="852">
                  <c:v>0.34361502347417838</c:v>
                </c:pt>
                <c:pt idx="853">
                  <c:v>0.3437162954279015</c:v>
                </c:pt>
                <c:pt idx="854">
                  <c:v>0.34381733021077282</c:v>
                </c:pt>
                <c:pt idx="855">
                  <c:v>0.34391812865497073</c:v>
                </c:pt>
                <c:pt idx="856">
                  <c:v>0.34401869158878506</c:v>
                </c:pt>
                <c:pt idx="857">
                  <c:v>0.34411901983663945</c:v>
                </c:pt>
                <c:pt idx="858">
                  <c:v>0.34421911421911422</c:v>
                </c:pt>
                <c:pt idx="859">
                  <c:v>0.34431897555296859</c:v>
                </c:pt>
                <c:pt idx="860">
                  <c:v>0.34441860465116281</c:v>
                </c:pt>
                <c:pt idx="861">
                  <c:v>0.34451800232288038</c:v>
                </c:pt>
                <c:pt idx="862">
                  <c:v>0.34461716937354986</c:v>
                </c:pt>
                <c:pt idx="863">
                  <c:v>0.34471610660486673</c:v>
                </c:pt>
                <c:pt idx="864">
                  <c:v>0.3448148148148148</c:v>
                </c:pt>
                <c:pt idx="865">
                  <c:v>0.34491329479768784</c:v>
                </c:pt>
                <c:pt idx="866">
                  <c:v>0.34501154734411088</c:v>
                </c:pt>
                <c:pt idx="867">
                  <c:v>0.34510957324106112</c:v>
                </c:pt>
                <c:pt idx="868">
                  <c:v>0.34520737327188938</c:v>
                </c:pt>
                <c:pt idx="869">
                  <c:v>0.34530494821634061</c:v>
                </c:pt>
                <c:pt idx="870">
                  <c:v>0.34540229885057472</c:v>
                </c:pt>
                <c:pt idx="871">
                  <c:v>0.34549942594718713</c:v>
                </c:pt>
                <c:pt idx="872">
                  <c:v>0.34559633027522935</c:v>
                </c:pt>
                <c:pt idx="873">
                  <c:v>0.34569301260022911</c:v>
                </c:pt>
                <c:pt idx="874">
                  <c:v>0.34578947368421054</c:v>
                </c:pt>
                <c:pt idx="875">
                  <c:v>0.3458857142857143</c:v>
                </c:pt>
                <c:pt idx="876">
                  <c:v>0.34598173515981734</c:v>
                </c:pt>
                <c:pt idx="877">
                  <c:v>0.34607753705815281</c:v>
                </c:pt>
                <c:pt idx="878">
                  <c:v>0.34617312072892936</c:v>
                </c:pt>
                <c:pt idx="879">
                  <c:v>0.34626848691695106</c:v>
                </c:pt>
                <c:pt idx="880">
                  <c:v>0.34636363636363637</c:v>
                </c:pt>
                <c:pt idx="881">
                  <c:v>0.34645856980703743</c:v>
                </c:pt>
                <c:pt idx="882">
                  <c:v>0.34655328798185941</c:v>
                </c:pt>
                <c:pt idx="883">
                  <c:v>0.34664779161947906</c:v>
                </c:pt>
                <c:pt idx="884">
                  <c:v>0.34674208144796381</c:v>
                </c:pt>
                <c:pt idx="885">
                  <c:v>0.3468361581920904</c:v>
                </c:pt>
                <c:pt idx="886">
                  <c:v>0.34693002257336342</c:v>
                </c:pt>
                <c:pt idx="887">
                  <c:v>0.34702367531003381</c:v>
                </c:pt>
                <c:pt idx="888">
                  <c:v>0.34711711711711712</c:v>
                </c:pt>
                <c:pt idx="889">
                  <c:v>0.34721034870641171</c:v>
                </c:pt>
                <c:pt idx="890">
                  <c:v>0.34730337078651685</c:v>
                </c:pt>
                <c:pt idx="891">
                  <c:v>0.34739618406285072</c:v>
                </c:pt>
                <c:pt idx="892">
                  <c:v>0.34748878923766818</c:v>
                </c:pt>
                <c:pt idx="893">
                  <c:v>0.3475811870100784</c:v>
                </c:pt>
                <c:pt idx="894">
                  <c:v>0.34767337807606263</c:v>
                </c:pt>
                <c:pt idx="895">
                  <c:v>0.3477653631284916</c:v>
                </c:pt>
                <c:pt idx="896">
                  <c:v>0.34785714285714286</c:v>
                </c:pt>
                <c:pt idx="897">
                  <c:v>0.34794871794871796</c:v>
                </c:pt>
                <c:pt idx="898">
                  <c:v>0.34804008908685968</c:v>
                </c:pt>
                <c:pt idx="899">
                  <c:v>0.34813125695216907</c:v>
                </c:pt>
                <c:pt idx="900">
                  <c:v>0.34822222222222221</c:v>
                </c:pt>
                <c:pt idx="901">
                  <c:v>0.34831298557158713</c:v>
                </c:pt>
                <c:pt idx="902">
                  <c:v>0.34840354767184034</c:v>
                </c:pt>
                <c:pt idx="903">
                  <c:v>0.34849390919158363</c:v>
                </c:pt>
                <c:pt idx="904">
                  <c:v>0.3485840707964602</c:v>
                </c:pt>
                <c:pt idx="905">
                  <c:v>0.34867403314917128</c:v>
                </c:pt>
                <c:pt idx="906">
                  <c:v>0.34876379690949227</c:v>
                </c:pt>
                <c:pt idx="907">
                  <c:v>0.34885336273428885</c:v>
                </c:pt>
                <c:pt idx="908">
                  <c:v>0.34894273127753306</c:v>
                </c:pt>
                <c:pt idx="909">
                  <c:v>0.34903190319031902</c:v>
                </c:pt>
                <c:pt idx="910">
                  <c:v>0.34912087912087914</c:v>
                </c:pt>
                <c:pt idx="911">
                  <c:v>0.34920965971459933</c:v>
                </c:pt>
                <c:pt idx="912">
                  <c:v>0.34929824561403511</c:v>
                </c:pt>
                <c:pt idx="913">
                  <c:v>0.34938663745892662</c:v>
                </c:pt>
                <c:pt idx="914">
                  <c:v>0.34947483588621442</c:v>
                </c:pt>
                <c:pt idx="915">
                  <c:v>0.34956284153005462</c:v>
                </c:pt>
                <c:pt idx="916">
                  <c:v>0.34965065502183407</c:v>
                </c:pt>
                <c:pt idx="917">
                  <c:v>0.34973827699018539</c:v>
                </c:pt>
                <c:pt idx="918">
                  <c:v>0.34982570806100216</c:v>
                </c:pt>
                <c:pt idx="919">
                  <c:v>0.34991294885745378</c:v>
                </c:pt>
                <c:pt idx="920">
                  <c:v>0.35</c:v>
                </c:pt>
                <c:pt idx="921">
                  <c:v>0.3500868621064061</c:v>
                </c:pt>
                <c:pt idx="922">
                  <c:v>0.35017353579175703</c:v>
                </c:pt>
                <c:pt idx="923">
                  <c:v>0.35026002166847237</c:v>
                </c:pt>
                <c:pt idx="924">
                  <c:v>0.35034632034632035</c:v>
                </c:pt>
                <c:pt idx="925">
                  <c:v>0.35043243243243244</c:v>
                </c:pt>
                <c:pt idx="926">
                  <c:v>0.35051835853131752</c:v>
                </c:pt>
                <c:pt idx="927">
                  <c:v>0.35060409924487596</c:v>
                </c:pt>
                <c:pt idx="928">
                  <c:v>0.35068965517241379</c:v>
                </c:pt>
                <c:pt idx="929">
                  <c:v>0.3507750269106566</c:v>
                </c:pt>
                <c:pt idx="930">
                  <c:v>0.35086021505376341</c:v>
                </c:pt>
                <c:pt idx="931">
                  <c:v>0.35094522019334051</c:v>
                </c:pt>
                <c:pt idx="932">
                  <c:v>0.35103004291845491</c:v>
                </c:pt>
                <c:pt idx="933">
                  <c:v>0.35111468381564842</c:v>
                </c:pt>
                <c:pt idx="934">
                  <c:v>0.35119914346895076</c:v>
                </c:pt>
                <c:pt idx="935">
                  <c:v>0.35128342245989302</c:v>
                </c:pt>
                <c:pt idx="936">
                  <c:v>0.35136752136752136</c:v>
                </c:pt>
                <c:pt idx="937">
                  <c:v>0.35145144076840984</c:v>
                </c:pt>
                <c:pt idx="938">
                  <c:v>0.35153518123667377</c:v>
                </c:pt>
                <c:pt idx="939">
                  <c:v>0.35161874334398296</c:v>
                </c:pt>
                <c:pt idx="940">
                  <c:v>0.35170212765957448</c:v>
                </c:pt>
                <c:pt idx="941">
                  <c:v>0.35178533475026569</c:v>
                </c:pt>
                <c:pt idx="942">
                  <c:v>0.3518683651804671</c:v>
                </c:pt>
                <c:pt idx="943">
                  <c:v>0.3519512195121951</c:v>
                </c:pt>
                <c:pt idx="944">
                  <c:v>0.35203389830508475</c:v>
                </c:pt>
                <c:pt idx="945">
                  <c:v>0.35211640211640211</c:v>
                </c:pt>
                <c:pt idx="946">
                  <c:v>0.35219873150105707</c:v>
                </c:pt>
                <c:pt idx="947">
                  <c:v>0.35228088701161564</c:v>
                </c:pt>
                <c:pt idx="948">
                  <c:v>0.35236286919831222</c:v>
                </c:pt>
                <c:pt idx="949">
                  <c:v>0.35244467860906215</c:v>
                </c:pt>
                <c:pt idx="950">
                  <c:v>0.35252631578947369</c:v>
                </c:pt>
                <c:pt idx="951">
                  <c:v>0.35260778128286013</c:v>
                </c:pt>
                <c:pt idx="952">
                  <c:v>0.35268907563025209</c:v>
                </c:pt>
                <c:pt idx="953">
                  <c:v>0.35277019937040921</c:v>
                </c:pt>
                <c:pt idx="954">
                  <c:v>0.35285115303983228</c:v>
                </c:pt>
                <c:pt idx="955">
                  <c:v>0.35293193717277488</c:v>
                </c:pt>
                <c:pt idx="956">
                  <c:v>0.35301255230125522</c:v>
                </c:pt>
                <c:pt idx="957">
                  <c:v>0.3530929989550679</c:v>
                </c:pt>
                <c:pt idx="958">
                  <c:v>0.3531732776617954</c:v>
                </c:pt>
                <c:pt idx="959">
                  <c:v>0.35325338894681962</c:v>
                </c:pt>
                <c:pt idx="960">
                  <c:v>0.35333333333333333</c:v>
                </c:pt>
                <c:pt idx="961">
                  <c:v>0.3534131113423517</c:v>
                </c:pt>
                <c:pt idx="962">
                  <c:v>0.35349272349272348</c:v>
                </c:pt>
                <c:pt idx="963">
                  <c:v>0.35357217030114224</c:v>
                </c:pt>
                <c:pt idx="964">
                  <c:v>0.35365145228215766</c:v>
                </c:pt>
                <c:pt idx="965">
                  <c:v>0.35373056994818652</c:v>
                </c:pt>
                <c:pt idx="966">
                  <c:v>0.3538095238095238</c:v>
                </c:pt>
                <c:pt idx="967">
                  <c:v>0.3538883143743537</c:v>
                </c:pt>
                <c:pt idx="968">
                  <c:v>0.35396694214876034</c:v>
                </c:pt>
                <c:pt idx="969">
                  <c:v>0.35404540763673892</c:v>
                </c:pt>
                <c:pt idx="970">
                  <c:v>0.3541237113402062</c:v>
                </c:pt>
                <c:pt idx="971">
                  <c:v>0.35420185375901131</c:v>
                </c:pt>
                <c:pt idx="972">
                  <c:v>0.35427983539094648</c:v>
                </c:pt>
                <c:pt idx="973">
                  <c:v>0.35435765673175745</c:v>
                </c:pt>
                <c:pt idx="974">
                  <c:v>0.35443531827515401</c:v>
                </c:pt>
                <c:pt idx="975">
                  <c:v>0.35451282051282051</c:v>
                </c:pt>
                <c:pt idx="976">
                  <c:v>0.35459016393442622</c:v>
                </c:pt>
                <c:pt idx="977">
                  <c:v>0.35466734902763564</c:v>
                </c:pt>
                <c:pt idx="978">
                  <c:v>0.35474437627811861</c:v>
                </c:pt>
                <c:pt idx="979">
                  <c:v>0.35482124616956079</c:v>
                </c:pt>
                <c:pt idx="980">
                  <c:v>0.35489795918367345</c:v>
                </c:pt>
                <c:pt idx="981">
                  <c:v>0.35497451580020389</c:v>
                </c:pt>
                <c:pt idx="982">
                  <c:v>0.35505091649694503</c:v>
                </c:pt>
                <c:pt idx="983">
                  <c:v>0.35512716174974568</c:v>
                </c:pt>
                <c:pt idx="984">
                  <c:v>0.35520325203252034</c:v>
                </c:pt>
                <c:pt idx="985">
                  <c:v>0.35527918781725887</c:v>
                </c:pt>
                <c:pt idx="986">
                  <c:v>0.35535496957403651</c:v>
                </c:pt>
                <c:pt idx="987">
                  <c:v>0.35543059777102332</c:v>
                </c:pt>
                <c:pt idx="988">
                  <c:v>0.35550607287449393</c:v>
                </c:pt>
                <c:pt idx="989">
                  <c:v>0.3555813953488372</c:v>
                </c:pt>
                <c:pt idx="990">
                  <c:v>0.35565656565656567</c:v>
                </c:pt>
                <c:pt idx="991">
                  <c:v>0.35573158425832491</c:v>
                </c:pt>
                <c:pt idx="992">
                  <c:v>0.35580645161290325</c:v>
                </c:pt>
                <c:pt idx="993">
                  <c:v>0.35588116817724069</c:v>
                </c:pt>
                <c:pt idx="994">
                  <c:v>0.35595573440643863</c:v>
                </c:pt>
                <c:pt idx="995">
                  <c:v>0.35603015075376887</c:v>
                </c:pt>
                <c:pt idx="996">
                  <c:v>0.35610441767068274</c:v>
                </c:pt>
                <c:pt idx="997">
                  <c:v>0.35617853560682045</c:v>
                </c:pt>
                <c:pt idx="998">
                  <c:v>0.35625250501002004</c:v>
                </c:pt>
                <c:pt idx="999">
                  <c:v>0.35632632632632633</c:v>
                </c:pt>
                <c:pt idx="1000">
                  <c:v>0.35639999999999999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D-614E-9028-C74935303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59183"/>
        <c:axId val="510478383"/>
      </c:lineChart>
      <c:catAx>
        <c:axId val="1953591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Reddito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510478383"/>
        <c:crosses val="autoZero"/>
        <c:auto val="1"/>
        <c:lblAlgn val="ctr"/>
        <c:lblOffset val="100"/>
        <c:noMultiLvlLbl val="0"/>
      </c:catAx>
      <c:valAx>
        <c:axId val="510478383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r>
                  <a:rPr lang="it-IT"/>
                  <a:t>Aliquota media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aramond" panose="02020404030301010803" pitchFamily="18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it-IT"/>
          </a:p>
        </c:txPr>
        <c:crossAx val="195359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aramond" panose="02020404030301010803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Bonus</a:t>
            </a:r>
            <a:r>
              <a:rPr lang="en-US" baseline="0"/>
              <a:t> e detrazioni effettive </a:t>
            </a:r>
            <a:br>
              <a:rPr lang="en-US" baseline="0"/>
            </a:br>
            <a:r>
              <a:rPr lang="en-US" baseline="0"/>
              <a:t>per un dipendente single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Detrazioni</c:v>
          </c:tx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effettive'!$I$3:$I$503</c:f>
              <c:numCache>
                <c:formatCode>0.00</c:formatCode>
                <c:ptCount val="501"/>
                <c:pt idx="0">
                  <c:v>1880</c:v>
                </c:pt>
                <c:pt idx="1">
                  <c:v>1880</c:v>
                </c:pt>
                <c:pt idx="2">
                  <c:v>1880</c:v>
                </c:pt>
                <c:pt idx="3">
                  <c:v>1880</c:v>
                </c:pt>
                <c:pt idx="4">
                  <c:v>1880</c:v>
                </c:pt>
                <c:pt idx="5">
                  <c:v>1880</c:v>
                </c:pt>
                <c:pt idx="6">
                  <c:v>1880</c:v>
                </c:pt>
                <c:pt idx="7">
                  <c:v>1880</c:v>
                </c:pt>
                <c:pt idx="8">
                  <c:v>1880</c:v>
                </c:pt>
                <c:pt idx="9">
                  <c:v>1880</c:v>
                </c:pt>
                <c:pt idx="10">
                  <c:v>1880</c:v>
                </c:pt>
                <c:pt idx="11">
                  <c:v>1880</c:v>
                </c:pt>
                <c:pt idx="12">
                  <c:v>1880</c:v>
                </c:pt>
                <c:pt idx="13">
                  <c:v>1880</c:v>
                </c:pt>
                <c:pt idx="14">
                  <c:v>1880</c:v>
                </c:pt>
                <c:pt idx="15">
                  <c:v>1880</c:v>
                </c:pt>
                <c:pt idx="16">
                  <c:v>1880</c:v>
                </c:pt>
                <c:pt idx="17">
                  <c:v>1880</c:v>
                </c:pt>
                <c:pt idx="18">
                  <c:v>1880</c:v>
                </c:pt>
                <c:pt idx="19">
                  <c:v>1880</c:v>
                </c:pt>
                <c:pt idx="20">
                  <c:v>1880</c:v>
                </c:pt>
                <c:pt idx="21">
                  <c:v>1880</c:v>
                </c:pt>
                <c:pt idx="22">
                  <c:v>1880</c:v>
                </c:pt>
                <c:pt idx="23">
                  <c:v>1880</c:v>
                </c:pt>
                <c:pt idx="24">
                  <c:v>1880</c:v>
                </c:pt>
                <c:pt idx="25">
                  <c:v>1880</c:v>
                </c:pt>
                <c:pt idx="26">
                  <c:v>1880</c:v>
                </c:pt>
                <c:pt idx="27">
                  <c:v>1880</c:v>
                </c:pt>
                <c:pt idx="28">
                  <c:v>1880</c:v>
                </c:pt>
                <c:pt idx="29">
                  <c:v>1880</c:v>
                </c:pt>
                <c:pt idx="30">
                  <c:v>1880</c:v>
                </c:pt>
                <c:pt idx="31">
                  <c:v>1880</c:v>
                </c:pt>
                <c:pt idx="32">
                  <c:v>1880</c:v>
                </c:pt>
                <c:pt idx="33">
                  <c:v>1880</c:v>
                </c:pt>
                <c:pt idx="34">
                  <c:v>1880</c:v>
                </c:pt>
                <c:pt idx="35">
                  <c:v>1880</c:v>
                </c:pt>
                <c:pt idx="36">
                  <c:v>1880</c:v>
                </c:pt>
                <c:pt idx="37">
                  <c:v>1880</c:v>
                </c:pt>
                <c:pt idx="38">
                  <c:v>1880</c:v>
                </c:pt>
                <c:pt idx="39">
                  <c:v>1880</c:v>
                </c:pt>
                <c:pt idx="40">
                  <c:v>1880</c:v>
                </c:pt>
                <c:pt idx="41">
                  <c:v>1880</c:v>
                </c:pt>
                <c:pt idx="42">
                  <c:v>1880</c:v>
                </c:pt>
                <c:pt idx="43">
                  <c:v>1880</c:v>
                </c:pt>
                <c:pt idx="44">
                  <c:v>1880</c:v>
                </c:pt>
                <c:pt idx="45">
                  <c:v>1880</c:v>
                </c:pt>
                <c:pt idx="46">
                  <c:v>1880</c:v>
                </c:pt>
                <c:pt idx="47">
                  <c:v>1880</c:v>
                </c:pt>
                <c:pt idx="48">
                  <c:v>1880</c:v>
                </c:pt>
                <c:pt idx="49">
                  <c:v>1880</c:v>
                </c:pt>
                <c:pt idx="50">
                  <c:v>1880</c:v>
                </c:pt>
                <c:pt idx="51">
                  <c:v>1880</c:v>
                </c:pt>
                <c:pt idx="52">
                  <c:v>1880</c:v>
                </c:pt>
                <c:pt idx="53">
                  <c:v>1880</c:v>
                </c:pt>
                <c:pt idx="54">
                  <c:v>1880</c:v>
                </c:pt>
                <c:pt idx="55">
                  <c:v>1880</c:v>
                </c:pt>
                <c:pt idx="56">
                  <c:v>1880</c:v>
                </c:pt>
                <c:pt idx="57">
                  <c:v>1880</c:v>
                </c:pt>
                <c:pt idx="58">
                  <c:v>1880</c:v>
                </c:pt>
                <c:pt idx="59">
                  <c:v>1880</c:v>
                </c:pt>
                <c:pt idx="60">
                  <c:v>1880</c:v>
                </c:pt>
                <c:pt idx="61">
                  <c:v>1880</c:v>
                </c:pt>
                <c:pt idx="62">
                  <c:v>1880</c:v>
                </c:pt>
                <c:pt idx="63">
                  <c:v>1880</c:v>
                </c:pt>
                <c:pt idx="64">
                  <c:v>1880</c:v>
                </c:pt>
                <c:pt idx="65">
                  <c:v>1880</c:v>
                </c:pt>
                <c:pt idx="66">
                  <c:v>1880</c:v>
                </c:pt>
                <c:pt idx="67">
                  <c:v>1880</c:v>
                </c:pt>
                <c:pt idx="68">
                  <c:v>1880</c:v>
                </c:pt>
                <c:pt idx="69">
                  <c:v>1880</c:v>
                </c:pt>
                <c:pt idx="70">
                  <c:v>1880</c:v>
                </c:pt>
                <c:pt idx="71">
                  <c:v>1880</c:v>
                </c:pt>
                <c:pt idx="72">
                  <c:v>1880</c:v>
                </c:pt>
                <c:pt idx="73">
                  <c:v>1880</c:v>
                </c:pt>
                <c:pt idx="74">
                  <c:v>1880</c:v>
                </c:pt>
                <c:pt idx="75">
                  <c:v>1880</c:v>
                </c:pt>
                <c:pt idx="76">
                  <c:v>1880</c:v>
                </c:pt>
                <c:pt idx="77">
                  <c:v>1880</c:v>
                </c:pt>
                <c:pt idx="78">
                  <c:v>1880</c:v>
                </c:pt>
                <c:pt idx="79">
                  <c:v>1880</c:v>
                </c:pt>
                <c:pt idx="80">
                  <c:v>1880</c:v>
                </c:pt>
                <c:pt idx="81">
                  <c:v>1880</c:v>
                </c:pt>
                <c:pt idx="82">
                  <c:v>3080</c:v>
                </c:pt>
                <c:pt idx="83">
                  <c:v>3080</c:v>
                </c:pt>
                <c:pt idx="84">
                  <c:v>3080</c:v>
                </c:pt>
                <c:pt idx="85">
                  <c:v>3080</c:v>
                </c:pt>
                <c:pt idx="86">
                  <c:v>3080</c:v>
                </c:pt>
                <c:pt idx="87">
                  <c:v>3080</c:v>
                </c:pt>
                <c:pt idx="88">
                  <c:v>3080</c:v>
                </c:pt>
                <c:pt idx="89">
                  <c:v>3080</c:v>
                </c:pt>
                <c:pt idx="90">
                  <c:v>3080</c:v>
                </c:pt>
                <c:pt idx="91">
                  <c:v>3080</c:v>
                </c:pt>
                <c:pt idx="92">
                  <c:v>3080</c:v>
                </c:pt>
                <c:pt idx="93">
                  <c:v>3080</c:v>
                </c:pt>
                <c:pt idx="94">
                  <c:v>3080</c:v>
                </c:pt>
                <c:pt idx="95">
                  <c:v>3080</c:v>
                </c:pt>
                <c:pt idx="96">
                  <c:v>3080</c:v>
                </c:pt>
                <c:pt idx="97">
                  <c:v>3080</c:v>
                </c:pt>
                <c:pt idx="98">
                  <c:v>3080</c:v>
                </c:pt>
                <c:pt idx="99">
                  <c:v>3080</c:v>
                </c:pt>
                <c:pt idx="100">
                  <c:v>3080</c:v>
                </c:pt>
                <c:pt idx="101">
                  <c:v>3080</c:v>
                </c:pt>
                <c:pt idx="102">
                  <c:v>3080</c:v>
                </c:pt>
                <c:pt idx="103">
                  <c:v>3080</c:v>
                </c:pt>
                <c:pt idx="104">
                  <c:v>3080</c:v>
                </c:pt>
                <c:pt idx="105">
                  <c:v>3080</c:v>
                </c:pt>
                <c:pt idx="106">
                  <c:v>3080</c:v>
                </c:pt>
                <c:pt idx="107">
                  <c:v>3080</c:v>
                </c:pt>
                <c:pt idx="108">
                  <c:v>3080</c:v>
                </c:pt>
                <c:pt idx="109">
                  <c:v>3080</c:v>
                </c:pt>
                <c:pt idx="110">
                  <c:v>3080</c:v>
                </c:pt>
                <c:pt idx="111">
                  <c:v>3080</c:v>
                </c:pt>
                <c:pt idx="112">
                  <c:v>3080</c:v>
                </c:pt>
                <c:pt idx="113">
                  <c:v>3080</c:v>
                </c:pt>
                <c:pt idx="114">
                  <c:v>3080</c:v>
                </c:pt>
                <c:pt idx="115">
                  <c:v>3080</c:v>
                </c:pt>
                <c:pt idx="116">
                  <c:v>3080</c:v>
                </c:pt>
                <c:pt idx="117">
                  <c:v>3080</c:v>
                </c:pt>
                <c:pt idx="118">
                  <c:v>3080</c:v>
                </c:pt>
                <c:pt idx="119">
                  <c:v>3080</c:v>
                </c:pt>
                <c:pt idx="120">
                  <c:v>3080</c:v>
                </c:pt>
                <c:pt idx="121">
                  <c:v>3080</c:v>
                </c:pt>
                <c:pt idx="122">
                  <c:v>3080</c:v>
                </c:pt>
                <c:pt idx="123">
                  <c:v>3080</c:v>
                </c:pt>
                <c:pt idx="124">
                  <c:v>3080</c:v>
                </c:pt>
                <c:pt idx="125">
                  <c:v>3080</c:v>
                </c:pt>
                <c:pt idx="126">
                  <c:v>3080</c:v>
                </c:pt>
                <c:pt idx="127">
                  <c:v>3080</c:v>
                </c:pt>
                <c:pt idx="128">
                  <c:v>3080</c:v>
                </c:pt>
                <c:pt idx="129">
                  <c:v>3080</c:v>
                </c:pt>
                <c:pt idx="130">
                  <c:v>3080</c:v>
                </c:pt>
                <c:pt idx="131">
                  <c:v>3080</c:v>
                </c:pt>
                <c:pt idx="132">
                  <c:v>3080</c:v>
                </c:pt>
                <c:pt idx="133">
                  <c:v>3080</c:v>
                </c:pt>
                <c:pt idx="134">
                  <c:v>3080</c:v>
                </c:pt>
                <c:pt idx="135">
                  <c:v>3080</c:v>
                </c:pt>
                <c:pt idx="136">
                  <c:v>3080</c:v>
                </c:pt>
                <c:pt idx="137">
                  <c:v>3080</c:v>
                </c:pt>
                <c:pt idx="138">
                  <c:v>3080</c:v>
                </c:pt>
                <c:pt idx="139">
                  <c:v>3080</c:v>
                </c:pt>
                <c:pt idx="140">
                  <c:v>3080</c:v>
                </c:pt>
                <c:pt idx="141">
                  <c:v>3080</c:v>
                </c:pt>
                <c:pt idx="142">
                  <c:v>3080</c:v>
                </c:pt>
                <c:pt idx="143">
                  <c:v>3080</c:v>
                </c:pt>
                <c:pt idx="144">
                  <c:v>3080</c:v>
                </c:pt>
                <c:pt idx="145">
                  <c:v>3080</c:v>
                </c:pt>
                <c:pt idx="146">
                  <c:v>3080</c:v>
                </c:pt>
                <c:pt idx="147">
                  <c:v>3080</c:v>
                </c:pt>
                <c:pt idx="148">
                  <c:v>3080</c:v>
                </c:pt>
                <c:pt idx="149">
                  <c:v>3080</c:v>
                </c:pt>
                <c:pt idx="150">
                  <c:v>3080</c:v>
                </c:pt>
                <c:pt idx="151">
                  <c:v>3090.9369951534736</c:v>
                </c:pt>
                <c:pt idx="152">
                  <c:v>3081.7824448034462</c:v>
                </c:pt>
                <c:pt idx="153">
                  <c:v>3072.6278944534197</c:v>
                </c:pt>
                <c:pt idx="154">
                  <c:v>3063.4733441033923</c:v>
                </c:pt>
                <c:pt idx="155">
                  <c:v>3054.3187937533658</c:v>
                </c:pt>
                <c:pt idx="156">
                  <c:v>3045.1642434033388</c:v>
                </c:pt>
                <c:pt idx="157">
                  <c:v>3036.0096930533118</c:v>
                </c:pt>
                <c:pt idx="158">
                  <c:v>3026.8551427032849</c:v>
                </c:pt>
                <c:pt idx="159">
                  <c:v>3017.7005923532579</c:v>
                </c:pt>
                <c:pt idx="160">
                  <c:v>3008.5460420032314</c:v>
                </c:pt>
                <c:pt idx="161">
                  <c:v>2999.391491653204</c:v>
                </c:pt>
                <c:pt idx="162">
                  <c:v>2990.2369413031774</c:v>
                </c:pt>
                <c:pt idx="163">
                  <c:v>2981.08239095315</c:v>
                </c:pt>
                <c:pt idx="164">
                  <c:v>2971.9278406031235</c:v>
                </c:pt>
                <c:pt idx="165">
                  <c:v>2962.7732902530965</c:v>
                </c:pt>
                <c:pt idx="166">
                  <c:v>2953.6187399030696</c:v>
                </c:pt>
                <c:pt idx="167">
                  <c:v>2944.4641895530426</c:v>
                </c:pt>
                <c:pt idx="168">
                  <c:v>2935.3096392030156</c:v>
                </c:pt>
                <c:pt idx="169">
                  <c:v>2926.1550888529887</c:v>
                </c:pt>
                <c:pt idx="170">
                  <c:v>2917.0005385029617</c:v>
                </c:pt>
                <c:pt idx="171">
                  <c:v>2907.8459881529348</c:v>
                </c:pt>
                <c:pt idx="172">
                  <c:v>2898.6914378029078</c:v>
                </c:pt>
                <c:pt idx="173">
                  <c:v>2889.5368874528808</c:v>
                </c:pt>
                <c:pt idx="174">
                  <c:v>2880.3823371028539</c:v>
                </c:pt>
                <c:pt idx="175">
                  <c:v>2871.2277867528273</c:v>
                </c:pt>
                <c:pt idx="176">
                  <c:v>2862.0732364027999</c:v>
                </c:pt>
                <c:pt idx="177">
                  <c:v>2852.9186860527734</c:v>
                </c:pt>
                <c:pt idx="178">
                  <c:v>2843.7641357027464</c:v>
                </c:pt>
                <c:pt idx="179">
                  <c:v>2834.6095853527195</c:v>
                </c:pt>
                <c:pt idx="180">
                  <c:v>2825.4550350026925</c:v>
                </c:pt>
                <c:pt idx="181">
                  <c:v>2816.3004846526655</c:v>
                </c:pt>
                <c:pt idx="182">
                  <c:v>2807.1459343026386</c:v>
                </c:pt>
                <c:pt idx="183">
                  <c:v>2797.9913839526116</c:v>
                </c:pt>
                <c:pt idx="184">
                  <c:v>2788.8368336025846</c:v>
                </c:pt>
                <c:pt idx="185">
                  <c:v>2779.6822832525577</c:v>
                </c:pt>
                <c:pt idx="186">
                  <c:v>2770.5277329025312</c:v>
                </c:pt>
                <c:pt idx="187">
                  <c:v>2761.3731825525037</c:v>
                </c:pt>
                <c:pt idx="188">
                  <c:v>2752.2186322024772</c:v>
                </c:pt>
                <c:pt idx="189">
                  <c:v>2743.0640818524503</c:v>
                </c:pt>
                <c:pt idx="190">
                  <c:v>2733.9095315024233</c:v>
                </c:pt>
                <c:pt idx="191">
                  <c:v>2724.7549811523963</c:v>
                </c:pt>
                <c:pt idx="192">
                  <c:v>2715.6004308023694</c:v>
                </c:pt>
                <c:pt idx="193">
                  <c:v>2706.4458804523424</c:v>
                </c:pt>
                <c:pt idx="194">
                  <c:v>2697.2913301023154</c:v>
                </c:pt>
                <c:pt idx="195">
                  <c:v>2688.1367797522885</c:v>
                </c:pt>
                <c:pt idx="196">
                  <c:v>2678.9822294022615</c:v>
                </c:pt>
                <c:pt idx="197">
                  <c:v>2669.827679052235</c:v>
                </c:pt>
                <c:pt idx="198">
                  <c:v>2660.673128702208</c:v>
                </c:pt>
                <c:pt idx="199">
                  <c:v>2651.5185783521811</c:v>
                </c:pt>
                <c:pt idx="200">
                  <c:v>2642.3640280021541</c:v>
                </c:pt>
                <c:pt idx="201">
                  <c:v>2633.2094776521271</c:v>
                </c:pt>
                <c:pt idx="202">
                  <c:v>2624.0549273021002</c:v>
                </c:pt>
                <c:pt idx="203">
                  <c:v>2614.9003769520732</c:v>
                </c:pt>
                <c:pt idx="204">
                  <c:v>2605.7458266020462</c:v>
                </c:pt>
                <c:pt idx="205">
                  <c:v>2596.5912762520193</c:v>
                </c:pt>
                <c:pt idx="206">
                  <c:v>2587.4367259019928</c:v>
                </c:pt>
                <c:pt idx="207">
                  <c:v>2578.2821755519653</c:v>
                </c:pt>
                <c:pt idx="208">
                  <c:v>2569.1276252019388</c:v>
                </c:pt>
                <c:pt idx="209">
                  <c:v>2559.9730748519119</c:v>
                </c:pt>
                <c:pt idx="210">
                  <c:v>2550.8185245018849</c:v>
                </c:pt>
                <c:pt idx="211">
                  <c:v>2541.6639741518579</c:v>
                </c:pt>
                <c:pt idx="212">
                  <c:v>2532.509423801831</c:v>
                </c:pt>
                <c:pt idx="213">
                  <c:v>2523.354873451804</c:v>
                </c:pt>
                <c:pt idx="214">
                  <c:v>2514.200323101777</c:v>
                </c:pt>
                <c:pt idx="215">
                  <c:v>2505.0457727517501</c:v>
                </c:pt>
                <c:pt idx="216">
                  <c:v>2495.8912224017231</c:v>
                </c:pt>
                <c:pt idx="217">
                  <c:v>2486.7366720516961</c:v>
                </c:pt>
                <c:pt idx="218">
                  <c:v>2477.5821217016692</c:v>
                </c:pt>
                <c:pt idx="219">
                  <c:v>2468.4275713516427</c:v>
                </c:pt>
                <c:pt idx="220">
                  <c:v>2459.2730210016157</c:v>
                </c:pt>
                <c:pt idx="221">
                  <c:v>2450.1184706515887</c:v>
                </c:pt>
                <c:pt idx="222">
                  <c:v>2440.9639203015618</c:v>
                </c:pt>
                <c:pt idx="223">
                  <c:v>2431.8093699515348</c:v>
                </c:pt>
                <c:pt idx="224">
                  <c:v>2422.6548196015078</c:v>
                </c:pt>
                <c:pt idx="225">
                  <c:v>2413.5002692514809</c:v>
                </c:pt>
                <c:pt idx="226">
                  <c:v>2404.3457189014539</c:v>
                </c:pt>
                <c:pt idx="227">
                  <c:v>2395.1911685514269</c:v>
                </c:pt>
                <c:pt idx="228">
                  <c:v>2386.0366182014</c:v>
                </c:pt>
                <c:pt idx="229">
                  <c:v>2376.882067851373</c:v>
                </c:pt>
                <c:pt idx="230">
                  <c:v>2367.7275175013465</c:v>
                </c:pt>
                <c:pt idx="231">
                  <c:v>2358.5729671513191</c:v>
                </c:pt>
                <c:pt idx="232">
                  <c:v>2349.4184168012926</c:v>
                </c:pt>
                <c:pt idx="233">
                  <c:v>2340.2638664512656</c:v>
                </c:pt>
                <c:pt idx="234">
                  <c:v>2331.1093161012386</c:v>
                </c:pt>
                <c:pt idx="235">
                  <c:v>2321.9547657512117</c:v>
                </c:pt>
                <c:pt idx="236">
                  <c:v>2312.8002154011847</c:v>
                </c:pt>
                <c:pt idx="237">
                  <c:v>2303.6456650511577</c:v>
                </c:pt>
                <c:pt idx="238">
                  <c:v>2294.4911147011308</c:v>
                </c:pt>
                <c:pt idx="239">
                  <c:v>2285.3365643511038</c:v>
                </c:pt>
                <c:pt idx="240">
                  <c:v>2276.1820140010768</c:v>
                </c:pt>
                <c:pt idx="241">
                  <c:v>2267.0274636510503</c:v>
                </c:pt>
                <c:pt idx="242">
                  <c:v>2257.8729133010233</c:v>
                </c:pt>
                <c:pt idx="243">
                  <c:v>2248.7183629509964</c:v>
                </c:pt>
                <c:pt idx="244">
                  <c:v>2239.5638126009694</c:v>
                </c:pt>
                <c:pt idx="245">
                  <c:v>2230.4092622509424</c:v>
                </c:pt>
                <c:pt idx="246">
                  <c:v>2221.2547119009155</c:v>
                </c:pt>
                <c:pt idx="247">
                  <c:v>2212.1001615508885</c:v>
                </c:pt>
                <c:pt idx="248">
                  <c:v>2202.9456112008615</c:v>
                </c:pt>
                <c:pt idx="249">
                  <c:v>2193.7910608508346</c:v>
                </c:pt>
                <c:pt idx="250">
                  <c:v>2184.6365105008076</c:v>
                </c:pt>
                <c:pt idx="251">
                  <c:v>2240.4819601507807</c:v>
                </c:pt>
                <c:pt idx="252">
                  <c:v>2231.3274098007541</c:v>
                </c:pt>
                <c:pt idx="253">
                  <c:v>2222.1728594507272</c:v>
                </c:pt>
                <c:pt idx="254">
                  <c:v>2213.0183091007002</c:v>
                </c:pt>
                <c:pt idx="255">
                  <c:v>2203.8637587506732</c:v>
                </c:pt>
                <c:pt idx="256">
                  <c:v>2194.7092084006463</c:v>
                </c:pt>
                <c:pt idx="257">
                  <c:v>2185.5546580506193</c:v>
                </c:pt>
                <c:pt idx="258">
                  <c:v>2176.4001077005923</c:v>
                </c:pt>
                <c:pt idx="259">
                  <c:v>2167.2455573505654</c:v>
                </c:pt>
                <c:pt idx="260">
                  <c:v>2158.0910070005384</c:v>
                </c:pt>
                <c:pt idx="261">
                  <c:v>2148.9364566505114</c:v>
                </c:pt>
                <c:pt idx="262">
                  <c:v>2139.7819063004845</c:v>
                </c:pt>
                <c:pt idx="263">
                  <c:v>2130.627355950458</c:v>
                </c:pt>
                <c:pt idx="264">
                  <c:v>2121.472805600431</c:v>
                </c:pt>
                <c:pt idx="265">
                  <c:v>2112.318255250404</c:v>
                </c:pt>
                <c:pt idx="266">
                  <c:v>2103.1637049003771</c:v>
                </c:pt>
                <c:pt idx="267">
                  <c:v>2094.0091545503501</c:v>
                </c:pt>
                <c:pt idx="268">
                  <c:v>2084.8546042003231</c:v>
                </c:pt>
                <c:pt idx="269">
                  <c:v>2075.7000538502962</c:v>
                </c:pt>
                <c:pt idx="270">
                  <c:v>2066.5455035002692</c:v>
                </c:pt>
                <c:pt idx="271">
                  <c:v>2057.3909531502422</c:v>
                </c:pt>
                <c:pt idx="272">
                  <c:v>2048.2364028002157</c:v>
                </c:pt>
                <c:pt idx="273">
                  <c:v>2039.0818524501885</c:v>
                </c:pt>
                <c:pt idx="274">
                  <c:v>2029.9273021001616</c:v>
                </c:pt>
                <c:pt idx="275">
                  <c:v>2020.7727517501346</c:v>
                </c:pt>
                <c:pt idx="276">
                  <c:v>2011.6182014001076</c:v>
                </c:pt>
                <c:pt idx="277">
                  <c:v>2002.4636510500807</c:v>
                </c:pt>
                <c:pt idx="278">
                  <c:v>1993.3091007000539</c:v>
                </c:pt>
                <c:pt idx="279">
                  <c:v>1984.154550350027</c:v>
                </c:pt>
                <c:pt idx="280">
                  <c:v>1975</c:v>
                </c:pt>
                <c:pt idx="281">
                  <c:v>1966.4046093004226</c:v>
                </c:pt>
                <c:pt idx="282">
                  <c:v>1957.722396472567</c:v>
                </c:pt>
                <c:pt idx="283">
                  <c:v>1949.0401836447111</c:v>
                </c:pt>
                <c:pt idx="284">
                  <c:v>1940.3579708168554</c:v>
                </c:pt>
                <c:pt idx="285">
                  <c:v>1931.6757579889995</c:v>
                </c:pt>
                <c:pt idx="286">
                  <c:v>1922.9935451611439</c:v>
                </c:pt>
                <c:pt idx="287">
                  <c:v>1914.3113323332877</c:v>
                </c:pt>
                <c:pt idx="288">
                  <c:v>1905.6291195054321</c:v>
                </c:pt>
                <c:pt idx="289">
                  <c:v>1896.9469066775762</c:v>
                </c:pt>
                <c:pt idx="290">
                  <c:v>1888.2646938497205</c:v>
                </c:pt>
                <c:pt idx="291">
                  <c:v>1879.5824810218646</c:v>
                </c:pt>
                <c:pt idx="292">
                  <c:v>1870.900268194009</c:v>
                </c:pt>
                <c:pt idx="293">
                  <c:v>1862.2180553661528</c:v>
                </c:pt>
                <c:pt idx="294">
                  <c:v>1853.5358425382972</c:v>
                </c:pt>
                <c:pt idx="295">
                  <c:v>1844.8536297104413</c:v>
                </c:pt>
                <c:pt idx="296">
                  <c:v>1836.1714168825856</c:v>
                </c:pt>
                <c:pt idx="297">
                  <c:v>1827.4892040547297</c:v>
                </c:pt>
                <c:pt idx="298">
                  <c:v>1818.8069912268741</c:v>
                </c:pt>
                <c:pt idx="299">
                  <c:v>1810.1247783990182</c:v>
                </c:pt>
                <c:pt idx="300">
                  <c:v>1801.4425655711623</c:v>
                </c:pt>
                <c:pt idx="301">
                  <c:v>1792.7603527433066</c:v>
                </c:pt>
                <c:pt idx="302">
                  <c:v>1784.0781399154507</c:v>
                </c:pt>
                <c:pt idx="303">
                  <c:v>1775.3959270875951</c:v>
                </c:pt>
                <c:pt idx="304">
                  <c:v>1766.7137142597392</c:v>
                </c:pt>
                <c:pt idx="305">
                  <c:v>1758.0315014318833</c:v>
                </c:pt>
                <c:pt idx="306">
                  <c:v>1749.3492886040274</c:v>
                </c:pt>
                <c:pt idx="307">
                  <c:v>1740.6670757761717</c:v>
                </c:pt>
                <c:pt idx="308">
                  <c:v>1731.9848629483158</c:v>
                </c:pt>
                <c:pt idx="309">
                  <c:v>1723.3026501204602</c:v>
                </c:pt>
                <c:pt idx="310">
                  <c:v>1714.6204372926043</c:v>
                </c:pt>
                <c:pt idx="311">
                  <c:v>1705.9382244647484</c:v>
                </c:pt>
                <c:pt idx="312">
                  <c:v>1697.2560116368925</c:v>
                </c:pt>
                <c:pt idx="313">
                  <c:v>1688.5737988090368</c:v>
                </c:pt>
                <c:pt idx="314">
                  <c:v>1679.8915859811809</c:v>
                </c:pt>
                <c:pt idx="315">
                  <c:v>1671.2093731533253</c:v>
                </c:pt>
                <c:pt idx="316">
                  <c:v>1662.5271603254694</c:v>
                </c:pt>
                <c:pt idx="317">
                  <c:v>1653.8449474976135</c:v>
                </c:pt>
                <c:pt idx="318">
                  <c:v>1645.1627346697576</c:v>
                </c:pt>
                <c:pt idx="319">
                  <c:v>1636.4805218419019</c:v>
                </c:pt>
                <c:pt idx="320">
                  <c:v>1627.798309014046</c:v>
                </c:pt>
                <c:pt idx="321">
                  <c:v>1619.1160961861904</c:v>
                </c:pt>
                <c:pt idx="322">
                  <c:v>1610.4338833583345</c:v>
                </c:pt>
                <c:pt idx="323">
                  <c:v>1601.7516705304786</c:v>
                </c:pt>
                <c:pt idx="324">
                  <c:v>1593.0694577026227</c:v>
                </c:pt>
                <c:pt idx="325">
                  <c:v>1584.387244874767</c:v>
                </c:pt>
                <c:pt idx="326">
                  <c:v>1575.7050320469114</c:v>
                </c:pt>
                <c:pt idx="327">
                  <c:v>1567.0228192190555</c:v>
                </c:pt>
                <c:pt idx="328">
                  <c:v>1558.3406063911998</c:v>
                </c:pt>
                <c:pt idx="329">
                  <c:v>1549.6583935633437</c:v>
                </c:pt>
                <c:pt idx="330">
                  <c:v>1540.976180735488</c:v>
                </c:pt>
                <c:pt idx="331">
                  <c:v>1532.2939679076321</c:v>
                </c:pt>
                <c:pt idx="332">
                  <c:v>1523.6117550797765</c:v>
                </c:pt>
                <c:pt idx="333">
                  <c:v>1514.9295422519206</c:v>
                </c:pt>
                <c:pt idx="334">
                  <c:v>1506.2473294240649</c:v>
                </c:pt>
                <c:pt idx="335">
                  <c:v>1497.5651165962088</c:v>
                </c:pt>
                <c:pt idx="336">
                  <c:v>1488.8829037683531</c:v>
                </c:pt>
                <c:pt idx="337">
                  <c:v>1480.2006909404972</c:v>
                </c:pt>
                <c:pt idx="338">
                  <c:v>1471.5184781126416</c:v>
                </c:pt>
                <c:pt idx="339">
                  <c:v>1462.8362652847857</c:v>
                </c:pt>
                <c:pt idx="340">
                  <c:v>1454.15405245693</c:v>
                </c:pt>
                <c:pt idx="341">
                  <c:v>1445.4718396290739</c:v>
                </c:pt>
                <c:pt idx="342">
                  <c:v>1436.7896268012182</c:v>
                </c:pt>
                <c:pt idx="343">
                  <c:v>1428.1074139733623</c:v>
                </c:pt>
                <c:pt idx="344">
                  <c:v>1419.4252011455067</c:v>
                </c:pt>
                <c:pt idx="345">
                  <c:v>1410.7429883176508</c:v>
                </c:pt>
                <c:pt idx="346">
                  <c:v>1402.0607754897951</c:v>
                </c:pt>
                <c:pt idx="347">
                  <c:v>1393.378562661939</c:v>
                </c:pt>
                <c:pt idx="348">
                  <c:v>1384.6963498340833</c:v>
                </c:pt>
                <c:pt idx="349">
                  <c:v>1376.0141370062274</c:v>
                </c:pt>
                <c:pt idx="350">
                  <c:v>1367.3319241783718</c:v>
                </c:pt>
                <c:pt idx="351">
                  <c:v>1358.6497113505161</c:v>
                </c:pt>
                <c:pt idx="352">
                  <c:v>1284.9674985226602</c:v>
                </c:pt>
                <c:pt idx="353">
                  <c:v>1276.2852856948043</c:v>
                </c:pt>
                <c:pt idx="354">
                  <c:v>1267.6030728669484</c:v>
                </c:pt>
                <c:pt idx="355">
                  <c:v>1258.9208600390928</c:v>
                </c:pt>
                <c:pt idx="356">
                  <c:v>1250.2386472112369</c:v>
                </c:pt>
                <c:pt idx="357">
                  <c:v>1241.5564343833812</c:v>
                </c:pt>
                <c:pt idx="358">
                  <c:v>1232.8742215555253</c:v>
                </c:pt>
                <c:pt idx="359">
                  <c:v>1224.1920087276694</c:v>
                </c:pt>
                <c:pt idx="360">
                  <c:v>1215.5097958998135</c:v>
                </c:pt>
                <c:pt idx="361">
                  <c:v>1206.8275830719579</c:v>
                </c:pt>
                <c:pt idx="362">
                  <c:v>1198.145370244102</c:v>
                </c:pt>
                <c:pt idx="363">
                  <c:v>1189.4631574162463</c:v>
                </c:pt>
                <c:pt idx="364">
                  <c:v>1180.7809445883904</c:v>
                </c:pt>
                <c:pt idx="365">
                  <c:v>1172.0987317605345</c:v>
                </c:pt>
                <c:pt idx="366">
                  <c:v>1163.4165189326786</c:v>
                </c:pt>
                <c:pt idx="367">
                  <c:v>1154.734306104823</c:v>
                </c:pt>
                <c:pt idx="368">
                  <c:v>1146.0520932769671</c:v>
                </c:pt>
                <c:pt idx="369">
                  <c:v>1137.3698804491114</c:v>
                </c:pt>
                <c:pt idx="370">
                  <c:v>1128.6876676212555</c:v>
                </c:pt>
                <c:pt idx="371">
                  <c:v>1120.0054547933996</c:v>
                </c:pt>
                <c:pt idx="372">
                  <c:v>1111.3232419655437</c:v>
                </c:pt>
                <c:pt idx="373">
                  <c:v>1102.6410291376881</c:v>
                </c:pt>
                <c:pt idx="374">
                  <c:v>1093.9588163098322</c:v>
                </c:pt>
                <c:pt idx="375">
                  <c:v>1085.2766034819765</c:v>
                </c:pt>
                <c:pt idx="376">
                  <c:v>1076.5943906541206</c:v>
                </c:pt>
                <c:pt idx="377">
                  <c:v>1067.9121778262647</c:v>
                </c:pt>
                <c:pt idx="378">
                  <c:v>1059.2299649984091</c:v>
                </c:pt>
                <c:pt idx="379">
                  <c:v>1050.5477521705532</c:v>
                </c:pt>
                <c:pt idx="380">
                  <c:v>1041.8655393426975</c:v>
                </c:pt>
                <c:pt idx="381">
                  <c:v>1033.1833265148416</c:v>
                </c:pt>
                <c:pt idx="382">
                  <c:v>1024.5011136869859</c:v>
                </c:pt>
                <c:pt idx="383">
                  <c:v>1015.8189008591298</c:v>
                </c:pt>
                <c:pt idx="384">
                  <c:v>1007.136688031274</c:v>
                </c:pt>
                <c:pt idx="385">
                  <c:v>998.45447520341827</c:v>
                </c:pt>
                <c:pt idx="386">
                  <c:v>989.77226237556249</c:v>
                </c:pt>
                <c:pt idx="387">
                  <c:v>981.09004954770671</c:v>
                </c:pt>
                <c:pt idx="388">
                  <c:v>972.40783671985093</c:v>
                </c:pt>
                <c:pt idx="389">
                  <c:v>963.72562389199504</c:v>
                </c:pt>
                <c:pt idx="390">
                  <c:v>955.04341106413926</c:v>
                </c:pt>
                <c:pt idx="391">
                  <c:v>946.36119823628349</c:v>
                </c:pt>
                <c:pt idx="392">
                  <c:v>937.67898540842771</c:v>
                </c:pt>
                <c:pt idx="393">
                  <c:v>928.99677258057193</c:v>
                </c:pt>
                <c:pt idx="394">
                  <c:v>920.31455975271604</c:v>
                </c:pt>
                <c:pt idx="395">
                  <c:v>911.63234692486026</c:v>
                </c:pt>
                <c:pt idx="396">
                  <c:v>902.95013409700448</c:v>
                </c:pt>
                <c:pt idx="397">
                  <c:v>894.26792126914859</c:v>
                </c:pt>
                <c:pt idx="398">
                  <c:v>885.58570844129281</c:v>
                </c:pt>
                <c:pt idx="399">
                  <c:v>876.90349561343703</c:v>
                </c:pt>
                <c:pt idx="400">
                  <c:v>868.22128278558114</c:v>
                </c:pt>
                <c:pt idx="401">
                  <c:v>859.53906995772536</c:v>
                </c:pt>
                <c:pt idx="402">
                  <c:v>850.85685712986958</c:v>
                </c:pt>
                <c:pt idx="403">
                  <c:v>842.17464430201369</c:v>
                </c:pt>
                <c:pt idx="404">
                  <c:v>833.49243147415791</c:v>
                </c:pt>
                <c:pt idx="405">
                  <c:v>824.81021864630213</c:v>
                </c:pt>
                <c:pt idx="406">
                  <c:v>816.12800581844624</c:v>
                </c:pt>
                <c:pt idx="407">
                  <c:v>807.44579299059046</c:v>
                </c:pt>
                <c:pt idx="408">
                  <c:v>798.76358016273468</c:v>
                </c:pt>
                <c:pt idx="409">
                  <c:v>790.08136733487879</c:v>
                </c:pt>
                <c:pt idx="410">
                  <c:v>781.39915450702301</c:v>
                </c:pt>
                <c:pt idx="411">
                  <c:v>772.71694167916723</c:v>
                </c:pt>
                <c:pt idx="412">
                  <c:v>764.03472885131134</c:v>
                </c:pt>
                <c:pt idx="413">
                  <c:v>755.35251602345568</c:v>
                </c:pt>
                <c:pt idx="414">
                  <c:v>746.6703031955999</c:v>
                </c:pt>
                <c:pt idx="415">
                  <c:v>737.98809036774401</c:v>
                </c:pt>
                <c:pt idx="416">
                  <c:v>729.30587753988823</c:v>
                </c:pt>
                <c:pt idx="417">
                  <c:v>720.62366471203245</c:v>
                </c:pt>
                <c:pt idx="418">
                  <c:v>711.94145188417656</c:v>
                </c:pt>
                <c:pt idx="419">
                  <c:v>703.25923905632078</c:v>
                </c:pt>
                <c:pt idx="420">
                  <c:v>694.577026228465</c:v>
                </c:pt>
                <c:pt idx="421">
                  <c:v>685.89481340060911</c:v>
                </c:pt>
                <c:pt idx="422">
                  <c:v>677.21260057275333</c:v>
                </c:pt>
                <c:pt idx="423">
                  <c:v>668.53038774489755</c:v>
                </c:pt>
                <c:pt idx="424">
                  <c:v>659.84817491704166</c:v>
                </c:pt>
                <c:pt idx="425">
                  <c:v>651.16596208918588</c:v>
                </c:pt>
                <c:pt idx="426">
                  <c:v>642.4837492613301</c:v>
                </c:pt>
                <c:pt idx="427">
                  <c:v>633.80153643347421</c:v>
                </c:pt>
                <c:pt idx="428">
                  <c:v>625.11932360561843</c:v>
                </c:pt>
                <c:pt idx="429">
                  <c:v>616.43711077776265</c:v>
                </c:pt>
                <c:pt idx="430">
                  <c:v>607.75489794990676</c:v>
                </c:pt>
                <c:pt idx="431">
                  <c:v>599.07268512205098</c:v>
                </c:pt>
                <c:pt idx="432">
                  <c:v>590.39047229419521</c:v>
                </c:pt>
                <c:pt idx="433">
                  <c:v>581.70825946633931</c:v>
                </c:pt>
                <c:pt idx="434">
                  <c:v>573.02604663848354</c:v>
                </c:pt>
                <c:pt idx="435">
                  <c:v>564.34383381062776</c:v>
                </c:pt>
                <c:pt idx="436">
                  <c:v>555.66162098277186</c:v>
                </c:pt>
                <c:pt idx="437">
                  <c:v>546.97940815491609</c:v>
                </c:pt>
                <c:pt idx="438">
                  <c:v>538.29719532706031</c:v>
                </c:pt>
                <c:pt idx="439">
                  <c:v>529.61498249920453</c:v>
                </c:pt>
                <c:pt idx="440">
                  <c:v>520.93276967134875</c:v>
                </c:pt>
                <c:pt idx="441">
                  <c:v>512.25055684349297</c:v>
                </c:pt>
                <c:pt idx="442">
                  <c:v>503.56834401563702</c:v>
                </c:pt>
                <c:pt idx="443">
                  <c:v>494.88613118778125</c:v>
                </c:pt>
                <c:pt idx="444">
                  <c:v>486.20391835992547</c:v>
                </c:pt>
                <c:pt idx="445">
                  <c:v>477.52170553206963</c:v>
                </c:pt>
                <c:pt idx="446">
                  <c:v>468.83949270421385</c:v>
                </c:pt>
                <c:pt idx="447">
                  <c:v>460.15727987635802</c:v>
                </c:pt>
                <c:pt idx="448">
                  <c:v>451.47506704850224</c:v>
                </c:pt>
                <c:pt idx="449">
                  <c:v>442.7928542206464</c:v>
                </c:pt>
                <c:pt idx="450">
                  <c:v>434.11064139279057</c:v>
                </c:pt>
                <c:pt idx="451">
                  <c:v>425.42842856493479</c:v>
                </c:pt>
                <c:pt idx="452">
                  <c:v>416.74621573707896</c:v>
                </c:pt>
                <c:pt idx="453">
                  <c:v>408.06400290922312</c:v>
                </c:pt>
                <c:pt idx="454">
                  <c:v>399.38179008136734</c:v>
                </c:pt>
                <c:pt idx="455">
                  <c:v>390.69957725351151</c:v>
                </c:pt>
                <c:pt idx="456">
                  <c:v>382.01736442565567</c:v>
                </c:pt>
                <c:pt idx="457">
                  <c:v>373.33515159779995</c:v>
                </c:pt>
                <c:pt idx="458">
                  <c:v>364.65293876994411</c:v>
                </c:pt>
                <c:pt idx="459">
                  <c:v>355.97072594208828</c:v>
                </c:pt>
                <c:pt idx="460">
                  <c:v>347.2885131142325</c:v>
                </c:pt>
                <c:pt idx="461">
                  <c:v>338.60630028637667</c:v>
                </c:pt>
                <c:pt idx="462">
                  <c:v>329.92408745852083</c:v>
                </c:pt>
                <c:pt idx="463">
                  <c:v>321.24187463066505</c:v>
                </c:pt>
                <c:pt idx="464">
                  <c:v>312.55966180280922</c:v>
                </c:pt>
                <c:pt idx="465">
                  <c:v>303.87744897495338</c:v>
                </c:pt>
                <c:pt idx="466">
                  <c:v>295.1952361470976</c:v>
                </c:pt>
                <c:pt idx="467">
                  <c:v>286.51302331924177</c:v>
                </c:pt>
                <c:pt idx="468">
                  <c:v>277.83081049138593</c:v>
                </c:pt>
                <c:pt idx="469">
                  <c:v>269.14859766353015</c:v>
                </c:pt>
                <c:pt idx="470">
                  <c:v>260.46638483567438</c:v>
                </c:pt>
                <c:pt idx="471">
                  <c:v>251.78417200781851</c:v>
                </c:pt>
                <c:pt idx="472">
                  <c:v>243.10195917996273</c:v>
                </c:pt>
                <c:pt idx="473">
                  <c:v>234.41974635210693</c:v>
                </c:pt>
                <c:pt idx="474">
                  <c:v>225.73753352425112</c:v>
                </c:pt>
                <c:pt idx="475">
                  <c:v>217.05532069639528</c:v>
                </c:pt>
                <c:pt idx="476">
                  <c:v>208.37310786853948</c:v>
                </c:pt>
                <c:pt idx="477">
                  <c:v>199.69089504068367</c:v>
                </c:pt>
                <c:pt idx="478">
                  <c:v>191.00868221282784</c:v>
                </c:pt>
                <c:pt idx="479">
                  <c:v>182.32646938497206</c:v>
                </c:pt>
                <c:pt idx="480">
                  <c:v>173.64425655711625</c:v>
                </c:pt>
                <c:pt idx="481">
                  <c:v>164.96204372926042</c:v>
                </c:pt>
                <c:pt idx="482">
                  <c:v>156.27983090140461</c:v>
                </c:pt>
                <c:pt idx="483">
                  <c:v>147.5976180735488</c:v>
                </c:pt>
                <c:pt idx="484">
                  <c:v>138.91540524569297</c:v>
                </c:pt>
                <c:pt idx="485">
                  <c:v>130.23319241783719</c:v>
                </c:pt>
                <c:pt idx="486">
                  <c:v>121.55097958998137</c:v>
                </c:pt>
                <c:pt idx="487">
                  <c:v>112.86876676212556</c:v>
                </c:pt>
                <c:pt idx="488">
                  <c:v>104.18655393426974</c:v>
                </c:pt>
                <c:pt idx="489">
                  <c:v>95.504341106413918</c:v>
                </c:pt>
                <c:pt idx="490">
                  <c:v>86.822128278558125</c:v>
                </c:pt>
                <c:pt idx="491">
                  <c:v>78.139915450702304</c:v>
                </c:pt>
                <c:pt idx="492">
                  <c:v>69.457702622846483</c:v>
                </c:pt>
                <c:pt idx="493">
                  <c:v>60.775489794990683</c:v>
                </c:pt>
                <c:pt idx="494">
                  <c:v>52.093276967134869</c:v>
                </c:pt>
                <c:pt idx="495">
                  <c:v>43.411064139279063</c:v>
                </c:pt>
                <c:pt idx="496">
                  <c:v>34.728851311423242</c:v>
                </c:pt>
                <c:pt idx="497">
                  <c:v>26.046638483567435</c:v>
                </c:pt>
                <c:pt idx="498">
                  <c:v>17.364425655711621</c:v>
                </c:pt>
                <c:pt idx="499">
                  <c:v>8.6822128278558104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C6-4B46-9FBE-3F50543B76D0}"/>
            </c:ext>
          </c:extLst>
        </c:ser>
        <c:ser>
          <c:idx val="1"/>
          <c:order val="1"/>
          <c:tx>
            <c:v>Detrazioni</c:v>
          </c:tx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effettive'!$I$3:$I$503</c:f>
              <c:numCache>
                <c:formatCode>0.00</c:formatCode>
                <c:ptCount val="501"/>
                <c:pt idx="0">
                  <c:v>1880</c:v>
                </c:pt>
                <c:pt idx="1">
                  <c:v>1880</c:v>
                </c:pt>
                <c:pt idx="2">
                  <c:v>1880</c:v>
                </c:pt>
                <c:pt idx="3">
                  <c:v>1880</c:v>
                </c:pt>
                <c:pt idx="4">
                  <c:v>1880</c:v>
                </c:pt>
                <c:pt idx="5">
                  <c:v>1880</c:v>
                </c:pt>
                <c:pt idx="6">
                  <c:v>1880</c:v>
                </c:pt>
                <c:pt idx="7">
                  <c:v>1880</c:v>
                </c:pt>
                <c:pt idx="8">
                  <c:v>1880</c:v>
                </c:pt>
                <c:pt idx="9">
                  <c:v>1880</c:v>
                </c:pt>
                <c:pt idx="10">
                  <c:v>1880</c:v>
                </c:pt>
                <c:pt idx="11">
                  <c:v>1880</c:v>
                </c:pt>
                <c:pt idx="12">
                  <c:v>1880</c:v>
                </c:pt>
                <c:pt idx="13">
                  <c:v>1880</c:v>
                </c:pt>
                <c:pt idx="14">
                  <c:v>1880</c:v>
                </c:pt>
                <c:pt idx="15">
                  <c:v>1880</c:v>
                </c:pt>
                <c:pt idx="16">
                  <c:v>1880</c:v>
                </c:pt>
                <c:pt idx="17">
                  <c:v>1880</c:v>
                </c:pt>
                <c:pt idx="18">
                  <c:v>1880</c:v>
                </c:pt>
                <c:pt idx="19">
                  <c:v>1880</c:v>
                </c:pt>
                <c:pt idx="20">
                  <c:v>1880</c:v>
                </c:pt>
                <c:pt idx="21">
                  <c:v>1880</c:v>
                </c:pt>
                <c:pt idx="22">
                  <c:v>1880</c:v>
                </c:pt>
                <c:pt idx="23">
                  <c:v>1880</c:v>
                </c:pt>
                <c:pt idx="24">
                  <c:v>1880</c:v>
                </c:pt>
                <c:pt idx="25">
                  <c:v>1880</c:v>
                </c:pt>
                <c:pt idx="26">
                  <c:v>1880</c:v>
                </c:pt>
                <c:pt idx="27">
                  <c:v>1880</c:v>
                </c:pt>
                <c:pt idx="28">
                  <c:v>1880</c:v>
                </c:pt>
                <c:pt idx="29">
                  <c:v>1880</c:v>
                </c:pt>
                <c:pt idx="30">
                  <c:v>1880</c:v>
                </c:pt>
                <c:pt idx="31">
                  <c:v>1880</c:v>
                </c:pt>
                <c:pt idx="32">
                  <c:v>1880</c:v>
                </c:pt>
                <c:pt idx="33">
                  <c:v>1880</c:v>
                </c:pt>
                <c:pt idx="34">
                  <c:v>1880</c:v>
                </c:pt>
                <c:pt idx="35">
                  <c:v>1880</c:v>
                </c:pt>
                <c:pt idx="36">
                  <c:v>1880</c:v>
                </c:pt>
                <c:pt idx="37">
                  <c:v>1880</c:v>
                </c:pt>
                <c:pt idx="38">
                  <c:v>1880</c:v>
                </c:pt>
                <c:pt idx="39">
                  <c:v>1880</c:v>
                </c:pt>
                <c:pt idx="40">
                  <c:v>1880</c:v>
                </c:pt>
                <c:pt idx="41">
                  <c:v>1880</c:v>
                </c:pt>
                <c:pt idx="42">
                  <c:v>1880</c:v>
                </c:pt>
                <c:pt idx="43">
                  <c:v>1880</c:v>
                </c:pt>
                <c:pt idx="44">
                  <c:v>1880</c:v>
                </c:pt>
                <c:pt idx="45">
                  <c:v>1880</c:v>
                </c:pt>
                <c:pt idx="46">
                  <c:v>1880</c:v>
                </c:pt>
                <c:pt idx="47">
                  <c:v>1880</c:v>
                </c:pt>
                <c:pt idx="48">
                  <c:v>1880</c:v>
                </c:pt>
                <c:pt idx="49">
                  <c:v>1880</c:v>
                </c:pt>
                <c:pt idx="50">
                  <c:v>1880</c:v>
                </c:pt>
                <c:pt idx="51">
                  <c:v>1880</c:v>
                </c:pt>
                <c:pt idx="52">
                  <c:v>1880</c:v>
                </c:pt>
                <c:pt idx="53">
                  <c:v>1880</c:v>
                </c:pt>
                <c:pt idx="54">
                  <c:v>1880</c:v>
                </c:pt>
                <c:pt idx="55">
                  <c:v>1880</c:v>
                </c:pt>
                <c:pt idx="56">
                  <c:v>1880</c:v>
                </c:pt>
                <c:pt idx="57">
                  <c:v>1880</c:v>
                </c:pt>
                <c:pt idx="58">
                  <c:v>1880</c:v>
                </c:pt>
                <c:pt idx="59">
                  <c:v>1880</c:v>
                </c:pt>
                <c:pt idx="60">
                  <c:v>1880</c:v>
                </c:pt>
                <c:pt idx="61">
                  <c:v>1880</c:v>
                </c:pt>
                <c:pt idx="62">
                  <c:v>1880</c:v>
                </c:pt>
                <c:pt idx="63">
                  <c:v>1880</c:v>
                </c:pt>
                <c:pt idx="64">
                  <c:v>1880</c:v>
                </c:pt>
                <c:pt idx="65">
                  <c:v>1880</c:v>
                </c:pt>
                <c:pt idx="66">
                  <c:v>1880</c:v>
                </c:pt>
                <c:pt idx="67">
                  <c:v>1880</c:v>
                </c:pt>
                <c:pt idx="68">
                  <c:v>1880</c:v>
                </c:pt>
                <c:pt idx="69">
                  <c:v>1880</c:v>
                </c:pt>
                <c:pt idx="70">
                  <c:v>1880</c:v>
                </c:pt>
                <c:pt idx="71">
                  <c:v>1880</c:v>
                </c:pt>
                <c:pt idx="72">
                  <c:v>1880</c:v>
                </c:pt>
                <c:pt idx="73">
                  <c:v>1880</c:v>
                </c:pt>
                <c:pt idx="74">
                  <c:v>1880</c:v>
                </c:pt>
                <c:pt idx="75">
                  <c:v>1880</c:v>
                </c:pt>
                <c:pt idx="76">
                  <c:v>1880</c:v>
                </c:pt>
                <c:pt idx="77">
                  <c:v>1880</c:v>
                </c:pt>
                <c:pt idx="78">
                  <c:v>1880</c:v>
                </c:pt>
                <c:pt idx="79">
                  <c:v>1880</c:v>
                </c:pt>
                <c:pt idx="80">
                  <c:v>1880</c:v>
                </c:pt>
                <c:pt idx="81">
                  <c:v>1880</c:v>
                </c:pt>
                <c:pt idx="82">
                  <c:v>3080</c:v>
                </c:pt>
                <c:pt idx="83">
                  <c:v>3080</c:v>
                </c:pt>
                <c:pt idx="84">
                  <c:v>3080</c:v>
                </c:pt>
                <c:pt idx="85">
                  <c:v>3080</c:v>
                </c:pt>
                <c:pt idx="86">
                  <c:v>3080</c:v>
                </c:pt>
                <c:pt idx="87">
                  <c:v>3080</c:v>
                </c:pt>
                <c:pt idx="88">
                  <c:v>3080</c:v>
                </c:pt>
                <c:pt idx="89">
                  <c:v>3080</c:v>
                </c:pt>
                <c:pt idx="90">
                  <c:v>3080</c:v>
                </c:pt>
                <c:pt idx="91">
                  <c:v>3080</c:v>
                </c:pt>
                <c:pt idx="92">
                  <c:v>3080</c:v>
                </c:pt>
                <c:pt idx="93">
                  <c:v>3080</c:v>
                </c:pt>
                <c:pt idx="94">
                  <c:v>3080</c:v>
                </c:pt>
                <c:pt idx="95">
                  <c:v>3080</c:v>
                </c:pt>
                <c:pt idx="96">
                  <c:v>3080</c:v>
                </c:pt>
                <c:pt idx="97">
                  <c:v>3080</c:v>
                </c:pt>
                <c:pt idx="98">
                  <c:v>3080</c:v>
                </c:pt>
                <c:pt idx="99">
                  <c:v>3080</c:v>
                </c:pt>
                <c:pt idx="100">
                  <c:v>3080</c:v>
                </c:pt>
                <c:pt idx="101">
                  <c:v>3080</c:v>
                </c:pt>
                <c:pt idx="102">
                  <c:v>3080</c:v>
                </c:pt>
                <c:pt idx="103">
                  <c:v>3080</c:v>
                </c:pt>
                <c:pt idx="104">
                  <c:v>3080</c:v>
                </c:pt>
                <c:pt idx="105">
                  <c:v>3080</c:v>
                </c:pt>
                <c:pt idx="106">
                  <c:v>3080</c:v>
                </c:pt>
                <c:pt idx="107">
                  <c:v>3080</c:v>
                </c:pt>
                <c:pt idx="108">
                  <c:v>3080</c:v>
                </c:pt>
                <c:pt idx="109">
                  <c:v>3080</c:v>
                </c:pt>
                <c:pt idx="110">
                  <c:v>3080</c:v>
                </c:pt>
                <c:pt idx="111">
                  <c:v>3080</c:v>
                </c:pt>
                <c:pt idx="112">
                  <c:v>3080</c:v>
                </c:pt>
                <c:pt idx="113">
                  <c:v>3080</c:v>
                </c:pt>
                <c:pt idx="114">
                  <c:v>3080</c:v>
                </c:pt>
                <c:pt idx="115">
                  <c:v>3080</c:v>
                </c:pt>
                <c:pt idx="116">
                  <c:v>3080</c:v>
                </c:pt>
                <c:pt idx="117">
                  <c:v>3080</c:v>
                </c:pt>
                <c:pt idx="118">
                  <c:v>3080</c:v>
                </c:pt>
                <c:pt idx="119">
                  <c:v>3080</c:v>
                </c:pt>
                <c:pt idx="120">
                  <c:v>3080</c:v>
                </c:pt>
                <c:pt idx="121">
                  <c:v>3080</c:v>
                </c:pt>
                <c:pt idx="122">
                  <c:v>3080</c:v>
                </c:pt>
                <c:pt idx="123">
                  <c:v>3080</c:v>
                </c:pt>
                <c:pt idx="124">
                  <c:v>3080</c:v>
                </c:pt>
                <c:pt idx="125">
                  <c:v>3080</c:v>
                </c:pt>
                <c:pt idx="126">
                  <c:v>3080</c:v>
                </c:pt>
                <c:pt idx="127">
                  <c:v>3080</c:v>
                </c:pt>
                <c:pt idx="128">
                  <c:v>3080</c:v>
                </c:pt>
                <c:pt idx="129">
                  <c:v>3080</c:v>
                </c:pt>
                <c:pt idx="130">
                  <c:v>3080</c:v>
                </c:pt>
                <c:pt idx="131">
                  <c:v>3080</c:v>
                </c:pt>
                <c:pt idx="132">
                  <c:v>3080</c:v>
                </c:pt>
                <c:pt idx="133">
                  <c:v>3080</c:v>
                </c:pt>
                <c:pt idx="134">
                  <c:v>3080</c:v>
                </c:pt>
                <c:pt idx="135">
                  <c:v>3080</c:v>
                </c:pt>
                <c:pt idx="136">
                  <c:v>3080</c:v>
                </c:pt>
                <c:pt idx="137">
                  <c:v>3080</c:v>
                </c:pt>
                <c:pt idx="138">
                  <c:v>3080</c:v>
                </c:pt>
                <c:pt idx="139">
                  <c:v>3080</c:v>
                </c:pt>
                <c:pt idx="140">
                  <c:v>3080</c:v>
                </c:pt>
                <c:pt idx="141">
                  <c:v>3080</c:v>
                </c:pt>
                <c:pt idx="142">
                  <c:v>3080</c:v>
                </c:pt>
                <c:pt idx="143">
                  <c:v>3080</c:v>
                </c:pt>
                <c:pt idx="144">
                  <c:v>3080</c:v>
                </c:pt>
                <c:pt idx="145">
                  <c:v>3080</c:v>
                </c:pt>
                <c:pt idx="146">
                  <c:v>3080</c:v>
                </c:pt>
                <c:pt idx="147">
                  <c:v>3080</c:v>
                </c:pt>
                <c:pt idx="148">
                  <c:v>3080</c:v>
                </c:pt>
                <c:pt idx="149">
                  <c:v>3080</c:v>
                </c:pt>
                <c:pt idx="150">
                  <c:v>3080</c:v>
                </c:pt>
                <c:pt idx="151">
                  <c:v>3090.9369951534736</c:v>
                </c:pt>
                <c:pt idx="152">
                  <c:v>3081.7824448034462</c:v>
                </c:pt>
                <c:pt idx="153">
                  <c:v>3072.6278944534197</c:v>
                </c:pt>
                <c:pt idx="154">
                  <c:v>3063.4733441033923</c:v>
                </c:pt>
                <c:pt idx="155">
                  <c:v>3054.3187937533658</c:v>
                </c:pt>
                <c:pt idx="156">
                  <c:v>3045.1642434033388</c:v>
                </c:pt>
                <c:pt idx="157">
                  <c:v>3036.0096930533118</c:v>
                </c:pt>
                <c:pt idx="158">
                  <c:v>3026.8551427032849</c:v>
                </c:pt>
                <c:pt idx="159">
                  <c:v>3017.7005923532579</c:v>
                </c:pt>
                <c:pt idx="160">
                  <c:v>3008.5460420032314</c:v>
                </c:pt>
                <c:pt idx="161">
                  <c:v>2999.391491653204</c:v>
                </c:pt>
                <c:pt idx="162">
                  <c:v>2990.2369413031774</c:v>
                </c:pt>
                <c:pt idx="163">
                  <c:v>2981.08239095315</c:v>
                </c:pt>
                <c:pt idx="164">
                  <c:v>2971.9278406031235</c:v>
                </c:pt>
                <c:pt idx="165">
                  <c:v>2962.7732902530965</c:v>
                </c:pt>
                <c:pt idx="166">
                  <c:v>2953.6187399030696</c:v>
                </c:pt>
                <c:pt idx="167">
                  <c:v>2944.4641895530426</c:v>
                </c:pt>
                <c:pt idx="168">
                  <c:v>2935.3096392030156</c:v>
                </c:pt>
                <c:pt idx="169">
                  <c:v>2926.1550888529887</c:v>
                </c:pt>
                <c:pt idx="170">
                  <c:v>2917.0005385029617</c:v>
                </c:pt>
                <c:pt idx="171">
                  <c:v>2907.8459881529348</c:v>
                </c:pt>
                <c:pt idx="172">
                  <c:v>2898.6914378029078</c:v>
                </c:pt>
                <c:pt idx="173">
                  <c:v>2889.5368874528808</c:v>
                </c:pt>
                <c:pt idx="174">
                  <c:v>2880.3823371028539</c:v>
                </c:pt>
                <c:pt idx="175">
                  <c:v>2871.2277867528273</c:v>
                </c:pt>
                <c:pt idx="176">
                  <c:v>2862.0732364027999</c:v>
                </c:pt>
                <c:pt idx="177">
                  <c:v>2852.9186860527734</c:v>
                </c:pt>
                <c:pt idx="178">
                  <c:v>2843.7641357027464</c:v>
                </c:pt>
                <c:pt idx="179">
                  <c:v>2834.6095853527195</c:v>
                </c:pt>
                <c:pt idx="180">
                  <c:v>2825.4550350026925</c:v>
                </c:pt>
                <c:pt idx="181">
                  <c:v>2816.3004846526655</c:v>
                </c:pt>
                <c:pt idx="182">
                  <c:v>2807.1459343026386</c:v>
                </c:pt>
                <c:pt idx="183">
                  <c:v>2797.9913839526116</c:v>
                </c:pt>
                <c:pt idx="184">
                  <c:v>2788.8368336025846</c:v>
                </c:pt>
                <c:pt idx="185">
                  <c:v>2779.6822832525577</c:v>
                </c:pt>
                <c:pt idx="186">
                  <c:v>2770.5277329025312</c:v>
                </c:pt>
                <c:pt idx="187">
                  <c:v>2761.3731825525037</c:v>
                </c:pt>
                <c:pt idx="188">
                  <c:v>2752.2186322024772</c:v>
                </c:pt>
                <c:pt idx="189">
                  <c:v>2743.0640818524503</c:v>
                </c:pt>
                <c:pt idx="190">
                  <c:v>2733.9095315024233</c:v>
                </c:pt>
                <c:pt idx="191">
                  <c:v>2724.7549811523963</c:v>
                </c:pt>
                <c:pt idx="192">
                  <c:v>2715.6004308023694</c:v>
                </c:pt>
                <c:pt idx="193">
                  <c:v>2706.4458804523424</c:v>
                </c:pt>
                <c:pt idx="194">
                  <c:v>2697.2913301023154</c:v>
                </c:pt>
                <c:pt idx="195">
                  <c:v>2688.1367797522885</c:v>
                </c:pt>
                <c:pt idx="196">
                  <c:v>2678.9822294022615</c:v>
                </c:pt>
                <c:pt idx="197">
                  <c:v>2669.827679052235</c:v>
                </c:pt>
                <c:pt idx="198">
                  <c:v>2660.673128702208</c:v>
                </c:pt>
                <c:pt idx="199">
                  <c:v>2651.5185783521811</c:v>
                </c:pt>
                <c:pt idx="200">
                  <c:v>2642.3640280021541</c:v>
                </c:pt>
                <c:pt idx="201">
                  <c:v>2633.2094776521271</c:v>
                </c:pt>
                <c:pt idx="202">
                  <c:v>2624.0549273021002</c:v>
                </c:pt>
                <c:pt idx="203">
                  <c:v>2614.9003769520732</c:v>
                </c:pt>
                <c:pt idx="204">
                  <c:v>2605.7458266020462</c:v>
                </c:pt>
                <c:pt idx="205">
                  <c:v>2596.5912762520193</c:v>
                </c:pt>
                <c:pt idx="206">
                  <c:v>2587.4367259019928</c:v>
                </c:pt>
                <c:pt idx="207">
                  <c:v>2578.2821755519653</c:v>
                </c:pt>
                <c:pt idx="208">
                  <c:v>2569.1276252019388</c:v>
                </c:pt>
                <c:pt idx="209">
                  <c:v>2559.9730748519119</c:v>
                </c:pt>
                <c:pt idx="210">
                  <c:v>2550.8185245018849</c:v>
                </c:pt>
                <c:pt idx="211">
                  <c:v>2541.6639741518579</c:v>
                </c:pt>
                <c:pt idx="212">
                  <c:v>2532.509423801831</c:v>
                </c:pt>
                <c:pt idx="213">
                  <c:v>2523.354873451804</c:v>
                </c:pt>
                <c:pt idx="214">
                  <c:v>2514.200323101777</c:v>
                </c:pt>
                <c:pt idx="215">
                  <c:v>2505.0457727517501</c:v>
                </c:pt>
                <c:pt idx="216">
                  <c:v>2495.8912224017231</c:v>
                </c:pt>
                <c:pt idx="217">
                  <c:v>2486.7366720516961</c:v>
                </c:pt>
                <c:pt idx="218">
                  <c:v>2477.5821217016692</c:v>
                </c:pt>
                <c:pt idx="219">
                  <c:v>2468.4275713516427</c:v>
                </c:pt>
                <c:pt idx="220">
                  <c:v>2459.2730210016157</c:v>
                </c:pt>
                <c:pt idx="221">
                  <c:v>2450.1184706515887</c:v>
                </c:pt>
                <c:pt idx="222">
                  <c:v>2440.9639203015618</c:v>
                </c:pt>
                <c:pt idx="223">
                  <c:v>2431.8093699515348</c:v>
                </c:pt>
                <c:pt idx="224">
                  <c:v>2422.6548196015078</c:v>
                </c:pt>
                <c:pt idx="225">
                  <c:v>2413.5002692514809</c:v>
                </c:pt>
                <c:pt idx="226">
                  <c:v>2404.3457189014539</c:v>
                </c:pt>
                <c:pt idx="227">
                  <c:v>2395.1911685514269</c:v>
                </c:pt>
                <c:pt idx="228">
                  <c:v>2386.0366182014</c:v>
                </c:pt>
                <c:pt idx="229">
                  <c:v>2376.882067851373</c:v>
                </c:pt>
                <c:pt idx="230">
                  <c:v>2367.7275175013465</c:v>
                </c:pt>
                <c:pt idx="231">
                  <c:v>2358.5729671513191</c:v>
                </c:pt>
                <c:pt idx="232">
                  <c:v>2349.4184168012926</c:v>
                </c:pt>
                <c:pt idx="233">
                  <c:v>2340.2638664512656</c:v>
                </c:pt>
                <c:pt idx="234">
                  <c:v>2331.1093161012386</c:v>
                </c:pt>
                <c:pt idx="235">
                  <c:v>2321.9547657512117</c:v>
                </c:pt>
                <c:pt idx="236">
                  <c:v>2312.8002154011847</c:v>
                </c:pt>
                <c:pt idx="237">
                  <c:v>2303.6456650511577</c:v>
                </c:pt>
                <c:pt idx="238">
                  <c:v>2294.4911147011308</c:v>
                </c:pt>
                <c:pt idx="239">
                  <c:v>2285.3365643511038</c:v>
                </c:pt>
                <c:pt idx="240">
                  <c:v>2276.1820140010768</c:v>
                </c:pt>
                <c:pt idx="241">
                  <c:v>2267.0274636510503</c:v>
                </c:pt>
                <c:pt idx="242">
                  <c:v>2257.8729133010233</c:v>
                </c:pt>
                <c:pt idx="243">
                  <c:v>2248.7183629509964</c:v>
                </c:pt>
                <c:pt idx="244">
                  <c:v>2239.5638126009694</c:v>
                </c:pt>
                <c:pt idx="245">
                  <c:v>2230.4092622509424</c:v>
                </c:pt>
                <c:pt idx="246">
                  <c:v>2221.2547119009155</c:v>
                </c:pt>
                <c:pt idx="247">
                  <c:v>2212.1001615508885</c:v>
                </c:pt>
                <c:pt idx="248">
                  <c:v>2202.9456112008615</c:v>
                </c:pt>
                <c:pt idx="249">
                  <c:v>2193.7910608508346</c:v>
                </c:pt>
                <c:pt idx="250">
                  <c:v>2184.6365105008076</c:v>
                </c:pt>
                <c:pt idx="251">
                  <c:v>2240.4819601507807</c:v>
                </c:pt>
                <c:pt idx="252">
                  <c:v>2231.3274098007541</c:v>
                </c:pt>
                <c:pt idx="253">
                  <c:v>2222.1728594507272</c:v>
                </c:pt>
                <c:pt idx="254">
                  <c:v>2213.0183091007002</c:v>
                </c:pt>
                <c:pt idx="255">
                  <c:v>2203.8637587506732</c:v>
                </c:pt>
                <c:pt idx="256">
                  <c:v>2194.7092084006463</c:v>
                </c:pt>
                <c:pt idx="257">
                  <c:v>2185.5546580506193</c:v>
                </c:pt>
                <c:pt idx="258">
                  <c:v>2176.4001077005923</c:v>
                </c:pt>
                <c:pt idx="259">
                  <c:v>2167.2455573505654</c:v>
                </c:pt>
                <c:pt idx="260">
                  <c:v>2158.0910070005384</c:v>
                </c:pt>
                <c:pt idx="261">
                  <c:v>2148.9364566505114</c:v>
                </c:pt>
                <c:pt idx="262">
                  <c:v>2139.7819063004845</c:v>
                </c:pt>
                <c:pt idx="263">
                  <c:v>2130.627355950458</c:v>
                </c:pt>
                <c:pt idx="264">
                  <c:v>2121.472805600431</c:v>
                </c:pt>
                <c:pt idx="265">
                  <c:v>2112.318255250404</c:v>
                </c:pt>
                <c:pt idx="266">
                  <c:v>2103.1637049003771</c:v>
                </c:pt>
                <c:pt idx="267">
                  <c:v>2094.0091545503501</c:v>
                </c:pt>
                <c:pt idx="268">
                  <c:v>2084.8546042003231</c:v>
                </c:pt>
                <c:pt idx="269">
                  <c:v>2075.7000538502962</c:v>
                </c:pt>
                <c:pt idx="270">
                  <c:v>2066.5455035002692</c:v>
                </c:pt>
                <c:pt idx="271">
                  <c:v>2057.3909531502422</c:v>
                </c:pt>
                <c:pt idx="272">
                  <c:v>2048.2364028002157</c:v>
                </c:pt>
                <c:pt idx="273">
                  <c:v>2039.0818524501885</c:v>
                </c:pt>
                <c:pt idx="274">
                  <c:v>2029.9273021001616</c:v>
                </c:pt>
                <c:pt idx="275">
                  <c:v>2020.7727517501346</c:v>
                </c:pt>
                <c:pt idx="276">
                  <c:v>2011.6182014001076</c:v>
                </c:pt>
                <c:pt idx="277">
                  <c:v>2002.4636510500807</c:v>
                </c:pt>
                <c:pt idx="278">
                  <c:v>1993.3091007000539</c:v>
                </c:pt>
                <c:pt idx="279">
                  <c:v>1984.154550350027</c:v>
                </c:pt>
                <c:pt idx="280">
                  <c:v>1975</c:v>
                </c:pt>
                <c:pt idx="281">
                  <c:v>1966.4046093004226</c:v>
                </c:pt>
                <c:pt idx="282">
                  <c:v>1957.722396472567</c:v>
                </c:pt>
                <c:pt idx="283">
                  <c:v>1949.0401836447111</c:v>
                </c:pt>
                <c:pt idx="284">
                  <c:v>1940.3579708168554</c:v>
                </c:pt>
                <c:pt idx="285">
                  <c:v>1931.6757579889995</c:v>
                </c:pt>
                <c:pt idx="286">
                  <c:v>1922.9935451611439</c:v>
                </c:pt>
                <c:pt idx="287">
                  <c:v>1914.3113323332877</c:v>
                </c:pt>
                <c:pt idx="288">
                  <c:v>1905.6291195054321</c:v>
                </c:pt>
                <c:pt idx="289">
                  <c:v>1896.9469066775762</c:v>
                </c:pt>
                <c:pt idx="290">
                  <c:v>1888.2646938497205</c:v>
                </c:pt>
                <c:pt idx="291">
                  <c:v>1879.5824810218646</c:v>
                </c:pt>
                <c:pt idx="292">
                  <c:v>1870.900268194009</c:v>
                </c:pt>
                <c:pt idx="293">
                  <c:v>1862.2180553661528</c:v>
                </c:pt>
                <c:pt idx="294">
                  <c:v>1853.5358425382972</c:v>
                </c:pt>
                <c:pt idx="295">
                  <c:v>1844.8536297104413</c:v>
                </c:pt>
                <c:pt idx="296">
                  <c:v>1836.1714168825856</c:v>
                </c:pt>
                <c:pt idx="297">
                  <c:v>1827.4892040547297</c:v>
                </c:pt>
                <c:pt idx="298">
                  <c:v>1818.8069912268741</c:v>
                </c:pt>
                <c:pt idx="299">
                  <c:v>1810.1247783990182</c:v>
                </c:pt>
                <c:pt idx="300">
                  <c:v>1801.4425655711623</c:v>
                </c:pt>
                <c:pt idx="301">
                  <c:v>1792.7603527433066</c:v>
                </c:pt>
                <c:pt idx="302">
                  <c:v>1784.0781399154507</c:v>
                </c:pt>
                <c:pt idx="303">
                  <c:v>1775.3959270875951</c:v>
                </c:pt>
                <c:pt idx="304">
                  <c:v>1766.7137142597392</c:v>
                </c:pt>
                <c:pt idx="305">
                  <c:v>1758.0315014318833</c:v>
                </c:pt>
                <c:pt idx="306">
                  <c:v>1749.3492886040274</c:v>
                </c:pt>
                <c:pt idx="307">
                  <c:v>1740.6670757761717</c:v>
                </c:pt>
                <c:pt idx="308">
                  <c:v>1731.9848629483158</c:v>
                </c:pt>
                <c:pt idx="309">
                  <c:v>1723.3026501204602</c:v>
                </c:pt>
                <c:pt idx="310">
                  <c:v>1714.6204372926043</c:v>
                </c:pt>
                <c:pt idx="311">
                  <c:v>1705.9382244647484</c:v>
                </c:pt>
                <c:pt idx="312">
                  <c:v>1697.2560116368925</c:v>
                </c:pt>
                <c:pt idx="313">
                  <c:v>1688.5737988090368</c:v>
                </c:pt>
                <c:pt idx="314">
                  <c:v>1679.8915859811809</c:v>
                </c:pt>
                <c:pt idx="315">
                  <c:v>1671.2093731533253</c:v>
                </c:pt>
                <c:pt idx="316">
                  <c:v>1662.5271603254694</c:v>
                </c:pt>
                <c:pt idx="317">
                  <c:v>1653.8449474976135</c:v>
                </c:pt>
                <c:pt idx="318">
                  <c:v>1645.1627346697576</c:v>
                </c:pt>
                <c:pt idx="319">
                  <c:v>1636.4805218419019</c:v>
                </c:pt>
                <c:pt idx="320">
                  <c:v>1627.798309014046</c:v>
                </c:pt>
                <c:pt idx="321">
                  <c:v>1619.1160961861904</c:v>
                </c:pt>
                <c:pt idx="322">
                  <c:v>1610.4338833583345</c:v>
                </c:pt>
                <c:pt idx="323">
                  <c:v>1601.7516705304786</c:v>
                </c:pt>
                <c:pt idx="324">
                  <c:v>1593.0694577026227</c:v>
                </c:pt>
                <c:pt idx="325">
                  <c:v>1584.387244874767</c:v>
                </c:pt>
                <c:pt idx="326">
                  <c:v>1575.7050320469114</c:v>
                </c:pt>
                <c:pt idx="327">
                  <c:v>1567.0228192190555</c:v>
                </c:pt>
                <c:pt idx="328">
                  <c:v>1558.3406063911998</c:v>
                </c:pt>
                <c:pt idx="329">
                  <c:v>1549.6583935633437</c:v>
                </c:pt>
                <c:pt idx="330">
                  <c:v>1540.976180735488</c:v>
                </c:pt>
                <c:pt idx="331">
                  <c:v>1532.2939679076321</c:v>
                </c:pt>
                <c:pt idx="332">
                  <c:v>1523.6117550797765</c:v>
                </c:pt>
                <c:pt idx="333">
                  <c:v>1514.9295422519206</c:v>
                </c:pt>
                <c:pt idx="334">
                  <c:v>1506.2473294240649</c:v>
                </c:pt>
                <c:pt idx="335">
                  <c:v>1497.5651165962088</c:v>
                </c:pt>
                <c:pt idx="336">
                  <c:v>1488.8829037683531</c:v>
                </c:pt>
                <c:pt idx="337">
                  <c:v>1480.2006909404972</c:v>
                </c:pt>
                <c:pt idx="338">
                  <c:v>1471.5184781126416</c:v>
                </c:pt>
                <c:pt idx="339">
                  <c:v>1462.8362652847857</c:v>
                </c:pt>
                <c:pt idx="340">
                  <c:v>1454.15405245693</c:v>
                </c:pt>
                <c:pt idx="341">
                  <c:v>1445.4718396290739</c:v>
                </c:pt>
                <c:pt idx="342">
                  <c:v>1436.7896268012182</c:v>
                </c:pt>
                <c:pt idx="343">
                  <c:v>1428.1074139733623</c:v>
                </c:pt>
                <c:pt idx="344">
                  <c:v>1419.4252011455067</c:v>
                </c:pt>
                <c:pt idx="345">
                  <c:v>1410.7429883176508</c:v>
                </c:pt>
                <c:pt idx="346">
                  <c:v>1402.0607754897951</c:v>
                </c:pt>
                <c:pt idx="347">
                  <c:v>1393.378562661939</c:v>
                </c:pt>
                <c:pt idx="348">
                  <c:v>1384.6963498340833</c:v>
                </c:pt>
                <c:pt idx="349">
                  <c:v>1376.0141370062274</c:v>
                </c:pt>
                <c:pt idx="350">
                  <c:v>1367.3319241783718</c:v>
                </c:pt>
                <c:pt idx="351">
                  <c:v>1358.6497113505161</c:v>
                </c:pt>
                <c:pt idx="352">
                  <c:v>1284.9674985226602</c:v>
                </c:pt>
                <c:pt idx="353">
                  <c:v>1276.2852856948043</c:v>
                </c:pt>
                <c:pt idx="354">
                  <c:v>1267.6030728669484</c:v>
                </c:pt>
                <c:pt idx="355">
                  <c:v>1258.9208600390928</c:v>
                </c:pt>
                <c:pt idx="356">
                  <c:v>1250.2386472112369</c:v>
                </c:pt>
                <c:pt idx="357">
                  <c:v>1241.5564343833812</c:v>
                </c:pt>
                <c:pt idx="358">
                  <c:v>1232.8742215555253</c:v>
                </c:pt>
                <c:pt idx="359">
                  <c:v>1224.1920087276694</c:v>
                </c:pt>
                <c:pt idx="360">
                  <c:v>1215.5097958998135</c:v>
                </c:pt>
                <c:pt idx="361">
                  <c:v>1206.8275830719579</c:v>
                </c:pt>
                <c:pt idx="362">
                  <c:v>1198.145370244102</c:v>
                </c:pt>
                <c:pt idx="363">
                  <c:v>1189.4631574162463</c:v>
                </c:pt>
                <c:pt idx="364">
                  <c:v>1180.7809445883904</c:v>
                </c:pt>
                <c:pt idx="365">
                  <c:v>1172.0987317605345</c:v>
                </c:pt>
                <c:pt idx="366">
                  <c:v>1163.4165189326786</c:v>
                </c:pt>
                <c:pt idx="367">
                  <c:v>1154.734306104823</c:v>
                </c:pt>
                <c:pt idx="368">
                  <c:v>1146.0520932769671</c:v>
                </c:pt>
                <c:pt idx="369">
                  <c:v>1137.3698804491114</c:v>
                </c:pt>
                <c:pt idx="370">
                  <c:v>1128.6876676212555</c:v>
                </c:pt>
                <c:pt idx="371">
                  <c:v>1120.0054547933996</c:v>
                </c:pt>
                <c:pt idx="372">
                  <c:v>1111.3232419655437</c:v>
                </c:pt>
                <c:pt idx="373">
                  <c:v>1102.6410291376881</c:v>
                </c:pt>
                <c:pt idx="374">
                  <c:v>1093.9588163098322</c:v>
                </c:pt>
                <c:pt idx="375">
                  <c:v>1085.2766034819765</c:v>
                </c:pt>
                <c:pt idx="376">
                  <c:v>1076.5943906541206</c:v>
                </c:pt>
                <c:pt idx="377">
                  <c:v>1067.9121778262647</c:v>
                </c:pt>
                <c:pt idx="378">
                  <c:v>1059.2299649984091</c:v>
                </c:pt>
                <c:pt idx="379">
                  <c:v>1050.5477521705532</c:v>
                </c:pt>
                <c:pt idx="380">
                  <c:v>1041.8655393426975</c:v>
                </c:pt>
                <c:pt idx="381">
                  <c:v>1033.1833265148416</c:v>
                </c:pt>
                <c:pt idx="382">
                  <c:v>1024.5011136869859</c:v>
                </c:pt>
                <c:pt idx="383">
                  <c:v>1015.8189008591298</c:v>
                </c:pt>
                <c:pt idx="384">
                  <c:v>1007.136688031274</c:v>
                </c:pt>
                <c:pt idx="385">
                  <c:v>998.45447520341827</c:v>
                </c:pt>
                <c:pt idx="386">
                  <c:v>989.77226237556249</c:v>
                </c:pt>
                <c:pt idx="387">
                  <c:v>981.09004954770671</c:v>
                </c:pt>
                <c:pt idx="388">
                  <c:v>972.40783671985093</c:v>
                </c:pt>
                <c:pt idx="389">
                  <c:v>963.72562389199504</c:v>
                </c:pt>
                <c:pt idx="390">
                  <c:v>955.04341106413926</c:v>
                </c:pt>
                <c:pt idx="391">
                  <c:v>946.36119823628349</c:v>
                </c:pt>
                <c:pt idx="392">
                  <c:v>937.67898540842771</c:v>
                </c:pt>
                <c:pt idx="393">
                  <c:v>928.99677258057193</c:v>
                </c:pt>
                <c:pt idx="394">
                  <c:v>920.31455975271604</c:v>
                </c:pt>
                <c:pt idx="395">
                  <c:v>911.63234692486026</c:v>
                </c:pt>
                <c:pt idx="396">
                  <c:v>902.95013409700448</c:v>
                </c:pt>
                <c:pt idx="397">
                  <c:v>894.26792126914859</c:v>
                </c:pt>
                <c:pt idx="398">
                  <c:v>885.58570844129281</c:v>
                </c:pt>
                <c:pt idx="399">
                  <c:v>876.90349561343703</c:v>
                </c:pt>
                <c:pt idx="400">
                  <c:v>868.22128278558114</c:v>
                </c:pt>
                <c:pt idx="401">
                  <c:v>859.53906995772536</c:v>
                </c:pt>
                <c:pt idx="402">
                  <c:v>850.85685712986958</c:v>
                </c:pt>
                <c:pt idx="403">
                  <c:v>842.17464430201369</c:v>
                </c:pt>
                <c:pt idx="404">
                  <c:v>833.49243147415791</c:v>
                </c:pt>
                <c:pt idx="405">
                  <c:v>824.81021864630213</c:v>
                </c:pt>
                <c:pt idx="406">
                  <c:v>816.12800581844624</c:v>
                </c:pt>
                <c:pt idx="407">
                  <c:v>807.44579299059046</c:v>
                </c:pt>
                <c:pt idx="408">
                  <c:v>798.76358016273468</c:v>
                </c:pt>
                <c:pt idx="409">
                  <c:v>790.08136733487879</c:v>
                </c:pt>
                <c:pt idx="410">
                  <c:v>781.39915450702301</c:v>
                </c:pt>
                <c:pt idx="411">
                  <c:v>772.71694167916723</c:v>
                </c:pt>
                <c:pt idx="412">
                  <c:v>764.03472885131134</c:v>
                </c:pt>
                <c:pt idx="413">
                  <c:v>755.35251602345568</c:v>
                </c:pt>
                <c:pt idx="414">
                  <c:v>746.6703031955999</c:v>
                </c:pt>
                <c:pt idx="415">
                  <c:v>737.98809036774401</c:v>
                </c:pt>
                <c:pt idx="416">
                  <c:v>729.30587753988823</c:v>
                </c:pt>
                <c:pt idx="417">
                  <c:v>720.62366471203245</c:v>
                </c:pt>
                <c:pt idx="418">
                  <c:v>711.94145188417656</c:v>
                </c:pt>
                <c:pt idx="419">
                  <c:v>703.25923905632078</c:v>
                </c:pt>
                <c:pt idx="420">
                  <c:v>694.577026228465</c:v>
                </c:pt>
                <c:pt idx="421">
                  <c:v>685.89481340060911</c:v>
                </c:pt>
                <c:pt idx="422">
                  <c:v>677.21260057275333</c:v>
                </c:pt>
                <c:pt idx="423">
                  <c:v>668.53038774489755</c:v>
                </c:pt>
                <c:pt idx="424">
                  <c:v>659.84817491704166</c:v>
                </c:pt>
                <c:pt idx="425">
                  <c:v>651.16596208918588</c:v>
                </c:pt>
                <c:pt idx="426">
                  <c:v>642.4837492613301</c:v>
                </c:pt>
                <c:pt idx="427">
                  <c:v>633.80153643347421</c:v>
                </c:pt>
                <c:pt idx="428">
                  <c:v>625.11932360561843</c:v>
                </c:pt>
                <c:pt idx="429">
                  <c:v>616.43711077776265</c:v>
                </c:pt>
                <c:pt idx="430">
                  <c:v>607.75489794990676</c:v>
                </c:pt>
                <c:pt idx="431">
                  <c:v>599.07268512205098</c:v>
                </c:pt>
                <c:pt idx="432">
                  <c:v>590.39047229419521</c:v>
                </c:pt>
                <c:pt idx="433">
                  <c:v>581.70825946633931</c:v>
                </c:pt>
                <c:pt idx="434">
                  <c:v>573.02604663848354</c:v>
                </c:pt>
                <c:pt idx="435">
                  <c:v>564.34383381062776</c:v>
                </c:pt>
                <c:pt idx="436">
                  <c:v>555.66162098277186</c:v>
                </c:pt>
                <c:pt idx="437">
                  <c:v>546.97940815491609</c:v>
                </c:pt>
                <c:pt idx="438">
                  <c:v>538.29719532706031</c:v>
                </c:pt>
                <c:pt idx="439">
                  <c:v>529.61498249920453</c:v>
                </c:pt>
                <c:pt idx="440">
                  <c:v>520.93276967134875</c:v>
                </c:pt>
                <c:pt idx="441">
                  <c:v>512.25055684349297</c:v>
                </c:pt>
                <c:pt idx="442">
                  <c:v>503.56834401563702</c:v>
                </c:pt>
                <c:pt idx="443">
                  <c:v>494.88613118778125</c:v>
                </c:pt>
                <c:pt idx="444">
                  <c:v>486.20391835992547</c:v>
                </c:pt>
                <c:pt idx="445">
                  <c:v>477.52170553206963</c:v>
                </c:pt>
                <c:pt idx="446">
                  <c:v>468.83949270421385</c:v>
                </c:pt>
                <c:pt idx="447">
                  <c:v>460.15727987635802</c:v>
                </c:pt>
                <c:pt idx="448">
                  <c:v>451.47506704850224</c:v>
                </c:pt>
                <c:pt idx="449">
                  <c:v>442.7928542206464</c:v>
                </c:pt>
                <c:pt idx="450">
                  <c:v>434.11064139279057</c:v>
                </c:pt>
                <c:pt idx="451">
                  <c:v>425.42842856493479</c:v>
                </c:pt>
                <c:pt idx="452">
                  <c:v>416.74621573707896</c:v>
                </c:pt>
                <c:pt idx="453">
                  <c:v>408.06400290922312</c:v>
                </c:pt>
                <c:pt idx="454">
                  <c:v>399.38179008136734</c:v>
                </c:pt>
                <c:pt idx="455">
                  <c:v>390.69957725351151</c:v>
                </c:pt>
                <c:pt idx="456">
                  <c:v>382.01736442565567</c:v>
                </c:pt>
                <c:pt idx="457">
                  <c:v>373.33515159779995</c:v>
                </c:pt>
                <c:pt idx="458">
                  <c:v>364.65293876994411</c:v>
                </c:pt>
                <c:pt idx="459">
                  <c:v>355.97072594208828</c:v>
                </c:pt>
                <c:pt idx="460">
                  <c:v>347.2885131142325</c:v>
                </c:pt>
                <c:pt idx="461">
                  <c:v>338.60630028637667</c:v>
                </c:pt>
                <c:pt idx="462">
                  <c:v>329.92408745852083</c:v>
                </c:pt>
                <c:pt idx="463">
                  <c:v>321.24187463066505</c:v>
                </c:pt>
                <c:pt idx="464">
                  <c:v>312.55966180280922</c:v>
                </c:pt>
                <c:pt idx="465">
                  <c:v>303.87744897495338</c:v>
                </c:pt>
                <c:pt idx="466">
                  <c:v>295.1952361470976</c:v>
                </c:pt>
                <c:pt idx="467">
                  <c:v>286.51302331924177</c:v>
                </c:pt>
                <c:pt idx="468">
                  <c:v>277.83081049138593</c:v>
                </c:pt>
                <c:pt idx="469">
                  <c:v>269.14859766353015</c:v>
                </c:pt>
                <c:pt idx="470">
                  <c:v>260.46638483567438</c:v>
                </c:pt>
                <c:pt idx="471">
                  <c:v>251.78417200781851</c:v>
                </c:pt>
                <c:pt idx="472">
                  <c:v>243.10195917996273</c:v>
                </c:pt>
                <c:pt idx="473">
                  <c:v>234.41974635210693</c:v>
                </c:pt>
                <c:pt idx="474">
                  <c:v>225.73753352425112</c:v>
                </c:pt>
                <c:pt idx="475">
                  <c:v>217.05532069639528</c:v>
                </c:pt>
                <c:pt idx="476">
                  <c:v>208.37310786853948</c:v>
                </c:pt>
                <c:pt idx="477">
                  <c:v>199.69089504068367</c:v>
                </c:pt>
                <c:pt idx="478">
                  <c:v>191.00868221282784</c:v>
                </c:pt>
                <c:pt idx="479">
                  <c:v>182.32646938497206</c:v>
                </c:pt>
                <c:pt idx="480">
                  <c:v>173.64425655711625</c:v>
                </c:pt>
                <c:pt idx="481">
                  <c:v>164.96204372926042</c:v>
                </c:pt>
                <c:pt idx="482">
                  <c:v>156.27983090140461</c:v>
                </c:pt>
                <c:pt idx="483">
                  <c:v>147.5976180735488</c:v>
                </c:pt>
                <c:pt idx="484">
                  <c:v>138.91540524569297</c:v>
                </c:pt>
                <c:pt idx="485">
                  <c:v>130.23319241783719</c:v>
                </c:pt>
                <c:pt idx="486">
                  <c:v>121.55097958998137</c:v>
                </c:pt>
                <c:pt idx="487">
                  <c:v>112.86876676212556</c:v>
                </c:pt>
                <c:pt idx="488">
                  <c:v>104.18655393426974</c:v>
                </c:pt>
                <c:pt idx="489">
                  <c:v>95.504341106413918</c:v>
                </c:pt>
                <c:pt idx="490">
                  <c:v>86.822128278558125</c:v>
                </c:pt>
                <c:pt idx="491">
                  <c:v>78.139915450702304</c:v>
                </c:pt>
                <c:pt idx="492">
                  <c:v>69.457702622846483</c:v>
                </c:pt>
                <c:pt idx="493">
                  <c:v>60.775489794990683</c:v>
                </c:pt>
                <c:pt idx="494">
                  <c:v>52.093276967134869</c:v>
                </c:pt>
                <c:pt idx="495">
                  <c:v>43.411064139279063</c:v>
                </c:pt>
                <c:pt idx="496">
                  <c:v>34.728851311423242</c:v>
                </c:pt>
                <c:pt idx="497">
                  <c:v>26.046638483567435</c:v>
                </c:pt>
                <c:pt idx="498">
                  <c:v>17.364425655711621</c:v>
                </c:pt>
                <c:pt idx="499">
                  <c:v>8.6822128278558104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6-4B46-9FBE-3F50543B7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Aliquote medie e marginali effettive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Aliquote medie effettive</c:v>
          </c:tx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effettive'!$K$3:$K$503</c:f>
              <c:numCache>
                <c:formatCode>0.00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-0.14560975609756097</c:v>
                </c:pt>
                <c:pt idx="83">
                  <c:v>-0.1410843373493976</c:v>
                </c:pt>
                <c:pt idx="84">
                  <c:v>-0.13666666666666666</c:v>
                </c:pt>
                <c:pt idx="85">
                  <c:v>-0.13235294117647059</c:v>
                </c:pt>
                <c:pt idx="86">
                  <c:v>-0.12813953488372093</c:v>
                </c:pt>
                <c:pt idx="87">
                  <c:v>-0.12402298850574713</c:v>
                </c:pt>
                <c:pt idx="88">
                  <c:v>-0.12</c:v>
                </c:pt>
                <c:pt idx="89">
                  <c:v>-0.11606741573033708</c:v>
                </c:pt>
                <c:pt idx="90">
                  <c:v>-0.11222222222222222</c:v>
                </c:pt>
                <c:pt idx="91">
                  <c:v>-0.10846153846153846</c:v>
                </c:pt>
                <c:pt idx="92">
                  <c:v>-0.10478260869565217</c:v>
                </c:pt>
                <c:pt idx="93">
                  <c:v>-0.10118279569892473</c:v>
                </c:pt>
                <c:pt idx="94">
                  <c:v>-9.7659574468085111E-2</c:v>
                </c:pt>
                <c:pt idx="95">
                  <c:v>-9.4210526315789467E-2</c:v>
                </c:pt>
                <c:pt idx="96">
                  <c:v>-9.0833333333333335E-2</c:v>
                </c:pt>
                <c:pt idx="97">
                  <c:v>-8.7525773195876289E-2</c:v>
                </c:pt>
                <c:pt idx="98">
                  <c:v>-8.4285714285714283E-2</c:v>
                </c:pt>
                <c:pt idx="99">
                  <c:v>-8.1111111111111106E-2</c:v>
                </c:pt>
                <c:pt idx="100">
                  <c:v>-7.8E-2</c:v>
                </c:pt>
                <c:pt idx="101">
                  <c:v>-7.4950495049504948E-2</c:v>
                </c:pt>
                <c:pt idx="102">
                  <c:v>-7.196078431372549E-2</c:v>
                </c:pt>
                <c:pt idx="103">
                  <c:v>-6.9029126213592237E-2</c:v>
                </c:pt>
                <c:pt idx="104">
                  <c:v>-6.615384615384616E-2</c:v>
                </c:pt>
                <c:pt idx="105">
                  <c:v>-6.3333333333333339E-2</c:v>
                </c:pt>
                <c:pt idx="106">
                  <c:v>-6.0566037735849058E-2</c:v>
                </c:pt>
                <c:pt idx="107">
                  <c:v>-5.7850467289719626E-2</c:v>
                </c:pt>
                <c:pt idx="108">
                  <c:v>-5.5185185185185184E-2</c:v>
                </c:pt>
                <c:pt idx="109">
                  <c:v>-5.256880733944954E-2</c:v>
                </c:pt>
                <c:pt idx="110">
                  <c:v>-0.05</c:v>
                </c:pt>
                <c:pt idx="111">
                  <c:v>-4.7477477477477478E-2</c:v>
                </c:pt>
                <c:pt idx="112">
                  <c:v>-4.4999999999999998E-2</c:v>
                </c:pt>
                <c:pt idx="113">
                  <c:v>-4.2566371681415929E-2</c:v>
                </c:pt>
                <c:pt idx="114">
                  <c:v>-4.0175438596491225E-2</c:v>
                </c:pt>
                <c:pt idx="115">
                  <c:v>-3.7826086956521739E-2</c:v>
                </c:pt>
                <c:pt idx="116">
                  <c:v>-3.5517241379310345E-2</c:v>
                </c:pt>
                <c:pt idx="117">
                  <c:v>-3.3247863247863246E-2</c:v>
                </c:pt>
                <c:pt idx="118">
                  <c:v>-3.1016949152542373E-2</c:v>
                </c:pt>
                <c:pt idx="119">
                  <c:v>-2.8823529411764706E-2</c:v>
                </c:pt>
                <c:pt idx="120">
                  <c:v>-2.6666666666666668E-2</c:v>
                </c:pt>
                <c:pt idx="121">
                  <c:v>-2.4545454545454544E-2</c:v>
                </c:pt>
                <c:pt idx="122">
                  <c:v>-2.2459016393442624E-2</c:v>
                </c:pt>
                <c:pt idx="123">
                  <c:v>-2.0406504065040649E-2</c:v>
                </c:pt>
                <c:pt idx="124">
                  <c:v>-1.8387096774193548E-2</c:v>
                </c:pt>
                <c:pt idx="125">
                  <c:v>-1.6400000000000001E-2</c:v>
                </c:pt>
                <c:pt idx="126">
                  <c:v>-1.4444444444444444E-2</c:v>
                </c:pt>
                <c:pt idx="127">
                  <c:v>-1.2519685039370079E-2</c:v>
                </c:pt>
                <c:pt idx="128">
                  <c:v>-1.0625000000000001E-2</c:v>
                </c:pt>
                <c:pt idx="129">
                  <c:v>-8.7596899224806207E-3</c:v>
                </c:pt>
                <c:pt idx="130">
                  <c:v>-6.9230769230769233E-3</c:v>
                </c:pt>
                <c:pt idx="131">
                  <c:v>-5.1145038167938932E-3</c:v>
                </c:pt>
                <c:pt idx="132">
                  <c:v>-3.3333333333333335E-3</c:v>
                </c:pt>
                <c:pt idx="133">
                  <c:v>-1.5789473684210526E-3</c:v>
                </c:pt>
                <c:pt idx="134">
                  <c:v>1.4925373134328358E-4</c:v>
                </c:pt>
                <c:pt idx="135">
                  <c:v>1.8518518518518519E-3</c:v>
                </c:pt>
                <c:pt idx="136">
                  <c:v>3.5294117647058825E-3</c:v>
                </c:pt>
                <c:pt idx="137">
                  <c:v>5.1824817518248177E-3</c:v>
                </c:pt>
                <c:pt idx="138">
                  <c:v>6.8115942028985511E-3</c:v>
                </c:pt>
                <c:pt idx="139">
                  <c:v>8.4172661870503592E-3</c:v>
                </c:pt>
                <c:pt idx="140">
                  <c:v>0.01</c:v>
                </c:pt>
                <c:pt idx="141">
                  <c:v>1.1560283687943262E-2</c:v>
                </c:pt>
                <c:pt idx="142">
                  <c:v>1.3098591549295775E-2</c:v>
                </c:pt>
                <c:pt idx="143">
                  <c:v>1.4615384615384615E-2</c:v>
                </c:pt>
                <c:pt idx="144">
                  <c:v>1.6111111111111111E-2</c:v>
                </c:pt>
                <c:pt idx="145">
                  <c:v>1.7586206896551725E-2</c:v>
                </c:pt>
                <c:pt idx="146">
                  <c:v>1.9041095890410958E-2</c:v>
                </c:pt>
                <c:pt idx="147">
                  <c:v>2.0476190476190478E-2</c:v>
                </c:pt>
                <c:pt idx="148">
                  <c:v>2.189189189189189E-2</c:v>
                </c:pt>
                <c:pt idx="149">
                  <c:v>2.3288590604026847E-2</c:v>
                </c:pt>
                <c:pt idx="150">
                  <c:v>2.4666666666666667E-2</c:v>
                </c:pt>
                <c:pt idx="151">
                  <c:v>2.5434636082551417E-2</c:v>
                </c:pt>
                <c:pt idx="152">
                  <c:v>2.7514312841878538E-2</c:v>
                </c:pt>
                <c:pt idx="153">
                  <c:v>2.9566804284090215E-2</c:v>
                </c:pt>
                <c:pt idx="154">
                  <c:v>3.1592639993286216E-2</c:v>
                </c:pt>
                <c:pt idx="155">
                  <c:v>3.3592335886879626E-2</c:v>
                </c:pt>
                <c:pt idx="156">
                  <c:v>3.5566394653632129E-2</c:v>
                </c:pt>
                <c:pt idx="157">
                  <c:v>3.751530617494829E-2</c:v>
                </c:pt>
                <c:pt idx="158">
                  <c:v>3.9439547930171848E-2</c:v>
                </c:pt>
                <c:pt idx="159">
                  <c:v>4.1339585386587552E-2</c:v>
                </c:pt>
                <c:pt idx="160">
                  <c:v>4.3215872374798042E-2</c:v>
                </c:pt>
                <c:pt idx="161">
                  <c:v>4.5068851450111552E-2</c:v>
                </c:pt>
                <c:pt idx="162">
                  <c:v>4.6898954240544605E-2</c:v>
                </c:pt>
                <c:pt idx="163">
                  <c:v>4.8706601782015337E-2</c:v>
                </c:pt>
                <c:pt idx="164">
                  <c:v>5.049220484127296E-2</c:v>
                </c:pt>
                <c:pt idx="165">
                  <c:v>5.225616422708506E-2</c:v>
                </c:pt>
                <c:pt idx="166">
                  <c:v>5.399887109017653E-2</c:v>
                </c:pt>
                <c:pt idx="167">
                  <c:v>5.572070721239266E-2</c:v>
                </c:pt>
                <c:pt idx="168">
                  <c:v>5.7422045285534781E-2</c:v>
                </c:pt>
                <c:pt idx="169">
                  <c:v>5.9103249180296524E-2</c:v>
                </c:pt>
                <c:pt idx="170">
                  <c:v>6.0764674205708136E-2</c:v>
                </c:pt>
                <c:pt idx="171">
                  <c:v>6.2406667359477502E-2</c:v>
                </c:pt>
                <c:pt idx="172">
                  <c:v>6.4029567569598378E-2</c:v>
                </c:pt>
                <c:pt idx="173">
                  <c:v>6.5633705927579139E-2</c:v>
                </c:pt>
                <c:pt idx="174">
                  <c:v>6.7219405913629085E-2</c:v>
                </c:pt>
                <c:pt idx="175">
                  <c:v>6.878698361412415E-2</c:v>
                </c:pt>
                <c:pt idx="176">
                  <c:v>7.0336747931659102E-2</c:v>
                </c:pt>
                <c:pt idx="177">
                  <c:v>7.1869000787978907E-2</c:v>
                </c:pt>
                <c:pt idx="178">
                  <c:v>7.3384037320070428E-2</c:v>
                </c:pt>
                <c:pt idx="179">
                  <c:v>7.488214606968048E-2</c:v>
                </c:pt>
                <c:pt idx="180">
                  <c:v>7.6363609166517077E-2</c:v>
                </c:pt>
                <c:pt idx="181">
                  <c:v>7.78287025053776E-2</c:v>
                </c:pt>
                <c:pt idx="182">
                  <c:v>7.9277695917437441E-2</c:v>
                </c:pt>
                <c:pt idx="183">
                  <c:v>8.0710853335922858E-2</c:v>
                </c:pt>
                <c:pt idx="184">
                  <c:v>8.2128432956381267E-2</c:v>
                </c:pt>
                <c:pt idx="185">
                  <c:v>8.3530687391753636E-2</c:v>
                </c:pt>
                <c:pt idx="186">
                  <c:v>8.4917863822444567E-2</c:v>
                </c:pt>
                <c:pt idx="187">
                  <c:v>8.6290204141577342E-2</c:v>
                </c:pt>
                <c:pt idx="188">
                  <c:v>8.7647945095612911E-2</c:v>
                </c:pt>
                <c:pt idx="189">
                  <c:v>8.8991318420505283E-2</c:v>
                </c:pt>
                <c:pt idx="190">
                  <c:v>9.0320550973556665E-2</c:v>
                </c:pt>
                <c:pt idx="191">
                  <c:v>9.1635864861131081E-2</c:v>
                </c:pt>
                <c:pt idx="192">
                  <c:v>9.2937477562376594E-2</c:v>
                </c:pt>
                <c:pt idx="193">
                  <c:v>9.4225602049101423E-2</c:v>
                </c:pt>
                <c:pt idx="194">
                  <c:v>9.550044690194251E-2</c:v>
                </c:pt>
                <c:pt idx="195">
                  <c:v>9.6762216422959568E-2</c:v>
                </c:pt>
                <c:pt idx="196">
                  <c:v>9.8011110744782581E-2</c:v>
                </c:pt>
                <c:pt idx="197">
                  <c:v>9.9247325936434774E-2</c:v>
                </c:pt>
                <c:pt idx="198">
                  <c:v>0.10047105410594909</c:v>
                </c:pt>
                <c:pt idx="199">
                  <c:v>0.1016824834998904</c:v>
                </c:pt>
                <c:pt idx="200">
                  <c:v>0.1028817985998923</c:v>
                </c:pt>
                <c:pt idx="201">
                  <c:v>0.10406918021631208</c:v>
                </c:pt>
                <c:pt idx="202">
                  <c:v>0.10524480557910396</c:v>
                </c:pt>
                <c:pt idx="203">
                  <c:v>0.10640884842600624</c:v>
                </c:pt>
                <c:pt idx="204">
                  <c:v>0.10756147908813499</c:v>
                </c:pt>
                <c:pt idx="205">
                  <c:v>0.10870286457307222</c:v>
                </c:pt>
                <c:pt idx="206">
                  <c:v>0.10983316864553433</c:v>
                </c:pt>
                <c:pt idx="207">
                  <c:v>0.11095255190570216</c:v>
                </c:pt>
                <c:pt idx="208">
                  <c:v>0.11206117186529141</c:v>
                </c:pt>
                <c:pt idx="209">
                  <c:v>0.11315918302143962</c:v>
                </c:pt>
                <c:pt idx="210">
                  <c:v>0.11424673692848167</c:v>
                </c:pt>
                <c:pt idx="211">
                  <c:v>0.11532398226768446</c:v>
                </c:pt>
                <c:pt idx="212">
                  <c:v>0.11639106491500797</c:v>
                </c:pt>
                <c:pt idx="213">
                  <c:v>0.11744812800695756</c:v>
                </c:pt>
                <c:pt idx="214">
                  <c:v>0.11849531200458986</c:v>
                </c:pt>
                <c:pt idx="215">
                  <c:v>0.11953275475573255</c:v>
                </c:pt>
                <c:pt idx="216">
                  <c:v>0.12056059155547579</c:v>
                </c:pt>
                <c:pt idx="217">
                  <c:v>0.12157895520499096</c:v>
                </c:pt>
                <c:pt idx="218">
                  <c:v>0.12258797606873077</c:v>
                </c:pt>
                <c:pt idx="219">
                  <c:v>0.12358778213006198</c:v>
                </c:pt>
                <c:pt idx="220">
                  <c:v>0.12457849904538111</c:v>
                </c:pt>
                <c:pt idx="221">
                  <c:v>0.1255602501967607</c:v>
                </c:pt>
                <c:pt idx="222">
                  <c:v>0.12653315674317289</c:v>
                </c:pt>
                <c:pt idx="223">
                  <c:v>0.12749733767033478</c:v>
                </c:pt>
                <c:pt idx="224">
                  <c:v>0.12845290983921839</c:v>
                </c:pt>
                <c:pt idx="225">
                  <c:v>0.12939998803326752</c:v>
                </c:pt>
                <c:pt idx="226">
                  <c:v>0.13033868500436044</c:v>
                </c:pt>
                <c:pt idx="227">
                  <c:v>0.1312691115175583</c:v>
                </c:pt>
                <c:pt idx="228">
                  <c:v>0.13219137639467543</c:v>
                </c:pt>
                <c:pt idx="229">
                  <c:v>0.13310558655670859</c:v>
                </c:pt>
                <c:pt idx="230">
                  <c:v>0.13401184706515884</c:v>
                </c:pt>
                <c:pt idx="231">
                  <c:v>0.13491026116228055</c:v>
                </c:pt>
                <c:pt idx="232">
                  <c:v>0.13580093031028911</c:v>
                </c:pt>
                <c:pt idx="233">
                  <c:v>0.13668395422955942</c:v>
                </c:pt>
                <c:pt idx="234">
                  <c:v>0.1375594309358445</c:v>
                </c:pt>
                <c:pt idx="235">
                  <c:v>0.13842745677654419</c:v>
                </c:pt>
                <c:pt idx="236">
                  <c:v>0.13928812646605149</c:v>
                </c:pt>
                <c:pt idx="237">
                  <c:v>0.1401415331202043</c:v>
                </c:pt>
                <c:pt idx="238">
                  <c:v>0.14098776828986845</c:v>
                </c:pt>
                <c:pt idx="239">
                  <c:v>0.14182692199367766</c:v>
                </c:pt>
                <c:pt idx="240">
                  <c:v>0.14265908274995515</c:v>
                </c:pt>
                <c:pt idx="241">
                  <c:v>0.14348433760784024</c:v>
                </c:pt>
                <c:pt idx="242">
                  <c:v>0.14430277217764367</c:v>
                </c:pt>
                <c:pt idx="243">
                  <c:v>0.14511447066045283</c:v>
                </c:pt>
                <c:pt idx="244">
                  <c:v>0.14591951587700944</c:v>
                </c:pt>
                <c:pt idx="245">
                  <c:v>0.1467179892958799</c:v>
                </c:pt>
                <c:pt idx="246">
                  <c:v>0.14750997106093838</c:v>
                </c:pt>
                <c:pt idx="247">
                  <c:v>0.14829554001818265</c:v>
                </c:pt>
                <c:pt idx="248">
                  <c:v>0.14907477374190076</c:v>
                </c:pt>
                <c:pt idx="249">
                  <c:v>0.14984774856020744</c:v>
                </c:pt>
                <c:pt idx="250">
                  <c:v>0.1506145395799677</c:v>
                </c:pt>
                <c:pt idx="251">
                  <c:v>0.14878557927686134</c:v>
                </c:pt>
                <c:pt idx="252">
                  <c:v>0.14955049961108119</c:v>
                </c:pt>
                <c:pt idx="253">
                  <c:v>0.15030937314424003</c:v>
                </c:pt>
                <c:pt idx="254">
                  <c:v>0.15106227129524802</c:v>
                </c:pt>
                <c:pt idx="255">
                  <c:v>0.15180926436271869</c:v>
                </c:pt>
                <c:pt idx="256">
                  <c:v>0.15255042154684975</c:v>
                </c:pt>
                <c:pt idx="257">
                  <c:v>0.15328581097079302</c:v>
                </c:pt>
                <c:pt idx="258">
                  <c:v>0.15401549970152742</c:v>
                </c:pt>
                <c:pt idx="259">
                  <c:v>0.15473955377024845</c:v>
                </c:pt>
                <c:pt idx="260">
                  <c:v>0.15545803819228698</c:v>
                </c:pt>
                <c:pt idx="261">
                  <c:v>0.15617101698657043</c:v>
                </c:pt>
                <c:pt idx="262">
                  <c:v>0.156878553194638</c:v>
                </c:pt>
                <c:pt idx="263">
                  <c:v>0.15758070889922213</c:v>
                </c:pt>
                <c:pt idx="264">
                  <c:v>0.15827754524240789</c:v>
                </c:pt>
                <c:pt idx="265">
                  <c:v>0.15896912244338099</c:v>
                </c:pt>
                <c:pt idx="266">
                  <c:v>0.15965549981577531</c:v>
                </c:pt>
                <c:pt idx="267">
                  <c:v>0.16033673578463109</c:v>
                </c:pt>
                <c:pt idx="268">
                  <c:v>0.161012887902973</c:v>
                </c:pt>
                <c:pt idx="269">
                  <c:v>0.16168401286801873</c:v>
                </c:pt>
                <c:pt idx="270">
                  <c:v>0.16235016653702708</c:v>
                </c:pt>
                <c:pt idx="271">
                  <c:v>0.16301140394279548</c:v>
                </c:pt>
                <c:pt idx="272">
                  <c:v>0.1636677793088156</c:v>
                </c:pt>
                <c:pt idx="273">
                  <c:v>0.16431934606409568</c:v>
                </c:pt>
                <c:pt idx="274">
                  <c:v>0.16496615685765834</c:v>
                </c:pt>
                <c:pt idx="275">
                  <c:v>0.16560826357272238</c:v>
                </c:pt>
                <c:pt idx="276">
                  <c:v>0.1662457173405758</c:v>
                </c:pt>
                <c:pt idx="277">
                  <c:v>0.16687856855414873</c:v>
                </c:pt>
                <c:pt idx="278">
                  <c:v>0.16750686688129302</c:v>
                </c:pt>
                <c:pt idx="279">
                  <c:v>0.16813066127777679</c:v>
                </c:pt>
                <c:pt idx="280">
                  <c:v>0.16875000000000001</c:v>
                </c:pt>
                <c:pt idx="281">
                  <c:v>0.16970090358361486</c:v>
                </c:pt>
                <c:pt idx="282">
                  <c:v>0.17064814196905789</c:v>
                </c:pt>
                <c:pt idx="283">
                  <c:v>0.1715886860902929</c:v>
                </c:pt>
                <c:pt idx="284">
                  <c:v>0.17252260666137834</c:v>
                </c:pt>
                <c:pt idx="285">
                  <c:v>0.17344997340389473</c:v>
                </c:pt>
                <c:pt idx="286">
                  <c:v>0.17437085506429567</c:v>
                </c:pt>
                <c:pt idx="287">
                  <c:v>0.17528531943089593</c:v>
                </c:pt>
                <c:pt idx="288">
                  <c:v>0.17619343335050583</c:v>
                </c:pt>
                <c:pt idx="289">
                  <c:v>0.17709526274472054</c:v>
                </c:pt>
                <c:pt idx="290">
                  <c:v>0.17799087262587171</c:v>
                </c:pt>
                <c:pt idx="291">
                  <c:v>0.1788803271126507</c:v>
                </c:pt>
                <c:pt idx="292">
                  <c:v>0.17976368944541066</c:v>
                </c:pt>
                <c:pt idx="293">
                  <c:v>0.1806410220011552</c:v>
                </c:pt>
                <c:pt idx="294">
                  <c:v>0.18151238630822117</c:v>
                </c:pt>
                <c:pt idx="295">
                  <c:v>0.18237784306066301</c:v>
                </c:pt>
                <c:pt idx="296">
                  <c:v>0.18323745213234507</c:v>
                </c:pt>
                <c:pt idx="297">
                  <c:v>0.18409127259074987</c:v>
                </c:pt>
                <c:pt idx="298">
                  <c:v>0.18493936271050759</c:v>
                </c:pt>
                <c:pt idx="299">
                  <c:v>0.1857817799866549</c:v>
                </c:pt>
                <c:pt idx="300">
                  <c:v>0.18661858114762794</c:v>
                </c:pt>
                <c:pt idx="301">
                  <c:v>0.18744982216799647</c:v>
                </c:pt>
                <c:pt idx="302">
                  <c:v>0.18827555828094533</c:v>
                </c:pt>
                <c:pt idx="303">
                  <c:v>0.18909584399050841</c:v>
                </c:pt>
                <c:pt idx="304">
                  <c:v>0.18991073308356121</c:v>
                </c:pt>
                <c:pt idx="305">
                  <c:v>0.19072027864157762</c:v>
                </c:pt>
                <c:pt idx="306">
                  <c:v>0.19152453305215597</c:v>
                </c:pt>
                <c:pt idx="307">
                  <c:v>0.19232354802032015</c:v>
                </c:pt>
                <c:pt idx="308">
                  <c:v>0.19311737457960013</c:v>
                </c:pt>
                <c:pt idx="309">
                  <c:v>0.19390606310289774</c:v>
                </c:pt>
                <c:pt idx="310">
                  <c:v>0.1946896633131418</c:v>
                </c:pt>
                <c:pt idx="311">
                  <c:v>0.19546822429373797</c:v>
                </c:pt>
                <c:pt idx="312">
                  <c:v>0.19624179449881757</c:v>
                </c:pt>
                <c:pt idx="313">
                  <c:v>0.19701042176328956</c:v>
                </c:pt>
                <c:pt idx="314">
                  <c:v>0.19777415331270126</c:v>
                </c:pt>
                <c:pt idx="315">
                  <c:v>0.19853303577291032</c:v>
                </c:pt>
                <c:pt idx="316">
                  <c:v>0.19928711517957376</c:v>
                </c:pt>
                <c:pt idx="317">
                  <c:v>0.20003643698745699</c:v>
                </c:pt>
                <c:pt idx="318">
                  <c:v>0.20078104607956737</c:v>
                </c:pt>
                <c:pt idx="319">
                  <c:v>0.20152098677611591</c:v>
                </c:pt>
                <c:pt idx="320">
                  <c:v>0.20225630284331106</c:v>
                </c:pt>
                <c:pt idx="321">
                  <c:v>0.20298703750198782</c:v>
                </c:pt>
                <c:pt idx="322">
                  <c:v>0.20371323343607659</c:v>
                </c:pt>
                <c:pt idx="323">
                  <c:v>0.20443493280091396</c:v>
                </c:pt>
                <c:pt idx="324">
                  <c:v>0.20515217723140053</c:v>
                </c:pt>
                <c:pt idx="325">
                  <c:v>0.20586500785000716</c:v>
                </c:pt>
                <c:pt idx="326">
                  <c:v>0.2065734652746346</c:v>
                </c:pt>
                <c:pt idx="327">
                  <c:v>0.20727758962632858</c:v>
                </c:pt>
                <c:pt idx="328">
                  <c:v>0.20797742053685367</c:v>
                </c:pt>
                <c:pt idx="329">
                  <c:v>0.20867299715612939</c:v>
                </c:pt>
                <c:pt idx="330">
                  <c:v>0.20936435815953067</c:v>
                </c:pt>
                <c:pt idx="331">
                  <c:v>0.21005154175505644</c:v>
                </c:pt>
                <c:pt idx="332">
                  <c:v>0.21073458569036818</c:v>
                </c:pt>
                <c:pt idx="333">
                  <c:v>0.21141352725970208</c:v>
                </c:pt>
                <c:pt idx="334">
                  <c:v>0.21208840331065676</c:v>
                </c:pt>
                <c:pt idx="335">
                  <c:v>0.21275925025085943</c:v>
                </c:pt>
                <c:pt idx="336">
                  <c:v>0.21342610405451329</c:v>
                </c:pt>
                <c:pt idx="337">
                  <c:v>0.21408900026882799</c:v>
                </c:pt>
                <c:pt idx="338">
                  <c:v>0.21474797402033605</c:v>
                </c:pt>
                <c:pt idx="339">
                  <c:v>0.21540306002109777</c:v>
                </c:pt>
                <c:pt idx="340">
                  <c:v>0.21605429257479616</c:v>
                </c:pt>
                <c:pt idx="341">
                  <c:v>0.21670170558272511</c:v>
                </c:pt>
                <c:pt idx="342">
                  <c:v>0.21734533254967198</c:v>
                </c:pt>
                <c:pt idx="343">
                  <c:v>0.21798520658969789</c:v>
                </c:pt>
                <c:pt idx="344">
                  <c:v>0.21862136043181668</c:v>
                </c:pt>
                <c:pt idx="345">
                  <c:v>0.21925382642557534</c:v>
                </c:pt>
                <c:pt idx="346">
                  <c:v>0.2198826365465377</c:v>
                </c:pt>
                <c:pt idx="347">
                  <c:v>0.22050782240167321</c:v>
                </c:pt>
                <c:pt idx="348">
                  <c:v>0.22112941523465279</c:v>
                </c:pt>
                <c:pt idx="349">
                  <c:v>0.22174744593105367</c:v>
                </c:pt>
                <c:pt idx="350">
                  <c:v>0.22236194502347509</c:v>
                </c:pt>
                <c:pt idx="351">
                  <c:v>0.22297294269656651</c:v>
                </c:pt>
                <c:pt idx="352">
                  <c:v>0.22542705970106078</c:v>
                </c:pt>
                <c:pt idx="353">
                  <c:v>0.22602591258654944</c:v>
                </c:pt>
                <c:pt idx="354">
                  <c:v>0.2266213821224026</c:v>
                </c:pt>
                <c:pt idx="355">
                  <c:v>0.22721349690030723</c:v>
                </c:pt>
                <c:pt idx="356">
                  <c:v>0.22780228519069559</c:v>
                </c:pt>
                <c:pt idx="357">
                  <c:v>0.22838777494724422</c:v>
                </c:pt>
                <c:pt idx="358">
                  <c:v>0.22896999381129818</c:v>
                </c:pt>
                <c:pt idx="359">
                  <c:v>0.22954896911622089</c:v>
                </c:pt>
                <c:pt idx="360">
                  <c:v>0.23012472789167182</c:v>
                </c:pt>
                <c:pt idx="361">
                  <c:v>0.23069729686781282</c:v>
                </c:pt>
                <c:pt idx="362">
                  <c:v>0.23126670247944472</c:v>
                </c:pt>
                <c:pt idx="363">
                  <c:v>0.23183297087007584</c:v>
                </c:pt>
                <c:pt idx="364">
                  <c:v>0.23239612789592334</c:v>
                </c:pt>
                <c:pt idx="365">
                  <c:v>0.23295619912984838</c:v>
                </c:pt>
                <c:pt idx="366">
                  <c:v>0.23351320986522739</c:v>
                </c:pt>
                <c:pt idx="367">
                  <c:v>0.23406718511975957</c:v>
                </c:pt>
                <c:pt idx="368">
                  <c:v>0.23461814963921285</c:v>
                </c:pt>
                <c:pt idx="369">
                  <c:v>0.23516612790110811</c:v>
                </c:pt>
                <c:pt idx="370">
                  <c:v>0.23571114411834443</c:v>
                </c:pt>
                <c:pt idx="371">
                  <c:v>0.23625322224276551</c:v>
                </c:pt>
                <c:pt idx="372">
                  <c:v>0.2367923859686682</c:v>
                </c:pt>
                <c:pt idx="373">
                  <c:v>0.237328658736255</c:v>
                </c:pt>
                <c:pt idx="374">
                  <c:v>0.23786206373503122</c:v>
                </c:pt>
                <c:pt idx="375">
                  <c:v>0.2383926239071473</c:v>
                </c:pt>
                <c:pt idx="376">
                  <c:v>0.23892036195068825</c:v>
                </c:pt>
                <c:pt idx="377">
                  <c:v>0.23944530032291073</c:v>
                </c:pt>
                <c:pt idx="378">
                  <c:v>0.23996746124342833</c:v>
                </c:pt>
                <c:pt idx="379">
                  <c:v>0.2404868666973469</c:v>
                </c:pt>
                <c:pt idx="380">
                  <c:v>0.24100353843835004</c:v>
                </c:pt>
                <c:pt idx="381">
                  <c:v>0.24151749799173644</c:v>
                </c:pt>
                <c:pt idx="382">
                  <c:v>0.24202876665740877</c:v>
                </c:pt>
                <c:pt idx="383">
                  <c:v>0.24253736551281649</c:v>
                </c:pt>
                <c:pt idx="384">
                  <c:v>0.24304331541585222</c:v>
                </c:pt>
                <c:pt idx="385">
                  <c:v>0.24354663700770343</c:v>
                </c:pt>
                <c:pt idx="386">
                  <c:v>0.24404735071565903</c:v>
                </c:pt>
                <c:pt idx="387">
                  <c:v>0.24454547675587321</c:v>
                </c:pt>
                <c:pt idx="388">
                  <c:v>0.24504103513608633</c:v>
                </c:pt>
                <c:pt idx="389">
                  <c:v>0.24553404565830347</c:v>
                </c:pt>
                <c:pt idx="390">
                  <c:v>0.24602452792143231</c:v>
                </c:pt>
                <c:pt idx="391">
                  <c:v>0.24651250132388022</c:v>
                </c:pt>
                <c:pt idx="392">
                  <c:v>0.24699798506611154</c:v>
                </c:pt>
                <c:pt idx="393">
                  <c:v>0.2474809981531661</c:v>
                </c:pt>
                <c:pt idx="394">
                  <c:v>0.24796155939713918</c:v>
                </c:pt>
                <c:pt idx="395">
                  <c:v>0.2484396874196238</c:v>
                </c:pt>
                <c:pt idx="396">
                  <c:v>0.24891540065411608</c:v>
                </c:pt>
                <c:pt idx="397">
                  <c:v>0.24938871734838416</c:v>
                </c:pt>
                <c:pt idx="398">
                  <c:v>0.24985965556680167</c:v>
                </c:pt>
                <c:pt idx="399">
                  <c:v>0.25032823319264569</c:v>
                </c:pt>
                <c:pt idx="400">
                  <c:v>0.25079446793036048</c:v>
                </c:pt>
                <c:pt idx="401">
                  <c:v>0.25125837730778738</c:v>
                </c:pt>
                <c:pt idx="402">
                  <c:v>0.25171997867836149</c:v>
                </c:pt>
                <c:pt idx="403">
                  <c:v>0.25217928922327509</c:v>
                </c:pt>
                <c:pt idx="404">
                  <c:v>0.25263632595360996</c:v>
                </c:pt>
                <c:pt idx="405">
                  <c:v>0.25309110571243698</c:v>
                </c:pt>
                <c:pt idx="406">
                  <c:v>0.2535436451768856</c:v>
                </c:pt>
                <c:pt idx="407">
                  <c:v>0.25399396086018206</c:v>
                </c:pt>
                <c:pt idx="408">
                  <c:v>0.25444206911365846</c:v>
                </c:pt>
                <c:pt idx="409">
                  <c:v>0.25488798612873159</c:v>
                </c:pt>
                <c:pt idx="410">
                  <c:v>0.25533172793885306</c:v>
                </c:pt>
                <c:pt idx="411">
                  <c:v>0.25577331042143142</c:v>
                </c:pt>
                <c:pt idx="412">
                  <c:v>0.25621274929972543</c:v>
                </c:pt>
                <c:pt idx="413">
                  <c:v>0.25665006014471053</c:v>
                </c:pt>
                <c:pt idx="414">
                  <c:v>0.25708525837691787</c:v>
                </c:pt>
                <c:pt idx="415">
                  <c:v>0.25751835926824712</c:v>
                </c:pt>
                <c:pt idx="416">
                  <c:v>0.25794937794375272</c:v>
                </c:pt>
                <c:pt idx="417">
                  <c:v>0.25837832938340449</c:v>
                </c:pt>
                <c:pt idx="418">
                  <c:v>0.25880522842382353</c:v>
                </c:pt>
                <c:pt idx="419">
                  <c:v>0.25923008975999234</c:v>
                </c:pt>
                <c:pt idx="420">
                  <c:v>0.25965292794694134</c:v>
                </c:pt>
                <c:pt idx="421">
                  <c:v>0.2600737574014107</c:v>
                </c:pt>
                <c:pt idx="422">
                  <c:v>0.26049259240348926</c:v>
                </c:pt>
                <c:pt idx="423">
                  <c:v>0.26090944709822939</c:v>
                </c:pt>
                <c:pt idx="424">
                  <c:v>0.26132433549723955</c:v>
                </c:pt>
                <c:pt idx="425">
                  <c:v>0.26173727148025444</c:v>
                </c:pt>
                <c:pt idx="426">
                  <c:v>0.2621482687966824</c:v>
                </c:pt>
                <c:pt idx="427">
                  <c:v>0.26255734106713174</c:v>
                </c:pt>
                <c:pt idx="428">
                  <c:v>0.26296450178491543</c:v>
                </c:pt>
                <c:pt idx="429">
                  <c:v>0.26336976431753467</c:v>
                </c:pt>
                <c:pt idx="430">
                  <c:v>0.26377314190814172</c:v>
                </c:pt>
                <c:pt idx="431">
                  <c:v>0.26417464767698257</c:v>
                </c:pt>
                <c:pt idx="432">
                  <c:v>0.26457429462281956</c:v>
                </c:pt>
                <c:pt idx="433">
                  <c:v>0.26497209562433399</c:v>
                </c:pt>
                <c:pt idx="434">
                  <c:v>0.26536806344150959</c:v>
                </c:pt>
                <c:pt idx="435">
                  <c:v>0.26576221071699707</c:v>
                </c:pt>
                <c:pt idx="436">
                  <c:v>0.26615454997745935</c:v>
                </c:pt>
                <c:pt idx="437">
                  <c:v>0.26654509363489898</c:v>
                </c:pt>
                <c:pt idx="438">
                  <c:v>0.26693385398796665</c:v>
                </c:pt>
                <c:pt idx="439">
                  <c:v>0.26732084322325272</c:v>
                </c:pt>
                <c:pt idx="440">
                  <c:v>0.26770607341656028</c:v>
                </c:pt>
                <c:pt idx="441">
                  <c:v>0.26808955653416117</c:v>
                </c:pt>
                <c:pt idx="442">
                  <c:v>0.26847130443403538</c:v>
                </c:pt>
                <c:pt idx="443">
                  <c:v>0.26885132886709301</c:v>
                </c:pt>
                <c:pt idx="444">
                  <c:v>0.26922964147838002</c:v>
                </c:pt>
                <c:pt idx="445">
                  <c:v>0.26960625380826808</c:v>
                </c:pt>
                <c:pt idx="446">
                  <c:v>0.26998117729362747</c:v>
                </c:pt>
                <c:pt idx="447">
                  <c:v>0.27035442326898529</c:v>
                </c:pt>
                <c:pt idx="448">
                  <c:v>0.27072600296766736</c:v>
                </c:pt>
                <c:pt idx="449">
                  <c:v>0.2710959275229255</c:v>
                </c:pt>
                <c:pt idx="450">
                  <c:v>0.27146420796904913</c:v>
                </c:pt>
                <c:pt idx="451">
                  <c:v>0.27183085524246264</c:v>
                </c:pt>
                <c:pt idx="452">
                  <c:v>0.27219588018280799</c:v>
                </c:pt>
                <c:pt idx="453">
                  <c:v>0.27255929353401276</c:v>
                </c:pt>
                <c:pt idx="454">
                  <c:v>0.27292110594534436</c:v>
                </c:pt>
                <c:pt idx="455">
                  <c:v>0.27328132797245031</c:v>
                </c:pt>
                <c:pt idx="456">
                  <c:v>0.27363997007838475</c:v>
                </c:pt>
                <c:pt idx="457">
                  <c:v>0.27399704263462143</c:v>
                </c:pt>
                <c:pt idx="458">
                  <c:v>0.2743525559220536</c:v>
                </c:pt>
                <c:pt idx="459">
                  <c:v>0.27470652013198066</c:v>
                </c:pt>
                <c:pt idx="460">
                  <c:v>0.27505894536708192</c:v>
                </c:pt>
                <c:pt idx="461">
                  <c:v>0.27540984164237792</c:v>
                </c:pt>
                <c:pt idx="462">
                  <c:v>0.27575921888617921</c:v>
                </c:pt>
                <c:pt idx="463">
                  <c:v>0.27610708694102237</c:v>
                </c:pt>
                <c:pt idx="464">
                  <c:v>0.27645345556459466</c:v>
                </c:pt>
                <c:pt idx="465">
                  <c:v>0.27679833443064616</c:v>
                </c:pt>
                <c:pt idx="466">
                  <c:v>0.2771417331298906</c:v>
                </c:pt>
                <c:pt idx="467">
                  <c:v>0.27748366117089418</c:v>
                </c:pt>
                <c:pt idx="468">
                  <c:v>0.27782412798095329</c:v>
                </c:pt>
                <c:pt idx="469">
                  <c:v>0.27816314290696098</c:v>
                </c:pt>
                <c:pt idx="470">
                  <c:v>0.27850071521626224</c:v>
                </c:pt>
                <c:pt idx="471">
                  <c:v>0.27883685409749859</c:v>
                </c:pt>
                <c:pt idx="472">
                  <c:v>0.27917156866144144</c:v>
                </c:pt>
                <c:pt idx="473">
                  <c:v>0.27950486794181595</c:v>
                </c:pt>
                <c:pt idx="474">
                  <c:v>0.27983676089611287</c:v>
                </c:pt>
                <c:pt idx="475">
                  <c:v>0.28016725640639167</c:v>
                </c:pt>
                <c:pt idx="476">
                  <c:v>0.28049636328007271</c:v>
                </c:pt>
                <c:pt idx="477">
                  <c:v>0.28082409025071942</c:v>
                </c:pt>
                <c:pt idx="478">
                  <c:v>0.28115044597881111</c:v>
                </c:pt>
                <c:pt idx="479">
                  <c:v>0.28147543905250577</c:v>
                </c:pt>
                <c:pt idx="480">
                  <c:v>0.28179907798839343</c:v>
                </c:pt>
                <c:pt idx="481">
                  <c:v>0.2821213712322399</c:v>
                </c:pt>
                <c:pt idx="482">
                  <c:v>0.2824423271597219</c:v>
                </c:pt>
                <c:pt idx="483">
                  <c:v>0.28276195407715221</c:v>
                </c:pt>
                <c:pt idx="484">
                  <c:v>0.28308026022219646</c:v>
                </c:pt>
                <c:pt idx="485">
                  <c:v>0.28339725376458064</c:v>
                </c:pt>
                <c:pt idx="486">
                  <c:v>0.28371294280679049</c:v>
                </c:pt>
                <c:pt idx="487">
                  <c:v>0.28402733538476127</c:v>
                </c:pt>
                <c:pt idx="488">
                  <c:v>0.28434043946856008</c:v>
                </c:pt>
                <c:pt idx="489">
                  <c:v>0.28465226296305901</c:v>
                </c:pt>
                <c:pt idx="490">
                  <c:v>0.28496281370860088</c:v>
                </c:pt>
                <c:pt idx="491">
                  <c:v>0.28527209948165577</c:v>
                </c:pt>
                <c:pt idx="492">
                  <c:v>0.28558012799547061</c:v>
                </c:pt>
                <c:pt idx="493">
                  <c:v>0.28588690690071011</c:v>
                </c:pt>
                <c:pt idx="494">
                  <c:v>0.28619244378609038</c:v>
                </c:pt>
                <c:pt idx="495">
                  <c:v>0.28649674617900445</c:v>
                </c:pt>
                <c:pt idx="496">
                  <c:v>0.28679982154614064</c:v>
                </c:pt>
                <c:pt idx="497">
                  <c:v>0.28710167729409319</c:v>
                </c:pt>
                <c:pt idx="498">
                  <c:v>0.28740232076996564</c:v>
                </c:pt>
                <c:pt idx="499">
                  <c:v>0.28770175926196678</c:v>
                </c:pt>
                <c:pt idx="500">
                  <c:v>0.28799999999999998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7-A242-9225-08760BB10FFA}"/>
            </c:ext>
          </c:extLst>
        </c:ser>
        <c:ser>
          <c:idx val="1"/>
          <c:order val="1"/>
          <c:tx>
            <c:v>Aliquote marginali effettive</c:v>
          </c:tx>
          <c:marker>
            <c:symbol val="none"/>
          </c:marker>
          <c:cat>
            <c:numRef>
              <c:f>'Aliquote effettive'!$B$3:$B$503</c:f>
              <c:numCache>
                <c:formatCode>General</c:formatCode>
                <c:ptCount val="50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  <c:pt idx="150">
                  <c:v>15000</c:v>
                </c:pt>
                <c:pt idx="151">
                  <c:v>15100</c:v>
                </c:pt>
                <c:pt idx="152">
                  <c:v>15200</c:v>
                </c:pt>
                <c:pt idx="153">
                  <c:v>15300</c:v>
                </c:pt>
                <c:pt idx="154">
                  <c:v>15400</c:v>
                </c:pt>
                <c:pt idx="155">
                  <c:v>15500</c:v>
                </c:pt>
                <c:pt idx="156">
                  <c:v>15600</c:v>
                </c:pt>
                <c:pt idx="157">
                  <c:v>15700</c:v>
                </c:pt>
                <c:pt idx="158">
                  <c:v>15800</c:v>
                </c:pt>
                <c:pt idx="159">
                  <c:v>15900</c:v>
                </c:pt>
                <c:pt idx="160">
                  <c:v>16000</c:v>
                </c:pt>
                <c:pt idx="161">
                  <c:v>16100</c:v>
                </c:pt>
                <c:pt idx="162">
                  <c:v>16200</c:v>
                </c:pt>
                <c:pt idx="163">
                  <c:v>16300</c:v>
                </c:pt>
                <c:pt idx="164">
                  <c:v>16400</c:v>
                </c:pt>
                <c:pt idx="165">
                  <c:v>16500</c:v>
                </c:pt>
                <c:pt idx="166">
                  <c:v>16600</c:v>
                </c:pt>
                <c:pt idx="167">
                  <c:v>16700</c:v>
                </c:pt>
                <c:pt idx="168">
                  <c:v>16800</c:v>
                </c:pt>
                <c:pt idx="169">
                  <c:v>16900</c:v>
                </c:pt>
                <c:pt idx="170">
                  <c:v>17000</c:v>
                </c:pt>
                <c:pt idx="171">
                  <c:v>17100</c:v>
                </c:pt>
                <c:pt idx="172">
                  <c:v>17200</c:v>
                </c:pt>
                <c:pt idx="173">
                  <c:v>17300</c:v>
                </c:pt>
                <c:pt idx="174">
                  <c:v>17400</c:v>
                </c:pt>
                <c:pt idx="175">
                  <c:v>17500</c:v>
                </c:pt>
                <c:pt idx="176">
                  <c:v>17600</c:v>
                </c:pt>
                <c:pt idx="177">
                  <c:v>17700</c:v>
                </c:pt>
                <c:pt idx="178">
                  <c:v>17800</c:v>
                </c:pt>
                <c:pt idx="179">
                  <c:v>17900</c:v>
                </c:pt>
                <c:pt idx="180">
                  <c:v>18000</c:v>
                </c:pt>
                <c:pt idx="181">
                  <c:v>18100</c:v>
                </c:pt>
                <c:pt idx="182">
                  <c:v>18200</c:v>
                </c:pt>
                <c:pt idx="183">
                  <c:v>18300</c:v>
                </c:pt>
                <c:pt idx="184">
                  <c:v>18400</c:v>
                </c:pt>
                <c:pt idx="185">
                  <c:v>18500</c:v>
                </c:pt>
                <c:pt idx="186">
                  <c:v>18600</c:v>
                </c:pt>
                <c:pt idx="187">
                  <c:v>18700</c:v>
                </c:pt>
                <c:pt idx="188">
                  <c:v>18800</c:v>
                </c:pt>
                <c:pt idx="189">
                  <c:v>18900</c:v>
                </c:pt>
                <c:pt idx="190">
                  <c:v>19000</c:v>
                </c:pt>
                <c:pt idx="191">
                  <c:v>19100</c:v>
                </c:pt>
                <c:pt idx="192">
                  <c:v>19200</c:v>
                </c:pt>
                <c:pt idx="193">
                  <c:v>19300</c:v>
                </c:pt>
                <c:pt idx="194">
                  <c:v>19400</c:v>
                </c:pt>
                <c:pt idx="195">
                  <c:v>19500</c:v>
                </c:pt>
                <c:pt idx="196">
                  <c:v>19600</c:v>
                </c:pt>
                <c:pt idx="197">
                  <c:v>19700</c:v>
                </c:pt>
                <c:pt idx="198">
                  <c:v>19800</c:v>
                </c:pt>
                <c:pt idx="199">
                  <c:v>19900</c:v>
                </c:pt>
                <c:pt idx="200">
                  <c:v>20000</c:v>
                </c:pt>
                <c:pt idx="201">
                  <c:v>20100</c:v>
                </c:pt>
                <c:pt idx="202">
                  <c:v>20200</c:v>
                </c:pt>
                <c:pt idx="203">
                  <c:v>20300</c:v>
                </c:pt>
                <c:pt idx="204">
                  <c:v>20400</c:v>
                </c:pt>
                <c:pt idx="205">
                  <c:v>20500</c:v>
                </c:pt>
                <c:pt idx="206">
                  <c:v>20600</c:v>
                </c:pt>
                <c:pt idx="207">
                  <c:v>20700</c:v>
                </c:pt>
                <c:pt idx="208">
                  <c:v>20800</c:v>
                </c:pt>
                <c:pt idx="209">
                  <c:v>20900</c:v>
                </c:pt>
                <c:pt idx="210">
                  <c:v>21000</c:v>
                </c:pt>
                <c:pt idx="211">
                  <c:v>21100</c:v>
                </c:pt>
                <c:pt idx="212">
                  <c:v>21200</c:v>
                </c:pt>
                <c:pt idx="213">
                  <c:v>21300</c:v>
                </c:pt>
                <c:pt idx="214">
                  <c:v>21400</c:v>
                </c:pt>
                <c:pt idx="215">
                  <c:v>21500</c:v>
                </c:pt>
                <c:pt idx="216">
                  <c:v>21600</c:v>
                </c:pt>
                <c:pt idx="217">
                  <c:v>21700</c:v>
                </c:pt>
                <c:pt idx="218">
                  <c:v>21800</c:v>
                </c:pt>
                <c:pt idx="219">
                  <c:v>21900</c:v>
                </c:pt>
                <c:pt idx="220">
                  <c:v>22000</c:v>
                </c:pt>
                <c:pt idx="221">
                  <c:v>22100</c:v>
                </c:pt>
                <c:pt idx="222">
                  <c:v>22200</c:v>
                </c:pt>
                <c:pt idx="223">
                  <c:v>22300</c:v>
                </c:pt>
                <c:pt idx="224">
                  <c:v>22400</c:v>
                </c:pt>
                <c:pt idx="225">
                  <c:v>22500</c:v>
                </c:pt>
                <c:pt idx="226">
                  <c:v>22600</c:v>
                </c:pt>
                <c:pt idx="227">
                  <c:v>22700</c:v>
                </c:pt>
                <c:pt idx="228">
                  <c:v>22800</c:v>
                </c:pt>
                <c:pt idx="229">
                  <c:v>22900</c:v>
                </c:pt>
                <c:pt idx="230">
                  <c:v>23000</c:v>
                </c:pt>
                <c:pt idx="231">
                  <c:v>23100</c:v>
                </c:pt>
                <c:pt idx="232">
                  <c:v>23200</c:v>
                </c:pt>
                <c:pt idx="233">
                  <c:v>23300</c:v>
                </c:pt>
                <c:pt idx="234">
                  <c:v>23400</c:v>
                </c:pt>
                <c:pt idx="235">
                  <c:v>23500</c:v>
                </c:pt>
                <c:pt idx="236">
                  <c:v>23600</c:v>
                </c:pt>
                <c:pt idx="237">
                  <c:v>23700</c:v>
                </c:pt>
                <c:pt idx="238">
                  <c:v>23800</c:v>
                </c:pt>
                <c:pt idx="239">
                  <c:v>23900</c:v>
                </c:pt>
                <c:pt idx="240">
                  <c:v>24000</c:v>
                </c:pt>
                <c:pt idx="241">
                  <c:v>24100</c:v>
                </c:pt>
                <c:pt idx="242">
                  <c:v>24200</c:v>
                </c:pt>
                <c:pt idx="243">
                  <c:v>24300</c:v>
                </c:pt>
                <c:pt idx="244">
                  <c:v>24400</c:v>
                </c:pt>
                <c:pt idx="245">
                  <c:v>24500</c:v>
                </c:pt>
                <c:pt idx="246">
                  <c:v>24600</c:v>
                </c:pt>
                <c:pt idx="247">
                  <c:v>24700</c:v>
                </c:pt>
                <c:pt idx="248">
                  <c:v>24800</c:v>
                </c:pt>
                <c:pt idx="249">
                  <c:v>24900</c:v>
                </c:pt>
                <c:pt idx="250">
                  <c:v>25000</c:v>
                </c:pt>
                <c:pt idx="251">
                  <c:v>25100</c:v>
                </c:pt>
                <c:pt idx="252">
                  <c:v>25200</c:v>
                </c:pt>
                <c:pt idx="253">
                  <c:v>25300</c:v>
                </c:pt>
                <c:pt idx="254">
                  <c:v>25400</c:v>
                </c:pt>
                <c:pt idx="255">
                  <c:v>25500</c:v>
                </c:pt>
                <c:pt idx="256">
                  <c:v>25600</c:v>
                </c:pt>
                <c:pt idx="257">
                  <c:v>25700</c:v>
                </c:pt>
                <c:pt idx="258">
                  <c:v>25800</c:v>
                </c:pt>
                <c:pt idx="259">
                  <c:v>25900</c:v>
                </c:pt>
                <c:pt idx="260">
                  <c:v>26000</c:v>
                </c:pt>
                <c:pt idx="261">
                  <c:v>26100</c:v>
                </c:pt>
                <c:pt idx="262">
                  <c:v>26200</c:v>
                </c:pt>
                <c:pt idx="263">
                  <c:v>26300</c:v>
                </c:pt>
                <c:pt idx="264">
                  <c:v>26400</c:v>
                </c:pt>
                <c:pt idx="265">
                  <c:v>26500</c:v>
                </c:pt>
                <c:pt idx="266">
                  <c:v>26600</c:v>
                </c:pt>
                <c:pt idx="267">
                  <c:v>26700</c:v>
                </c:pt>
                <c:pt idx="268">
                  <c:v>26800</c:v>
                </c:pt>
                <c:pt idx="269">
                  <c:v>26900</c:v>
                </c:pt>
                <c:pt idx="270">
                  <c:v>27000</c:v>
                </c:pt>
                <c:pt idx="271">
                  <c:v>27100</c:v>
                </c:pt>
                <c:pt idx="272">
                  <c:v>27200</c:v>
                </c:pt>
                <c:pt idx="273">
                  <c:v>27300</c:v>
                </c:pt>
                <c:pt idx="274">
                  <c:v>27400</c:v>
                </c:pt>
                <c:pt idx="275">
                  <c:v>27500</c:v>
                </c:pt>
                <c:pt idx="276">
                  <c:v>27600</c:v>
                </c:pt>
                <c:pt idx="277">
                  <c:v>27700</c:v>
                </c:pt>
                <c:pt idx="278">
                  <c:v>27800</c:v>
                </c:pt>
                <c:pt idx="279">
                  <c:v>27900</c:v>
                </c:pt>
                <c:pt idx="280">
                  <c:v>28000</c:v>
                </c:pt>
                <c:pt idx="281">
                  <c:v>28100</c:v>
                </c:pt>
                <c:pt idx="282">
                  <c:v>28200</c:v>
                </c:pt>
                <c:pt idx="283">
                  <c:v>28300</c:v>
                </c:pt>
                <c:pt idx="284">
                  <c:v>28400</c:v>
                </c:pt>
                <c:pt idx="285">
                  <c:v>28500</c:v>
                </c:pt>
                <c:pt idx="286">
                  <c:v>28600</c:v>
                </c:pt>
                <c:pt idx="287">
                  <c:v>28700</c:v>
                </c:pt>
                <c:pt idx="288">
                  <c:v>28800</c:v>
                </c:pt>
                <c:pt idx="289">
                  <c:v>28900</c:v>
                </c:pt>
                <c:pt idx="290">
                  <c:v>29000</c:v>
                </c:pt>
                <c:pt idx="291">
                  <c:v>29100</c:v>
                </c:pt>
                <c:pt idx="292">
                  <c:v>29200</c:v>
                </c:pt>
                <c:pt idx="293">
                  <c:v>29300</c:v>
                </c:pt>
                <c:pt idx="294">
                  <c:v>29400</c:v>
                </c:pt>
                <c:pt idx="295">
                  <c:v>29500</c:v>
                </c:pt>
                <c:pt idx="296">
                  <c:v>29600</c:v>
                </c:pt>
                <c:pt idx="297">
                  <c:v>29700</c:v>
                </c:pt>
                <c:pt idx="298">
                  <c:v>29800</c:v>
                </c:pt>
                <c:pt idx="299">
                  <c:v>29900</c:v>
                </c:pt>
                <c:pt idx="300">
                  <c:v>30000</c:v>
                </c:pt>
                <c:pt idx="301">
                  <c:v>30100</c:v>
                </c:pt>
                <c:pt idx="302">
                  <c:v>30200</c:v>
                </c:pt>
                <c:pt idx="303">
                  <c:v>30300</c:v>
                </c:pt>
                <c:pt idx="304">
                  <c:v>30400</c:v>
                </c:pt>
                <c:pt idx="305">
                  <c:v>30500</c:v>
                </c:pt>
                <c:pt idx="306">
                  <c:v>30600</c:v>
                </c:pt>
                <c:pt idx="307">
                  <c:v>30700</c:v>
                </c:pt>
                <c:pt idx="308">
                  <c:v>30800</c:v>
                </c:pt>
                <c:pt idx="309">
                  <c:v>30900</c:v>
                </c:pt>
                <c:pt idx="310">
                  <c:v>31000</c:v>
                </c:pt>
                <c:pt idx="311">
                  <c:v>31100</c:v>
                </c:pt>
                <c:pt idx="312">
                  <c:v>31200</c:v>
                </c:pt>
                <c:pt idx="313">
                  <c:v>31300</c:v>
                </c:pt>
                <c:pt idx="314">
                  <c:v>31400</c:v>
                </c:pt>
                <c:pt idx="315">
                  <c:v>31500</c:v>
                </c:pt>
                <c:pt idx="316">
                  <c:v>31600</c:v>
                </c:pt>
                <c:pt idx="317">
                  <c:v>31700</c:v>
                </c:pt>
                <c:pt idx="318">
                  <c:v>31800</c:v>
                </c:pt>
                <c:pt idx="319">
                  <c:v>31900</c:v>
                </c:pt>
                <c:pt idx="320">
                  <c:v>32000</c:v>
                </c:pt>
                <c:pt idx="321">
                  <c:v>32100</c:v>
                </c:pt>
                <c:pt idx="322">
                  <c:v>32200</c:v>
                </c:pt>
                <c:pt idx="323">
                  <c:v>32300</c:v>
                </c:pt>
                <c:pt idx="324">
                  <c:v>32400</c:v>
                </c:pt>
                <c:pt idx="325">
                  <c:v>32500</c:v>
                </c:pt>
                <c:pt idx="326">
                  <c:v>32600</c:v>
                </c:pt>
                <c:pt idx="327">
                  <c:v>32700</c:v>
                </c:pt>
                <c:pt idx="328">
                  <c:v>32800</c:v>
                </c:pt>
                <c:pt idx="329">
                  <c:v>32900</c:v>
                </c:pt>
                <c:pt idx="330">
                  <c:v>33000</c:v>
                </c:pt>
                <c:pt idx="331">
                  <c:v>33100</c:v>
                </c:pt>
                <c:pt idx="332">
                  <c:v>33200</c:v>
                </c:pt>
                <c:pt idx="333">
                  <c:v>33300</c:v>
                </c:pt>
                <c:pt idx="334">
                  <c:v>33400</c:v>
                </c:pt>
                <c:pt idx="335">
                  <c:v>33500</c:v>
                </c:pt>
                <c:pt idx="336">
                  <c:v>33600</c:v>
                </c:pt>
                <c:pt idx="337">
                  <c:v>33700</c:v>
                </c:pt>
                <c:pt idx="338">
                  <c:v>33800</c:v>
                </c:pt>
                <c:pt idx="339">
                  <c:v>33900</c:v>
                </c:pt>
                <c:pt idx="340">
                  <c:v>34000</c:v>
                </c:pt>
                <c:pt idx="341">
                  <c:v>34100</c:v>
                </c:pt>
                <c:pt idx="342">
                  <c:v>34200</c:v>
                </c:pt>
                <c:pt idx="343">
                  <c:v>34300</c:v>
                </c:pt>
                <c:pt idx="344">
                  <c:v>34400</c:v>
                </c:pt>
                <c:pt idx="345">
                  <c:v>34500</c:v>
                </c:pt>
                <c:pt idx="346">
                  <c:v>34600</c:v>
                </c:pt>
                <c:pt idx="347">
                  <c:v>34700</c:v>
                </c:pt>
                <c:pt idx="348">
                  <c:v>34800</c:v>
                </c:pt>
                <c:pt idx="349">
                  <c:v>34900</c:v>
                </c:pt>
                <c:pt idx="350">
                  <c:v>35000</c:v>
                </c:pt>
                <c:pt idx="351">
                  <c:v>35100</c:v>
                </c:pt>
                <c:pt idx="352">
                  <c:v>35200</c:v>
                </c:pt>
                <c:pt idx="353">
                  <c:v>35300</c:v>
                </c:pt>
                <c:pt idx="354">
                  <c:v>35400</c:v>
                </c:pt>
                <c:pt idx="355">
                  <c:v>35500</c:v>
                </c:pt>
                <c:pt idx="356">
                  <c:v>35600</c:v>
                </c:pt>
                <c:pt idx="357">
                  <c:v>35700</c:v>
                </c:pt>
                <c:pt idx="358">
                  <c:v>35800</c:v>
                </c:pt>
                <c:pt idx="359">
                  <c:v>35900</c:v>
                </c:pt>
                <c:pt idx="360">
                  <c:v>36000</c:v>
                </c:pt>
                <c:pt idx="361">
                  <c:v>36100</c:v>
                </c:pt>
                <c:pt idx="362">
                  <c:v>36200</c:v>
                </c:pt>
                <c:pt idx="363">
                  <c:v>36300</c:v>
                </c:pt>
                <c:pt idx="364">
                  <c:v>36400</c:v>
                </c:pt>
                <c:pt idx="365">
                  <c:v>36500</c:v>
                </c:pt>
                <c:pt idx="366">
                  <c:v>36600</c:v>
                </c:pt>
                <c:pt idx="367">
                  <c:v>36700</c:v>
                </c:pt>
                <c:pt idx="368">
                  <c:v>36800</c:v>
                </c:pt>
                <c:pt idx="369">
                  <c:v>36900</c:v>
                </c:pt>
                <c:pt idx="370">
                  <c:v>37000</c:v>
                </c:pt>
                <c:pt idx="371">
                  <c:v>37100</c:v>
                </c:pt>
                <c:pt idx="372">
                  <c:v>37200</c:v>
                </c:pt>
                <c:pt idx="373">
                  <c:v>37300</c:v>
                </c:pt>
                <c:pt idx="374">
                  <c:v>37400</c:v>
                </c:pt>
                <c:pt idx="375">
                  <c:v>37500</c:v>
                </c:pt>
                <c:pt idx="376">
                  <c:v>37600</c:v>
                </c:pt>
                <c:pt idx="377">
                  <c:v>37700</c:v>
                </c:pt>
                <c:pt idx="378">
                  <c:v>37800</c:v>
                </c:pt>
                <c:pt idx="379">
                  <c:v>37900</c:v>
                </c:pt>
                <c:pt idx="380">
                  <c:v>38000</c:v>
                </c:pt>
                <c:pt idx="381">
                  <c:v>38100</c:v>
                </c:pt>
                <c:pt idx="382">
                  <c:v>38200</c:v>
                </c:pt>
                <c:pt idx="383">
                  <c:v>38300</c:v>
                </c:pt>
                <c:pt idx="384">
                  <c:v>38400</c:v>
                </c:pt>
                <c:pt idx="385">
                  <c:v>38500</c:v>
                </c:pt>
                <c:pt idx="386">
                  <c:v>38600</c:v>
                </c:pt>
                <c:pt idx="387">
                  <c:v>38700</c:v>
                </c:pt>
                <c:pt idx="388">
                  <c:v>38800</c:v>
                </c:pt>
                <c:pt idx="389">
                  <c:v>38900</c:v>
                </c:pt>
                <c:pt idx="390">
                  <c:v>39000</c:v>
                </c:pt>
                <c:pt idx="391">
                  <c:v>39100</c:v>
                </c:pt>
                <c:pt idx="392">
                  <c:v>39200</c:v>
                </c:pt>
                <c:pt idx="393">
                  <c:v>39300</c:v>
                </c:pt>
                <c:pt idx="394">
                  <c:v>39400</c:v>
                </c:pt>
                <c:pt idx="395">
                  <c:v>39500</c:v>
                </c:pt>
                <c:pt idx="396">
                  <c:v>39600</c:v>
                </c:pt>
                <c:pt idx="397">
                  <c:v>39700</c:v>
                </c:pt>
                <c:pt idx="398">
                  <c:v>39800</c:v>
                </c:pt>
                <c:pt idx="399">
                  <c:v>39900</c:v>
                </c:pt>
                <c:pt idx="400">
                  <c:v>40000</c:v>
                </c:pt>
                <c:pt idx="401">
                  <c:v>40100</c:v>
                </c:pt>
                <c:pt idx="402">
                  <c:v>40200</c:v>
                </c:pt>
                <c:pt idx="403">
                  <c:v>40300</c:v>
                </c:pt>
                <c:pt idx="404">
                  <c:v>40400</c:v>
                </c:pt>
                <c:pt idx="405">
                  <c:v>40500</c:v>
                </c:pt>
                <c:pt idx="406">
                  <c:v>40600</c:v>
                </c:pt>
                <c:pt idx="407">
                  <c:v>40700</c:v>
                </c:pt>
                <c:pt idx="408">
                  <c:v>40800</c:v>
                </c:pt>
                <c:pt idx="409">
                  <c:v>40900</c:v>
                </c:pt>
                <c:pt idx="410">
                  <c:v>41000</c:v>
                </c:pt>
                <c:pt idx="411">
                  <c:v>41100</c:v>
                </c:pt>
                <c:pt idx="412">
                  <c:v>41200</c:v>
                </c:pt>
                <c:pt idx="413">
                  <c:v>41300</c:v>
                </c:pt>
                <c:pt idx="414">
                  <c:v>41400</c:v>
                </c:pt>
                <c:pt idx="415">
                  <c:v>41500</c:v>
                </c:pt>
                <c:pt idx="416">
                  <c:v>41600</c:v>
                </c:pt>
                <c:pt idx="417">
                  <c:v>41700</c:v>
                </c:pt>
                <c:pt idx="418">
                  <c:v>41800</c:v>
                </c:pt>
                <c:pt idx="419">
                  <c:v>41900</c:v>
                </c:pt>
                <c:pt idx="420">
                  <c:v>42000</c:v>
                </c:pt>
                <c:pt idx="421">
                  <c:v>42100</c:v>
                </c:pt>
                <c:pt idx="422">
                  <c:v>42200</c:v>
                </c:pt>
                <c:pt idx="423">
                  <c:v>42300</c:v>
                </c:pt>
                <c:pt idx="424">
                  <c:v>42400</c:v>
                </c:pt>
                <c:pt idx="425">
                  <c:v>42500</c:v>
                </c:pt>
                <c:pt idx="426">
                  <c:v>42600</c:v>
                </c:pt>
                <c:pt idx="427">
                  <c:v>42700</c:v>
                </c:pt>
                <c:pt idx="428">
                  <c:v>42800</c:v>
                </c:pt>
                <c:pt idx="429">
                  <c:v>42900</c:v>
                </c:pt>
                <c:pt idx="430">
                  <c:v>43000</c:v>
                </c:pt>
                <c:pt idx="431">
                  <c:v>43100</c:v>
                </c:pt>
                <c:pt idx="432">
                  <c:v>43200</c:v>
                </c:pt>
                <c:pt idx="433">
                  <c:v>43300</c:v>
                </c:pt>
                <c:pt idx="434">
                  <c:v>43400</c:v>
                </c:pt>
                <c:pt idx="435">
                  <c:v>43500</c:v>
                </c:pt>
                <c:pt idx="436">
                  <c:v>43600</c:v>
                </c:pt>
                <c:pt idx="437">
                  <c:v>43700</c:v>
                </c:pt>
                <c:pt idx="438">
                  <c:v>43800</c:v>
                </c:pt>
                <c:pt idx="439">
                  <c:v>43900</c:v>
                </c:pt>
                <c:pt idx="440">
                  <c:v>44000</c:v>
                </c:pt>
                <c:pt idx="441">
                  <c:v>44100</c:v>
                </c:pt>
                <c:pt idx="442">
                  <c:v>44200</c:v>
                </c:pt>
                <c:pt idx="443">
                  <c:v>44300</c:v>
                </c:pt>
                <c:pt idx="444">
                  <c:v>44400</c:v>
                </c:pt>
                <c:pt idx="445">
                  <c:v>44500</c:v>
                </c:pt>
                <c:pt idx="446">
                  <c:v>44600</c:v>
                </c:pt>
                <c:pt idx="447">
                  <c:v>44700</c:v>
                </c:pt>
                <c:pt idx="448">
                  <c:v>44800</c:v>
                </c:pt>
                <c:pt idx="449">
                  <c:v>44900</c:v>
                </c:pt>
                <c:pt idx="450">
                  <c:v>45000</c:v>
                </c:pt>
                <c:pt idx="451">
                  <c:v>45100</c:v>
                </c:pt>
                <c:pt idx="452">
                  <c:v>45200</c:v>
                </c:pt>
                <c:pt idx="453">
                  <c:v>45300</c:v>
                </c:pt>
                <c:pt idx="454">
                  <c:v>45400</c:v>
                </c:pt>
                <c:pt idx="455">
                  <c:v>45500</c:v>
                </c:pt>
                <c:pt idx="456">
                  <c:v>45600</c:v>
                </c:pt>
                <c:pt idx="457">
                  <c:v>45700</c:v>
                </c:pt>
                <c:pt idx="458">
                  <c:v>45800</c:v>
                </c:pt>
                <c:pt idx="459">
                  <c:v>45900</c:v>
                </c:pt>
                <c:pt idx="460">
                  <c:v>46000</c:v>
                </c:pt>
                <c:pt idx="461">
                  <c:v>46100</c:v>
                </c:pt>
                <c:pt idx="462">
                  <c:v>46200</c:v>
                </c:pt>
                <c:pt idx="463">
                  <c:v>46300</c:v>
                </c:pt>
                <c:pt idx="464">
                  <c:v>46400</c:v>
                </c:pt>
                <c:pt idx="465">
                  <c:v>46500</c:v>
                </c:pt>
                <c:pt idx="466">
                  <c:v>46600</c:v>
                </c:pt>
                <c:pt idx="467">
                  <c:v>46700</c:v>
                </c:pt>
                <c:pt idx="468">
                  <c:v>46800</c:v>
                </c:pt>
                <c:pt idx="469">
                  <c:v>46900</c:v>
                </c:pt>
                <c:pt idx="470">
                  <c:v>47000</c:v>
                </c:pt>
                <c:pt idx="471">
                  <c:v>47100</c:v>
                </c:pt>
                <c:pt idx="472">
                  <c:v>47200</c:v>
                </c:pt>
                <c:pt idx="473">
                  <c:v>47300</c:v>
                </c:pt>
                <c:pt idx="474">
                  <c:v>47400</c:v>
                </c:pt>
                <c:pt idx="475">
                  <c:v>47500</c:v>
                </c:pt>
                <c:pt idx="476">
                  <c:v>47600</c:v>
                </c:pt>
                <c:pt idx="477">
                  <c:v>47700</c:v>
                </c:pt>
                <c:pt idx="478">
                  <c:v>47800</c:v>
                </c:pt>
                <c:pt idx="479">
                  <c:v>47900</c:v>
                </c:pt>
                <c:pt idx="480">
                  <c:v>48000</c:v>
                </c:pt>
                <c:pt idx="481">
                  <c:v>48100</c:v>
                </c:pt>
                <c:pt idx="482">
                  <c:v>48200</c:v>
                </c:pt>
                <c:pt idx="483">
                  <c:v>48300</c:v>
                </c:pt>
                <c:pt idx="484">
                  <c:v>48400</c:v>
                </c:pt>
                <c:pt idx="485">
                  <c:v>48500</c:v>
                </c:pt>
                <c:pt idx="486">
                  <c:v>48600</c:v>
                </c:pt>
                <c:pt idx="487">
                  <c:v>48700</c:v>
                </c:pt>
                <c:pt idx="488">
                  <c:v>48800</c:v>
                </c:pt>
                <c:pt idx="489">
                  <c:v>48900</c:v>
                </c:pt>
                <c:pt idx="490">
                  <c:v>49000</c:v>
                </c:pt>
                <c:pt idx="491">
                  <c:v>49100</c:v>
                </c:pt>
                <c:pt idx="492">
                  <c:v>49200</c:v>
                </c:pt>
                <c:pt idx="493">
                  <c:v>49300</c:v>
                </c:pt>
                <c:pt idx="494">
                  <c:v>49400</c:v>
                </c:pt>
                <c:pt idx="495">
                  <c:v>49500</c:v>
                </c:pt>
                <c:pt idx="496">
                  <c:v>49600</c:v>
                </c:pt>
                <c:pt idx="497">
                  <c:v>49700</c:v>
                </c:pt>
                <c:pt idx="498">
                  <c:v>49800</c:v>
                </c:pt>
                <c:pt idx="499">
                  <c:v>49900</c:v>
                </c:pt>
                <c:pt idx="500">
                  <c:v>50000</c:v>
                </c:pt>
              </c:numCache>
            </c:numRef>
          </c:cat>
          <c:val>
            <c:numRef>
              <c:f>'Aliquote effettive'!$N$3:$N$503</c:f>
              <c:numCache>
                <c:formatCode>General</c:formatCode>
                <c:ptCount val="5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0.23</c:v>
                </c:pt>
                <c:pt idx="84">
                  <c:v>0.23</c:v>
                </c:pt>
                <c:pt idx="85">
                  <c:v>0.23</c:v>
                </c:pt>
                <c:pt idx="86">
                  <c:v>0.23</c:v>
                </c:pt>
                <c:pt idx="87">
                  <c:v>0.23</c:v>
                </c:pt>
                <c:pt idx="88">
                  <c:v>0.23</c:v>
                </c:pt>
                <c:pt idx="89">
                  <c:v>0.23</c:v>
                </c:pt>
                <c:pt idx="90">
                  <c:v>0.23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05">
                  <c:v>0.23</c:v>
                </c:pt>
                <c:pt idx="106">
                  <c:v>0.23</c:v>
                </c:pt>
                <c:pt idx="107">
                  <c:v>0.23</c:v>
                </c:pt>
                <c:pt idx="108">
                  <c:v>0.23</c:v>
                </c:pt>
                <c:pt idx="109">
                  <c:v>0.23</c:v>
                </c:pt>
                <c:pt idx="110">
                  <c:v>0.23</c:v>
                </c:pt>
                <c:pt idx="111">
                  <c:v>0.23</c:v>
                </c:pt>
                <c:pt idx="112">
                  <c:v>0.23</c:v>
                </c:pt>
                <c:pt idx="113">
                  <c:v>0.23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0.23</c:v>
                </c:pt>
                <c:pt idx="119">
                  <c:v>0.23</c:v>
                </c:pt>
                <c:pt idx="120">
                  <c:v>0.23</c:v>
                </c:pt>
                <c:pt idx="121">
                  <c:v>0.23</c:v>
                </c:pt>
                <c:pt idx="122">
                  <c:v>0.23</c:v>
                </c:pt>
                <c:pt idx="123">
                  <c:v>0.23</c:v>
                </c:pt>
                <c:pt idx="124">
                  <c:v>0.23</c:v>
                </c:pt>
                <c:pt idx="125">
                  <c:v>0.23</c:v>
                </c:pt>
                <c:pt idx="126">
                  <c:v>0.23</c:v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0.23</c:v>
                </c:pt>
                <c:pt idx="133">
                  <c:v>0.23</c:v>
                </c:pt>
                <c:pt idx="134">
                  <c:v>0.23</c:v>
                </c:pt>
                <c:pt idx="135">
                  <c:v>0.23</c:v>
                </c:pt>
                <c:pt idx="136">
                  <c:v>0.23</c:v>
                </c:pt>
                <c:pt idx="137">
                  <c:v>0.23</c:v>
                </c:pt>
                <c:pt idx="138">
                  <c:v>0.23</c:v>
                </c:pt>
                <c:pt idx="139">
                  <c:v>0.23</c:v>
                </c:pt>
                <c:pt idx="140">
                  <c:v>0.23</c:v>
                </c:pt>
                <c:pt idx="141">
                  <c:v>0.23</c:v>
                </c:pt>
                <c:pt idx="142">
                  <c:v>0.23</c:v>
                </c:pt>
                <c:pt idx="143">
                  <c:v>0.23</c:v>
                </c:pt>
                <c:pt idx="144">
                  <c:v>0.23</c:v>
                </c:pt>
                <c:pt idx="145">
                  <c:v>0.23</c:v>
                </c:pt>
                <c:pt idx="146">
                  <c:v>0.23</c:v>
                </c:pt>
                <c:pt idx="147">
                  <c:v>0.23</c:v>
                </c:pt>
                <c:pt idx="148">
                  <c:v>0.23</c:v>
                </c:pt>
                <c:pt idx="149">
                  <c:v>0.23</c:v>
                </c:pt>
                <c:pt idx="150">
                  <c:v>0.23</c:v>
                </c:pt>
                <c:pt idx="151">
                  <c:v>0.14063004846526383</c:v>
                </c:pt>
                <c:pt idx="152">
                  <c:v>0.34154550350027418</c:v>
                </c:pt>
                <c:pt idx="153">
                  <c:v>0.34154550350026514</c:v>
                </c:pt>
                <c:pt idx="154">
                  <c:v>0.34154550350027418</c:v>
                </c:pt>
                <c:pt idx="155">
                  <c:v>0.34154550350026514</c:v>
                </c:pt>
                <c:pt idx="156">
                  <c:v>0.34154550350026969</c:v>
                </c:pt>
                <c:pt idx="157">
                  <c:v>0.34154550350026969</c:v>
                </c:pt>
                <c:pt idx="158">
                  <c:v>0.34154550350026969</c:v>
                </c:pt>
                <c:pt idx="159">
                  <c:v>0.34154550350026969</c:v>
                </c:pt>
                <c:pt idx="160">
                  <c:v>0.34154550350026514</c:v>
                </c:pt>
                <c:pt idx="161">
                  <c:v>0.34154550350027418</c:v>
                </c:pt>
                <c:pt idx="162">
                  <c:v>0.34154550350026514</c:v>
                </c:pt>
                <c:pt idx="163">
                  <c:v>0.34154550350027418</c:v>
                </c:pt>
                <c:pt idx="164">
                  <c:v>0.34154550350026514</c:v>
                </c:pt>
                <c:pt idx="165">
                  <c:v>0.34154550350026969</c:v>
                </c:pt>
                <c:pt idx="166">
                  <c:v>0.34154550350026969</c:v>
                </c:pt>
                <c:pt idx="167">
                  <c:v>0.34154550350026969</c:v>
                </c:pt>
                <c:pt idx="168">
                  <c:v>0.34154550350026969</c:v>
                </c:pt>
                <c:pt idx="169">
                  <c:v>0.34154550350026969</c:v>
                </c:pt>
                <c:pt idx="170">
                  <c:v>0.34154550350026969</c:v>
                </c:pt>
                <c:pt idx="171">
                  <c:v>0.34154550350026969</c:v>
                </c:pt>
                <c:pt idx="172">
                  <c:v>0.34154550350026969</c:v>
                </c:pt>
                <c:pt idx="173">
                  <c:v>0.34154550350026969</c:v>
                </c:pt>
                <c:pt idx="174">
                  <c:v>0.34154550350026969</c:v>
                </c:pt>
                <c:pt idx="175">
                  <c:v>0.34154550350026514</c:v>
                </c:pt>
                <c:pt idx="176">
                  <c:v>0.34154550350027418</c:v>
                </c:pt>
                <c:pt idx="177">
                  <c:v>0.34154550350026514</c:v>
                </c:pt>
                <c:pt idx="178">
                  <c:v>0.34154550350026969</c:v>
                </c:pt>
                <c:pt idx="179">
                  <c:v>0.34154550350026969</c:v>
                </c:pt>
                <c:pt idx="180">
                  <c:v>0.34154550350026969</c:v>
                </c:pt>
                <c:pt idx="181">
                  <c:v>0.34154550350026969</c:v>
                </c:pt>
                <c:pt idx="182">
                  <c:v>0.34154550350026969</c:v>
                </c:pt>
                <c:pt idx="183">
                  <c:v>0.34154550350026969</c:v>
                </c:pt>
                <c:pt idx="184">
                  <c:v>0.34154550350026969</c:v>
                </c:pt>
                <c:pt idx="185">
                  <c:v>0.34154550350026969</c:v>
                </c:pt>
                <c:pt idx="186">
                  <c:v>0.34154550350026514</c:v>
                </c:pt>
                <c:pt idx="187">
                  <c:v>0.34154550350027418</c:v>
                </c:pt>
                <c:pt idx="188">
                  <c:v>0.34154550350026514</c:v>
                </c:pt>
                <c:pt idx="189">
                  <c:v>0.34154550350026969</c:v>
                </c:pt>
                <c:pt idx="190">
                  <c:v>0.34154550350026969</c:v>
                </c:pt>
                <c:pt idx="191">
                  <c:v>0.34154550350026969</c:v>
                </c:pt>
                <c:pt idx="192">
                  <c:v>0.34154550350026969</c:v>
                </c:pt>
                <c:pt idx="193">
                  <c:v>0.34154550350026969</c:v>
                </c:pt>
                <c:pt idx="194">
                  <c:v>0.34154550350026969</c:v>
                </c:pt>
                <c:pt idx="195">
                  <c:v>0.34154550350026969</c:v>
                </c:pt>
                <c:pt idx="196">
                  <c:v>0.34154550350026969</c:v>
                </c:pt>
                <c:pt idx="197">
                  <c:v>0.34154550350026514</c:v>
                </c:pt>
                <c:pt idx="198">
                  <c:v>0.34154550350026969</c:v>
                </c:pt>
                <c:pt idx="199">
                  <c:v>0.34154550350026969</c:v>
                </c:pt>
                <c:pt idx="200">
                  <c:v>0.34154550350026969</c:v>
                </c:pt>
                <c:pt idx="201">
                  <c:v>0.34154550350026969</c:v>
                </c:pt>
                <c:pt idx="202">
                  <c:v>0.34154550350026969</c:v>
                </c:pt>
                <c:pt idx="203">
                  <c:v>0.34154550350026969</c:v>
                </c:pt>
                <c:pt idx="204">
                  <c:v>0.34154550350026969</c:v>
                </c:pt>
                <c:pt idx="205">
                  <c:v>0.34154550350026969</c:v>
                </c:pt>
                <c:pt idx="206">
                  <c:v>0.34154550350026514</c:v>
                </c:pt>
                <c:pt idx="207">
                  <c:v>0.34154550350027418</c:v>
                </c:pt>
                <c:pt idx="208">
                  <c:v>0.34154550350026514</c:v>
                </c:pt>
                <c:pt idx="209">
                  <c:v>0.34154550350026969</c:v>
                </c:pt>
                <c:pt idx="210">
                  <c:v>0.34154550350026969</c:v>
                </c:pt>
                <c:pt idx="211">
                  <c:v>0.34154550350026969</c:v>
                </c:pt>
                <c:pt idx="212">
                  <c:v>0.34154550350026969</c:v>
                </c:pt>
                <c:pt idx="213">
                  <c:v>0.34154550350026969</c:v>
                </c:pt>
                <c:pt idx="214">
                  <c:v>0.34154550350026969</c:v>
                </c:pt>
                <c:pt idx="215">
                  <c:v>0.34154550350026969</c:v>
                </c:pt>
                <c:pt idx="216">
                  <c:v>0.34154550350026969</c:v>
                </c:pt>
                <c:pt idx="217">
                  <c:v>0.34154550350026969</c:v>
                </c:pt>
                <c:pt idx="218">
                  <c:v>0.34154550350026969</c:v>
                </c:pt>
                <c:pt idx="219">
                  <c:v>0.34154550350026514</c:v>
                </c:pt>
                <c:pt idx="220">
                  <c:v>0.34154550350026969</c:v>
                </c:pt>
                <c:pt idx="221">
                  <c:v>0.34154550350026969</c:v>
                </c:pt>
                <c:pt idx="222">
                  <c:v>0.34154550350026969</c:v>
                </c:pt>
                <c:pt idx="223">
                  <c:v>0.34154550350026969</c:v>
                </c:pt>
                <c:pt idx="224">
                  <c:v>0.34154550350026969</c:v>
                </c:pt>
                <c:pt idx="225">
                  <c:v>0.34154550350026969</c:v>
                </c:pt>
                <c:pt idx="226">
                  <c:v>0.34154550350026969</c:v>
                </c:pt>
                <c:pt idx="227">
                  <c:v>0.34154550350026969</c:v>
                </c:pt>
                <c:pt idx="228">
                  <c:v>0.34154550350026969</c:v>
                </c:pt>
                <c:pt idx="229">
                  <c:v>0.34154550350026969</c:v>
                </c:pt>
                <c:pt idx="230">
                  <c:v>0.34154550350026514</c:v>
                </c:pt>
                <c:pt idx="231">
                  <c:v>0.34154550350027418</c:v>
                </c:pt>
                <c:pt idx="232">
                  <c:v>0.34154550350026514</c:v>
                </c:pt>
                <c:pt idx="233">
                  <c:v>0.34154550350026969</c:v>
                </c:pt>
                <c:pt idx="234">
                  <c:v>0.34154550350026969</c:v>
                </c:pt>
                <c:pt idx="235">
                  <c:v>0.34154550350026969</c:v>
                </c:pt>
                <c:pt idx="236">
                  <c:v>0.34154550350026969</c:v>
                </c:pt>
                <c:pt idx="237">
                  <c:v>0.34154550350026969</c:v>
                </c:pt>
                <c:pt idx="238">
                  <c:v>0.34154550350026969</c:v>
                </c:pt>
                <c:pt idx="239">
                  <c:v>0.34154550350026969</c:v>
                </c:pt>
                <c:pt idx="240">
                  <c:v>0.34154550350026969</c:v>
                </c:pt>
                <c:pt idx="241">
                  <c:v>0.34154550350026514</c:v>
                </c:pt>
                <c:pt idx="242">
                  <c:v>0.34154550350026969</c:v>
                </c:pt>
                <c:pt idx="243">
                  <c:v>0.34154550350026969</c:v>
                </c:pt>
                <c:pt idx="244">
                  <c:v>0.34154550350026969</c:v>
                </c:pt>
                <c:pt idx="245">
                  <c:v>0.34154550350026969</c:v>
                </c:pt>
                <c:pt idx="246">
                  <c:v>0.34154550350026969</c:v>
                </c:pt>
                <c:pt idx="247">
                  <c:v>0.34154550350026969</c:v>
                </c:pt>
                <c:pt idx="248">
                  <c:v>0.34154550350026969</c:v>
                </c:pt>
                <c:pt idx="249">
                  <c:v>0.34154550350026969</c:v>
                </c:pt>
                <c:pt idx="250">
                  <c:v>0.34154550350026969</c:v>
                </c:pt>
                <c:pt idx="251">
                  <c:v>0</c:v>
                </c:pt>
                <c:pt idx="252">
                  <c:v>0.34154550350026514</c:v>
                </c:pt>
                <c:pt idx="253">
                  <c:v>0.34154550350026969</c:v>
                </c:pt>
                <c:pt idx="254">
                  <c:v>0.34154550350026969</c:v>
                </c:pt>
                <c:pt idx="255">
                  <c:v>0.34154550350026969</c:v>
                </c:pt>
                <c:pt idx="256">
                  <c:v>0.34154550350026969</c:v>
                </c:pt>
                <c:pt idx="257">
                  <c:v>0.34154550350026969</c:v>
                </c:pt>
                <c:pt idx="258">
                  <c:v>0.34154550350026969</c:v>
                </c:pt>
                <c:pt idx="259">
                  <c:v>0.34154550350026969</c:v>
                </c:pt>
                <c:pt idx="260">
                  <c:v>0.34154550350026969</c:v>
                </c:pt>
                <c:pt idx="261">
                  <c:v>0.34154550350026969</c:v>
                </c:pt>
                <c:pt idx="262">
                  <c:v>0.34154550350026969</c:v>
                </c:pt>
                <c:pt idx="263">
                  <c:v>0.34154550350026514</c:v>
                </c:pt>
                <c:pt idx="264">
                  <c:v>0.34154550350026514</c:v>
                </c:pt>
                <c:pt idx="265">
                  <c:v>0.34154550350027418</c:v>
                </c:pt>
                <c:pt idx="266">
                  <c:v>0.34154550350027418</c:v>
                </c:pt>
                <c:pt idx="267">
                  <c:v>0.34154550350026514</c:v>
                </c:pt>
                <c:pt idx="268">
                  <c:v>0.34154550350026514</c:v>
                </c:pt>
                <c:pt idx="269">
                  <c:v>0.34154550350027418</c:v>
                </c:pt>
                <c:pt idx="270">
                  <c:v>0.34154550350027418</c:v>
                </c:pt>
                <c:pt idx="271">
                  <c:v>0.34154550350026514</c:v>
                </c:pt>
                <c:pt idx="272">
                  <c:v>0.34154550350026514</c:v>
                </c:pt>
                <c:pt idx="273">
                  <c:v>0.34154550350027418</c:v>
                </c:pt>
                <c:pt idx="274">
                  <c:v>0.34154550350026514</c:v>
                </c:pt>
                <c:pt idx="275">
                  <c:v>0.34154550350027418</c:v>
                </c:pt>
                <c:pt idx="276">
                  <c:v>0.34154550350026514</c:v>
                </c:pt>
                <c:pt idx="277">
                  <c:v>0.34154550350027418</c:v>
                </c:pt>
                <c:pt idx="278">
                  <c:v>0.34154550350026514</c:v>
                </c:pt>
                <c:pt idx="279">
                  <c:v>0.34154550350026514</c:v>
                </c:pt>
                <c:pt idx="280">
                  <c:v>0.34154550350027418</c:v>
                </c:pt>
                <c:pt idx="281">
                  <c:v>0.43595390699577363</c:v>
                </c:pt>
                <c:pt idx="282">
                  <c:v>0.43682212827855438</c:v>
                </c:pt>
                <c:pt idx="283">
                  <c:v>0.43682212827856348</c:v>
                </c:pt>
                <c:pt idx="284">
                  <c:v>0.43682212827855438</c:v>
                </c:pt>
                <c:pt idx="285">
                  <c:v>0.43682212827855438</c:v>
                </c:pt>
                <c:pt idx="286">
                  <c:v>0.43682212827856348</c:v>
                </c:pt>
                <c:pt idx="287">
                  <c:v>0.43682212827856348</c:v>
                </c:pt>
                <c:pt idx="288">
                  <c:v>0.43682212827855438</c:v>
                </c:pt>
                <c:pt idx="289">
                  <c:v>0.43682212827855438</c:v>
                </c:pt>
                <c:pt idx="290">
                  <c:v>0.43682212827856348</c:v>
                </c:pt>
                <c:pt idx="291">
                  <c:v>0.43682212827855438</c:v>
                </c:pt>
                <c:pt idx="292">
                  <c:v>0.43682212827855438</c:v>
                </c:pt>
                <c:pt idx="293">
                  <c:v>0.43682212827856348</c:v>
                </c:pt>
                <c:pt idx="294">
                  <c:v>0.43682212827855438</c:v>
                </c:pt>
                <c:pt idx="295">
                  <c:v>0.43682212827856348</c:v>
                </c:pt>
                <c:pt idx="296">
                  <c:v>0.43682212827855438</c:v>
                </c:pt>
                <c:pt idx="297">
                  <c:v>0.43682212827856348</c:v>
                </c:pt>
                <c:pt idx="298">
                  <c:v>0.43682212827855438</c:v>
                </c:pt>
                <c:pt idx="299">
                  <c:v>0.43682212827855438</c:v>
                </c:pt>
                <c:pt idx="300">
                  <c:v>0.43682212827856348</c:v>
                </c:pt>
                <c:pt idx="301">
                  <c:v>0.43682212827855438</c:v>
                </c:pt>
                <c:pt idx="302">
                  <c:v>0.43682212827855438</c:v>
                </c:pt>
                <c:pt idx="303">
                  <c:v>0.43682212827856348</c:v>
                </c:pt>
                <c:pt idx="304">
                  <c:v>0.43682212827855438</c:v>
                </c:pt>
                <c:pt idx="305">
                  <c:v>0.43682212827856348</c:v>
                </c:pt>
                <c:pt idx="306">
                  <c:v>0.43682212827855438</c:v>
                </c:pt>
                <c:pt idx="307">
                  <c:v>0.43682212827856348</c:v>
                </c:pt>
                <c:pt idx="308">
                  <c:v>0.43682212827855438</c:v>
                </c:pt>
                <c:pt idx="309">
                  <c:v>0.43682212827855438</c:v>
                </c:pt>
                <c:pt idx="310">
                  <c:v>0.43682212827856348</c:v>
                </c:pt>
                <c:pt idx="311">
                  <c:v>0.43682212827855438</c:v>
                </c:pt>
                <c:pt idx="312">
                  <c:v>0.43682212827856348</c:v>
                </c:pt>
                <c:pt idx="313">
                  <c:v>0.43682212827855438</c:v>
                </c:pt>
                <c:pt idx="314">
                  <c:v>0.43682212827856348</c:v>
                </c:pt>
                <c:pt idx="315">
                  <c:v>0.43682212827855438</c:v>
                </c:pt>
                <c:pt idx="316">
                  <c:v>0.43682212827855438</c:v>
                </c:pt>
                <c:pt idx="317">
                  <c:v>0.43682212827856348</c:v>
                </c:pt>
                <c:pt idx="318">
                  <c:v>0.43682212827855438</c:v>
                </c:pt>
                <c:pt idx="319">
                  <c:v>0.43682212827855438</c:v>
                </c:pt>
                <c:pt idx="320">
                  <c:v>0.43682212827856348</c:v>
                </c:pt>
                <c:pt idx="321">
                  <c:v>0.43682212827855438</c:v>
                </c:pt>
                <c:pt idx="322">
                  <c:v>0.43682212827856348</c:v>
                </c:pt>
                <c:pt idx="323">
                  <c:v>0.43682212827855438</c:v>
                </c:pt>
                <c:pt idx="324">
                  <c:v>0.43682212827856348</c:v>
                </c:pt>
                <c:pt idx="325">
                  <c:v>0.43682212827855438</c:v>
                </c:pt>
                <c:pt idx="326">
                  <c:v>0.43682212827855438</c:v>
                </c:pt>
                <c:pt idx="327">
                  <c:v>0.43682212827856348</c:v>
                </c:pt>
                <c:pt idx="328">
                  <c:v>0.43682212827855438</c:v>
                </c:pt>
                <c:pt idx="329">
                  <c:v>0.43682212827856348</c:v>
                </c:pt>
                <c:pt idx="330">
                  <c:v>0.43682212827855438</c:v>
                </c:pt>
                <c:pt idx="331">
                  <c:v>0.43682212827856348</c:v>
                </c:pt>
                <c:pt idx="332">
                  <c:v>0.43682212827855438</c:v>
                </c:pt>
                <c:pt idx="333">
                  <c:v>0.43682212827855438</c:v>
                </c:pt>
                <c:pt idx="334">
                  <c:v>0.43682212827856348</c:v>
                </c:pt>
                <c:pt idx="335">
                  <c:v>0.43682212827855438</c:v>
                </c:pt>
                <c:pt idx="336">
                  <c:v>0.43682212827855438</c:v>
                </c:pt>
                <c:pt idx="337">
                  <c:v>0.43682212827856348</c:v>
                </c:pt>
                <c:pt idx="338">
                  <c:v>0.43682212827855438</c:v>
                </c:pt>
                <c:pt idx="339">
                  <c:v>0.43682212827856348</c:v>
                </c:pt>
                <c:pt idx="340">
                  <c:v>0.43682212827855438</c:v>
                </c:pt>
                <c:pt idx="341">
                  <c:v>0.43682212827856348</c:v>
                </c:pt>
                <c:pt idx="342">
                  <c:v>0.43682212827855438</c:v>
                </c:pt>
                <c:pt idx="343">
                  <c:v>0.43682212827855438</c:v>
                </c:pt>
                <c:pt idx="344">
                  <c:v>0.43682212827856348</c:v>
                </c:pt>
                <c:pt idx="345">
                  <c:v>0.43682212827855438</c:v>
                </c:pt>
                <c:pt idx="346">
                  <c:v>0.43682212827855438</c:v>
                </c:pt>
                <c:pt idx="347">
                  <c:v>0.43682212827856348</c:v>
                </c:pt>
                <c:pt idx="348">
                  <c:v>0.43682212827856348</c:v>
                </c:pt>
                <c:pt idx="349">
                  <c:v>0.43682212827855438</c:v>
                </c:pt>
                <c:pt idx="350">
                  <c:v>0.43682212827855438</c:v>
                </c:pt>
                <c:pt idx="351">
                  <c:v>0.43682212827856348</c:v>
                </c:pt>
                <c:pt idx="352">
                  <c:v>0</c:v>
                </c:pt>
                <c:pt idx="353">
                  <c:v>0.43682212827855438</c:v>
                </c:pt>
                <c:pt idx="354">
                  <c:v>0.43682212827856348</c:v>
                </c:pt>
                <c:pt idx="355">
                  <c:v>0.43682212827855438</c:v>
                </c:pt>
                <c:pt idx="356">
                  <c:v>0.43682212827856348</c:v>
                </c:pt>
                <c:pt idx="357">
                  <c:v>0.43682212827855438</c:v>
                </c:pt>
                <c:pt idx="358">
                  <c:v>0.43682212827856348</c:v>
                </c:pt>
                <c:pt idx="359">
                  <c:v>0.43682212827854527</c:v>
                </c:pt>
                <c:pt idx="360">
                  <c:v>0.43682212827856348</c:v>
                </c:pt>
                <c:pt idx="361">
                  <c:v>0.43682212827856348</c:v>
                </c:pt>
                <c:pt idx="362">
                  <c:v>0.43682212827856348</c:v>
                </c:pt>
                <c:pt idx="363">
                  <c:v>0.43682212827854527</c:v>
                </c:pt>
                <c:pt idx="364">
                  <c:v>0.43682212827856348</c:v>
                </c:pt>
                <c:pt idx="365">
                  <c:v>0.43682212827856348</c:v>
                </c:pt>
                <c:pt idx="366">
                  <c:v>0.43682212827856348</c:v>
                </c:pt>
                <c:pt idx="367">
                  <c:v>0.43682212827854527</c:v>
                </c:pt>
                <c:pt idx="368">
                  <c:v>0.43682212827856348</c:v>
                </c:pt>
                <c:pt idx="369">
                  <c:v>0.43682212827856348</c:v>
                </c:pt>
                <c:pt idx="370">
                  <c:v>0.43682212827854527</c:v>
                </c:pt>
                <c:pt idx="371">
                  <c:v>0.43682212827856348</c:v>
                </c:pt>
                <c:pt idx="372">
                  <c:v>0.43682212827856348</c:v>
                </c:pt>
                <c:pt idx="373">
                  <c:v>0.43682212827854527</c:v>
                </c:pt>
                <c:pt idx="374">
                  <c:v>0.43682212827856348</c:v>
                </c:pt>
                <c:pt idx="375">
                  <c:v>0.43682212827856348</c:v>
                </c:pt>
                <c:pt idx="376">
                  <c:v>0.43682212827854527</c:v>
                </c:pt>
                <c:pt idx="377">
                  <c:v>0.43682212827856348</c:v>
                </c:pt>
                <c:pt idx="378">
                  <c:v>0.43682212827856348</c:v>
                </c:pt>
                <c:pt idx="379">
                  <c:v>0.43682212827856348</c:v>
                </c:pt>
                <c:pt idx="380">
                  <c:v>0.43682212827854527</c:v>
                </c:pt>
                <c:pt idx="381">
                  <c:v>0.43682212827856348</c:v>
                </c:pt>
                <c:pt idx="382">
                  <c:v>0.43682212827856348</c:v>
                </c:pt>
                <c:pt idx="383">
                  <c:v>0.43682212827856348</c:v>
                </c:pt>
                <c:pt idx="384">
                  <c:v>0.43682212827854527</c:v>
                </c:pt>
                <c:pt idx="385">
                  <c:v>0.43682212827856348</c:v>
                </c:pt>
                <c:pt idx="386">
                  <c:v>0.43682212827856348</c:v>
                </c:pt>
                <c:pt idx="387">
                  <c:v>0.43682212827854527</c:v>
                </c:pt>
                <c:pt idx="388">
                  <c:v>0.43682212827856348</c:v>
                </c:pt>
                <c:pt idx="389">
                  <c:v>0.43682212827856348</c:v>
                </c:pt>
                <c:pt idx="390">
                  <c:v>0.43682212827854527</c:v>
                </c:pt>
                <c:pt idx="391">
                  <c:v>0.43682212827856348</c:v>
                </c:pt>
                <c:pt idx="392">
                  <c:v>0.43682212827856348</c:v>
                </c:pt>
                <c:pt idx="393">
                  <c:v>0.43682212827854527</c:v>
                </c:pt>
                <c:pt idx="394">
                  <c:v>0.43682212827856348</c:v>
                </c:pt>
                <c:pt idx="395">
                  <c:v>0.43682212827856348</c:v>
                </c:pt>
                <c:pt idx="396">
                  <c:v>0.43682212827856348</c:v>
                </c:pt>
                <c:pt idx="397">
                  <c:v>0.43682212827854527</c:v>
                </c:pt>
                <c:pt idx="398">
                  <c:v>0.43682212827856348</c:v>
                </c:pt>
                <c:pt idx="399">
                  <c:v>0.43682212827856348</c:v>
                </c:pt>
                <c:pt idx="400">
                  <c:v>0.43682212827854527</c:v>
                </c:pt>
                <c:pt idx="401">
                  <c:v>0.43682212827856348</c:v>
                </c:pt>
                <c:pt idx="402">
                  <c:v>0.43682212827856348</c:v>
                </c:pt>
                <c:pt idx="403">
                  <c:v>0.43682212827856348</c:v>
                </c:pt>
                <c:pt idx="404">
                  <c:v>0.43682212827854527</c:v>
                </c:pt>
                <c:pt idx="405">
                  <c:v>0.43682212827856348</c:v>
                </c:pt>
                <c:pt idx="406">
                  <c:v>0.43682212827856348</c:v>
                </c:pt>
                <c:pt idx="407">
                  <c:v>0.43682212827854527</c:v>
                </c:pt>
                <c:pt idx="408">
                  <c:v>0.43682212827856348</c:v>
                </c:pt>
                <c:pt idx="409">
                  <c:v>0.43682212827856348</c:v>
                </c:pt>
                <c:pt idx="410">
                  <c:v>0.43682212827854527</c:v>
                </c:pt>
                <c:pt idx="411">
                  <c:v>0.43682212827856348</c:v>
                </c:pt>
                <c:pt idx="412">
                  <c:v>0.43682212827856348</c:v>
                </c:pt>
                <c:pt idx="413">
                  <c:v>0.43682212827856348</c:v>
                </c:pt>
                <c:pt idx="414">
                  <c:v>0.43682212827854527</c:v>
                </c:pt>
                <c:pt idx="415">
                  <c:v>0.43682212827856348</c:v>
                </c:pt>
                <c:pt idx="416">
                  <c:v>0.43682212827856348</c:v>
                </c:pt>
                <c:pt idx="417">
                  <c:v>0.43682212827854527</c:v>
                </c:pt>
                <c:pt idx="418">
                  <c:v>0.43682212827856348</c:v>
                </c:pt>
                <c:pt idx="419">
                  <c:v>0.43682212827856348</c:v>
                </c:pt>
                <c:pt idx="420">
                  <c:v>0.43682212827856348</c:v>
                </c:pt>
                <c:pt idx="421">
                  <c:v>0.43682212827854527</c:v>
                </c:pt>
                <c:pt idx="422">
                  <c:v>0.43682212827856348</c:v>
                </c:pt>
                <c:pt idx="423">
                  <c:v>0.43682212827856348</c:v>
                </c:pt>
                <c:pt idx="424">
                  <c:v>0.43682212827854527</c:v>
                </c:pt>
                <c:pt idx="425">
                  <c:v>0.43682212827856348</c:v>
                </c:pt>
                <c:pt idx="426">
                  <c:v>0.43682212827856348</c:v>
                </c:pt>
                <c:pt idx="427">
                  <c:v>0.43682212827854527</c:v>
                </c:pt>
                <c:pt idx="428">
                  <c:v>0.43682212827856348</c:v>
                </c:pt>
                <c:pt idx="429">
                  <c:v>0.43682212827856348</c:v>
                </c:pt>
                <c:pt idx="430">
                  <c:v>0.43682212827856348</c:v>
                </c:pt>
                <c:pt idx="431">
                  <c:v>0.43682212827854527</c:v>
                </c:pt>
                <c:pt idx="432">
                  <c:v>0.43682212827856348</c:v>
                </c:pt>
                <c:pt idx="433">
                  <c:v>0.43682212827856348</c:v>
                </c:pt>
                <c:pt idx="434">
                  <c:v>0.43682212827854527</c:v>
                </c:pt>
                <c:pt idx="435">
                  <c:v>0.43682212827856348</c:v>
                </c:pt>
                <c:pt idx="436">
                  <c:v>0.43682212827856348</c:v>
                </c:pt>
                <c:pt idx="437">
                  <c:v>0.43682212827856348</c:v>
                </c:pt>
                <c:pt idx="438">
                  <c:v>0.43682212827854527</c:v>
                </c:pt>
                <c:pt idx="439">
                  <c:v>0.43682212827856348</c:v>
                </c:pt>
                <c:pt idx="440">
                  <c:v>0.43682212827856348</c:v>
                </c:pt>
                <c:pt idx="441">
                  <c:v>0.43682212827854527</c:v>
                </c:pt>
                <c:pt idx="442">
                  <c:v>0.43682212827856348</c:v>
                </c:pt>
                <c:pt idx="443">
                  <c:v>0.43682212827856348</c:v>
                </c:pt>
                <c:pt idx="444">
                  <c:v>0.43682212827854527</c:v>
                </c:pt>
                <c:pt idx="445">
                  <c:v>0.43682212827856348</c:v>
                </c:pt>
                <c:pt idx="446">
                  <c:v>0.43682212827856348</c:v>
                </c:pt>
                <c:pt idx="447">
                  <c:v>0.43682212827856348</c:v>
                </c:pt>
                <c:pt idx="448">
                  <c:v>0.43682212827854527</c:v>
                </c:pt>
                <c:pt idx="449">
                  <c:v>0.43682212827856348</c:v>
                </c:pt>
                <c:pt idx="450">
                  <c:v>0.43682212827856348</c:v>
                </c:pt>
                <c:pt idx="451">
                  <c:v>0.43682212827854527</c:v>
                </c:pt>
                <c:pt idx="452">
                  <c:v>0.43682212827856348</c:v>
                </c:pt>
                <c:pt idx="453">
                  <c:v>0.43682212827856348</c:v>
                </c:pt>
                <c:pt idx="454">
                  <c:v>0.43682212827856348</c:v>
                </c:pt>
                <c:pt idx="455">
                  <c:v>0.43682212827854527</c:v>
                </c:pt>
                <c:pt idx="456">
                  <c:v>0.43682212827856348</c:v>
                </c:pt>
                <c:pt idx="457">
                  <c:v>0.43682212827856348</c:v>
                </c:pt>
                <c:pt idx="458">
                  <c:v>0.43682212827854527</c:v>
                </c:pt>
                <c:pt idx="459">
                  <c:v>0.43682212827856348</c:v>
                </c:pt>
                <c:pt idx="460">
                  <c:v>0.43682212827856348</c:v>
                </c:pt>
                <c:pt idx="461">
                  <c:v>0.43682212827854527</c:v>
                </c:pt>
                <c:pt idx="462">
                  <c:v>0.43682212827856348</c:v>
                </c:pt>
                <c:pt idx="463">
                  <c:v>0.43682212827856348</c:v>
                </c:pt>
                <c:pt idx="464">
                  <c:v>0.43682212827856348</c:v>
                </c:pt>
                <c:pt idx="465">
                  <c:v>0.43682212827854527</c:v>
                </c:pt>
                <c:pt idx="466">
                  <c:v>0.43682212827856348</c:v>
                </c:pt>
                <c:pt idx="467">
                  <c:v>0.43682212827856348</c:v>
                </c:pt>
                <c:pt idx="468">
                  <c:v>0.43682212827854527</c:v>
                </c:pt>
                <c:pt idx="469">
                  <c:v>0.43682212827856348</c:v>
                </c:pt>
                <c:pt idx="470">
                  <c:v>0.43682212827856348</c:v>
                </c:pt>
                <c:pt idx="471">
                  <c:v>0.43682212827856348</c:v>
                </c:pt>
                <c:pt idx="472">
                  <c:v>0.43682212827854527</c:v>
                </c:pt>
                <c:pt idx="473">
                  <c:v>0.43682212827856348</c:v>
                </c:pt>
                <c:pt idx="474">
                  <c:v>0.43682212827856348</c:v>
                </c:pt>
                <c:pt idx="475">
                  <c:v>0.43682212827854527</c:v>
                </c:pt>
                <c:pt idx="476">
                  <c:v>0.43682212827856348</c:v>
                </c:pt>
                <c:pt idx="477">
                  <c:v>0.43682212827856348</c:v>
                </c:pt>
                <c:pt idx="478">
                  <c:v>0.43682212827854527</c:v>
                </c:pt>
                <c:pt idx="479">
                  <c:v>0.43682212827856348</c:v>
                </c:pt>
                <c:pt idx="480">
                  <c:v>0.43682212827856348</c:v>
                </c:pt>
                <c:pt idx="481">
                  <c:v>0.43682212827856348</c:v>
                </c:pt>
                <c:pt idx="482">
                  <c:v>0.43682212827854527</c:v>
                </c:pt>
                <c:pt idx="483">
                  <c:v>0.43682212827856348</c:v>
                </c:pt>
                <c:pt idx="484">
                  <c:v>0.43682212827856348</c:v>
                </c:pt>
                <c:pt idx="485">
                  <c:v>0.43682212827854527</c:v>
                </c:pt>
                <c:pt idx="486">
                  <c:v>0.43682212827856348</c:v>
                </c:pt>
                <c:pt idx="487">
                  <c:v>0.43682212827856348</c:v>
                </c:pt>
                <c:pt idx="488">
                  <c:v>0.43682212827856348</c:v>
                </c:pt>
                <c:pt idx="489">
                  <c:v>0.43682212827854527</c:v>
                </c:pt>
                <c:pt idx="490">
                  <c:v>0.43682212827856348</c:v>
                </c:pt>
                <c:pt idx="491">
                  <c:v>0.43682212827856348</c:v>
                </c:pt>
                <c:pt idx="492">
                  <c:v>0.43682212827854527</c:v>
                </c:pt>
                <c:pt idx="493">
                  <c:v>0.43682212827856348</c:v>
                </c:pt>
                <c:pt idx="494">
                  <c:v>0.43682212827856348</c:v>
                </c:pt>
                <c:pt idx="495">
                  <c:v>0.43682212827854527</c:v>
                </c:pt>
                <c:pt idx="496">
                  <c:v>0.43682212827856348</c:v>
                </c:pt>
                <c:pt idx="497">
                  <c:v>0.43682212827856348</c:v>
                </c:pt>
                <c:pt idx="498">
                  <c:v>0.43682212827856348</c:v>
                </c:pt>
                <c:pt idx="499">
                  <c:v>0.43682212827854527</c:v>
                </c:pt>
                <c:pt idx="500">
                  <c:v>0.43682212827856348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7-A242-9225-08760BB10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30575"/>
        <c:axId val="1621324639"/>
      </c:lineChart>
      <c:catAx>
        <c:axId val="1436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1324639"/>
        <c:crosses val="autoZero"/>
        <c:auto val="1"/>
        <c:lblAlgn val="ctr"/>
        <c:lblOffset val="100"/>
        <c:noMultiLvlLbl val="0"/>
      </c:catAx>
      <c:valAx>
        <c:axId val="16213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6430575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664881</xdr:colOff>
      <xdr:row>2</xdr:row>
      <xdr:rowOff>47811</xdr:rowOff>
    </xdr:from>
    <xdr:to>
      <xdr:col>24</xdr:col>
      <xdr:colOff>410881</xdr:colOff>
      <xdr:row>18</xdr:row>
      <xdr:rowOff>59765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11824C-D662-B8F7-CF45-82A974D50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2</xdr:row>
      <xdr:rowOff>190500</xdr:rowOff>
    </xdr:from>
    <xdr:to>
      <xdr:col>9</xdr:col>
      <xdr:colOff>457200</xdr:colOff>
      <xdr:row>25</xdr:row>
      <xdr:rowOff>25400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DFC5E07-86B6-4D4D-B377-8F5938929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2</xdr:row>
      <xdr:rowOff>165100</xdr:rowOff>
    </xdr:from>
    <xdr:to>
      <xdr:col>18</xdr:col>
      <xdr:colOff>571500</xdr:colOff>
      <xdr:row>25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6CB3976-4D07-1E4F-9EDF-78608629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co/Library/CloudStorage/Dropbox/Teaching/Scienza%20delle%20finanze/2024_25/Slides/Calcolo%20EMRT.xlsx" TargetMode="External"/><Relationship Id="rId1" Type="http://schemas.openxmlformats.org/officeDocument/2006/relationships/externalLinkPath" Target="Calcolo%20EM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i"/>
      <sheetName val="Detrazioni"/>
      <sheetName val="Grafici"/>
    </sheetNames>
    <sheetDataSet>
      <sheetData sheetId="0">
        <row r="2">
          <cell r="K2" t="str">
            <v>c1*+bonus</v>
          </cell>
        </row>
        <row r="3">
          <cell r="B3">
            <v>100</v>
          </cell>
          <cell r="K3">
            <v>1880</v>
          </cell>
        </row>
        <row r="4">
          <cell r="B4">
            <v>200</v>
          </cell>
          <cell r="K4">
            <v>1880</v>
          </cell>
        </row>
        <row r="5">
          <cell r="B5">
            <v>300</v>
          </cell>
          <cell r="K5">
            <v>1880</v>
          </cell>
        </row>
        <row r="6">
          <cell r="B6">
            <v>400</v>
          </cell>
          <cell r="K6">
            <v>1880</v>
          </cell>
        </row>
        <row r="7">
          <cell r="B7">
            <v>500</v>
          </cell>
          <cell r="K7">
            <v>1880</v>
          </cell>
        </row>
        <row r="8">
          <cell r="B8">
            <v>600</v>
          </cell>
          <cell r="K8">
            <v>1880</v>
          </cell>
        </row>
        <row r="9">
          <cell r="B9">
            <v>700</v>
          </cell>
          <cell r="K9">
            <v>1880</v>
          </cell>
        </row>
        <row r="10">
          <cell r="B10">
            <v>800</v>
          </cell>
          <cell r="K10">
            <v>1880</v>
          </cell>
        </row>
        <row r="11">
          <cell r="B11">
            <v>900</v>
          </cell>
          <cell r="K11">
            <v>1880</v>
          </cell>
        </row>
        <row r="12">
          <cell r="B12">
            <v>1000</v>
          </cell>
          <cell r="K12">
            <v>1880</v>
          </cell>
        </row>
        <row r="13">
          <cell r="B13">
            <v>1100</v>
          </cell>
          <cell r="K13">
            <v>1880</v>
          </cell>
        </row>
        <row r="14">
          <cell r="B14">
            <v>1200</v>
          </cell>
          <cell r="K14">
            <v>1880</v>
          </cell>
        </row>
        <row r="15">
          <cell r="B15">
            <v>1300</v>
          </cell>
          <cell r="K15">
            <v>1880</v>
          </cell>
        </row>
        <row r="16">
          <cell r="B16">
            <v>1400</v>
          </cell>
          <cell r="K16">
            <v>1880</v>
          </cell>
        </row>
        <row r="17">
          <cell r="B17">
            <v>1500</v>
          </cell>
          <cell r="K17">
            <v>1880</v>
          </cell>
        </row>
        <row r="18">
          <cell r="B18">
            <v>1600</v>
          </cell>
          <cell r="K18">
            <v>1880</v>
          </cell>
        </row>
        <row r="19">
          <cell r="B19">
            <v>1700</v>
          </cell>
          <cell r="K19">
            <v>1880</v>
          </cell>
        </row>
        <row r="20">
          <cell r="B20">
            <v>1800</v>
          </cell>
          <cell r="K20">
            <v>1880</v>
          </cell>
        </row>
        <row r="21">
          <cell r="B21">
            <v>1900</v>
          </cell>
          <cell r="K21">
            <v>1880</v>
          </cell>
        </row>
        <row r="22">
          <cell r="B22">
            <v>2000</v>
          </cell>
          <cell r="K22">
            <v>1880</v>
          </cell>
        </row>
        <row r="23">
          <cell r="B23">
            <v>2100</v>
          </cell>
          <cell r="K23">
            <v>1880</v>
          </cell>
        </row>
        <row r="24">
          <cell r="B24">
            <v>2200</v>
          </cell>
          <cell r="K24">
            <v>1880</v>
          </cell>
        </row>
        <row r="25">
          <cell r="B25">
            <v>2300</v>
          </cell>
          <cell r="K25">
            <v>1880</v>
          </cell>
        </row>
        <row r="26">
          <cell r="B26">
            <v>2400</v>
          </cell>
          <cell r="K26">
            <v>1880</v>
          </cell>
        </row>
        <row r="27">
          <cell r="B27">
            <v>2500</v>
          </cell>
          <cell r="K27">
            <v>1880</v>
          </cell>
        </row>
        <row r="28">
          <cell r="B28">
            <v>2600</v>
          </cell>
          <cell r="K28">
            <v>1880</v>
          </cell>
        </row>
        <row r="29">
          <cell r="B29">
            <v>2700</v>
          </cell>
          <cell r="K29">
            <v>1880</v>
          </cell>
        </row>
        <row r="30">
          <cell r="B30">
            <v>2800</v>
          </cell>
          <cell r="K30">
            <v>1880</v>
          </cell>
        </row>
        <row r="31">
          <cell r="B31">
            <v>2900</v>
          </cell>
          <cell r="K31">
            <v>1880</v>
          </cell>
        </row>
        <row r="32">
          <cell r="B32">
            <v>3000</v>
          </cell>
          <cell r="K32">
            <v>1880</v>
          </cell>
        </row>
        <row r="33">
          <cell r="B33">
            <v>3100</v>
          </cell>
          <cell r="K33">
            <v>1880</v>
          </cell>
        </row>
        <row r="34">
          <cell r="B34">
            <v>3200</v>
          </cell>
          <cell r="K34">
            <v>1880</v>
          </cell>
        </row>
        <row r="35">
          <cell r="B35">
            <v>3300</v>
          </cell>
          <cell r="K35">
            <v>1880</v>
          </cell>
        </row>
        <row r="36">
          <cell r="B36">
            <v>3400</v>
          </cell>
          <cell r="K36">
            <v>1880</v>
          </cell>
        </row>
        <row r="37">
          <cell r="B37">
            <v>3500</v>
          </cell>
          <cell r="K37">
            <v>1880</v>
          </cell>
        </row>
        <row r="38">
          <cell r="B38">
            <v>3600</v>
          </cell>
          <cell r="K38">
            <v>1880</v>
          </cell>
        </row>
        <row r="39">
          <cell r="B39">
            <v>3700</v>
          </cell>
          <cell r="K39">
            <v>1880</v>
          </cell>
        </row>
        <row r="40">
          <cell r="B40">
            <v>3800</v>
          </cell>
          <cell r="K40">
            <v>1880</v>
          </cell>
        </row>
        <row r="41">
          <cell r="B41">
            <v>3900</v>
          </cell>
          <cell r="K41">
            <v>1880</v>
          </cell>
        </row>
        <row r="42">
          <cell r="B42">
            <v>4000</v>
          </cell>
          <cell r="K42">
            <v>1880</v>
          </cell>
        </row>
        <row r="43">
          <cell r="B43">
            <v>4100</v>
          </cell>
          <cell r="K43">
            <v>1880</v>
          </cell>
        </row>
        <row r="44">
          <cell r="B44">
            <v>4200</v>
          </cell>
          <cell r="K44">
            <v>1880</v>
          </cell>
        </row>
        <row r="45">
          <cell r="B45">
            <v>4300</v>
          </cell>
          <cell r="K45">
            <v>1880</v>
          </cell>
        </row>
        <row r="46">
          <cell r="B46">
            <v>4400</v>
          </cell>
          <cell r="K46">
            <v>1880</v>
          </cell>
        </row>
        <row r="47">
          <cell r="B47">
            <v>4500</v>
          </cell>
          <cell r="K47">
            <v>1880</v>
          </cell>
        </row>
        <row r="48">
          <cell r="B48">
            <v>4600</v>
          </cell>
          <cell r="K48">
            <v>1880</v>
          </cell>
        </row>
        <row r="49">
          <cell r="B49">
            <v>4700</v>
          </cell>
          <cell r="K49">
            <v>1880</v>
          </cell>
        </row>
        <row r="50">
          <cell r="B50">
            <v>4800</v>
          </cell>
          <cell r="K50">
            <v>1880</v>
          </cell>
        </row>
        <row r="51">
          <cell r="B51">
            <v>4900</v>
          </cell>
          <cell r="K51">
            <v>1880</v>
          </cell>
        </row>
        <row r="52">
          <cell r="B52">
            <v>5000</v>
          </cell>
          <cell r="K52">
            <v>1880</v>
          </cell>
        </row>
        <row r="53">
          <cell r="B53">
            <v>5100</v>
          </cell>
          <cell r="K53">
            <v>1880</v>
          </cell>
        </row>
        <row r="54">
          <cell r="B54">
            <v>5200</v>
          </cell>
          <cell r="K54">
            <v>1880</v>
          </cell>
        </row>
        <row r="55">
          <cell r="B55">
            <v>5300</v>
          </cell>
          <cell r="K55">
            <v>1880</v>
          </cell>
        </row>
        <row r="56">
          <cell r="B56">
            <v>5400</v>
          </cell>
          <cell r="K56">
            <v>1880</v>
          </cell>
        </row>
        <row r="57">
          <cell r="B57">
            <v>5500</v>
          </cell>
          <cell r="K57">
            <v>1880</v>
          </cell>
        </row>
        <row r="58">
          <cell r="B58">
            <v>5600</v>
          </cell>
          <cell r="K58">
            <v>1880</v>
          </cell>
        </row>
        <row r="59">
          <cell r="B59">
            <v>5700</v>
          </cell>
          <cell r="K59">
            <v>1880</v>
          </cell>
        </row>
        <row r="60">
          <cell r="B60">
            <v>5800</v>
          </cell>
          <cell r="K60">
            <v>1880</v>
          </cell>
        </row>
        <row r="61">
          <cell r="B61">
            <v>5900</v>
          </cell>
          <cell r="K61">
            <v>1880</v>
          </cell>
        </row>
        <row r="62">
          <cell r="B62">
            <v>6000</v>
          </cell>
          <cell r="K62">
            <v>1880</v>
          </cell>
        </row>
        <row r="63">
          <cell r="B63">
            <v>6100</v>
          </cell>
          <cell r="K63">
            <v>1880</v>
          </cell>
        </row>
        <row r="64">
          <cell r="B64">
            <v>6200</v>
          </cell>
          <cell r="K64">
            <v>1880</v>
          </cell>
        </row>
        <row r="65">
          <cell r="B65">
            <v>6300</v>
          </cell>
          <cell r="K65">
            <v>1880</v>
          </cell>
        </row>
        <row r="66">
          <cell r="B66">
            <v>6400</v>
          </cell>
          <cell r="K66">
            <v>1880</v>
          </cell>
        </row>
        <row r="67">
          <cell r="B67">
            <v>6500</v>
          </cell>
          <cell r="K67">
            <v>1880</v>
          </cell>
        </row>
        <row r="68">
          <cell r="B68">
            <v>6600</v>
          </cell>
          <cell r="K68">
            <v>1880</v>
          </cell>
        </row>
        <row r="69">
          <cell r="B69">
            <v>6700</v>
          </cell>
          <cell r="K69">
            <v>1880</v>
          </cell>
        </row>
        <row r="70">
          <cell r="B70">
            <v>6800</v>
          </cell>
          <cell r="K70">
            <v>1880</v>
          </cell>
        </row>
        <row r="71">
          <cell r="B71">
            <v>6900</v>
          </cell>
          <cell r="K71">
            <v>1880</v>
          </cell>
        </row>
        <row r="72">
          <cell r="B72">
            <v>7000</v>
          </cell>
          <cell r="K72">
            <v>1880</v>
          </cell>
        </row>
        <row r="73">
          <cell r="B73">
            <v>7100</v>
          </cell>
          <cell r="K73">
            <v>1880</v>
          </cell>
        </row>
        <row r="74">
          <cell r="B74">
            <v>7200</v>
          </cell>
          <cell r="K74">
            <v>1880</v>
          </cell>
        </row>
        <row r="75">
          <cell r="B75">
            <v>7300</v>
          </cell>
          <cell r="K75">
            <v>1880</v>
          </cell>
        </row>
        <row r="76">
          <cell r="B76">
            <v>7400</v>
          </cell>
          <cell r="K76">
            <v>1880</v>
          </cell>
        </row>
        <row r="77">
          <cell r="B77">
            <v>7500</v>
          </cell>
          <cell r="K77">
            <v>1880</v>
          </cell>
        </row>
        <row r="78">
          <cell r="B78">
            <v>7600</v>
          </cell>
          <cell r="K78">
            <v>1880</v>
          </cell>
        </row>
        <row r="79">
          <cell r="B79">
            <v>7700</v>
          </cell>
          <cell r="K79">
            <v>1880</v>
          </cell>
        </row>
        <row r="80">
          <cell r="B80">
            <v>7800</v>
          </cell>
          <cell r="K80">
            <v>1880</v>
          </cell>
        </row>
        <row r="81">
          <cell r="B81">
            <v>7900</v>
          </cell>
          <cell r="K81">
            <v>1880</v>
          </cell>
        </row>
        <row r="82">
          <cell r="B82">
            <v>8000</v>
          </cell>
          <cell r="K82">
            <v>1880</v>
          </cell>
        </row>
        <row r="83">
          <cell r="B83">
            <v>8100</v>
          </cell>
          <cell r="K83">
            <v>1880</v>
          </cell>
        </row>
        <row r="84">
          <cell r="B84">
            <v>8200</v>
          </cell>
          <cell r="K84">
            <v>3080</v>
          </cell>
        </row>
        <row r="85">
          <cell r="B85">
            <v>8300</v>
          </cell>
          <cell r="K85">
            <v>3080</v>
          </cell>
        </row>
        <row r="86">
          <cell r="B86">
            <v>8400</v>
          </cell>
          <cell r="K86">
            <v>3080</v>
          </cell>
        </row>
        <row r="87">
          <cell r="B87">
            <v>8500</v>
          </cell>
          <cell r="K87">
            <v>3080</v>
          </cell>
        </row>
        <row r="88">
          <cell r="B88">
            <v>8600</v>
          </cell>
          <cell r="K88">
            <v>3080</v>
          </cell>
        </row>
        <row r="89">
          <cell r="B89">
            <v>8700</v>
          </cell>
          <cell r="K89">
            <v>3080</v>
          </cell>
        </row>
        <row r="90">
          <cell r="B90">
            <v>8800</v>
          </cell>
          <cell r="K90">
            <v>3080</v>
          </cell>
        </row>
        <row r="91">
          <cell r="B91">
            <v>8900</v>
          </cell>
          <cell r="K91">
            <v>3080</v>
          </cell>
        </row>
        <row r="92">
          <cell r="B92">
            <v>9000</v>
          </cell>
          <cell r="K92">
            <v>3080</v>
          </cell>
        </row>
        <row r="93">
          <cell r="B93">
            <v>9100</v>
          </cell>
          <cell r="K93">
            <v>3080</v>
          </cell>
        </row>
        <row r="94">
          <cell r="B94">
            <v>9200</v>
          </cell>
          <cell r="K94">
            <v>3080</v>
          </cell>
        </row>
        <row r="95">
          <cell r="B95">
            <v>9300</v>
          </cell>
          <cell r="K95">
            <v>3080</v>
          </cell>
        </row>
        <row r="96">
          <cell r="B96">
            <v>9400</v>
          </cell>
          <cell r="K96">
            <v>3080</v>
          </cell>
        </row>
        <row r="97">
          <cell r="B97">
            <v>9500</v>
          </cell>
          <cell r="K97">
            <v>3080</v>
          </cell>
        </row>
        <row r="98">
          <cell r="B98">
            <v>9600</v>
          </cell>
          <cell r="K98">
            <v>3080</v>
          </cell>
        </row>
        <row r="99">
          <cell r="B99">
            <v>9700</v>
          </cell>
          <cell r="K99">
            <v>3080</v>
          </cell>
        </row>
        <row r="100">
          <cell r="B100">
            <v>9800</v>
          </cell>
          <cell r="K100">
            <v>3080</v>
          </cell>
        </row>
        <row r="101">
          <cell r="B101">
            <v>9900</v>
          </cell>
          <cell r="K101">
            <v>3080</v>
          </cell>
        </row>
        <row r="102">
          <cell r="B102">
            <v>10000</v>
          </cell>
          <cell r="K102">
            <v>3080</v>
          </cell>
        </row>
        <row r="103">
          <cell r="B103">
            <v>10100</v>
          </cell>
          <cell r="K103">
            <v>3080</v>
          </cell>
        </row>
        <row r="104">
          <cell r="B104">
            <v>10200</v>
          </cell>
          <cell r="K104">
            <v>3080</v>
          </cell>
        </row>
        <row r="105">
          <cell r="B105">
            <v>10300</v>
          </cell>
          <cell r="K105">
            <v>3080</v>
          </cell>
        </row>
        <row r="106">
          <cell r="B106">
            <v>10400</v>
          </cell>
          <cell r="K106">
            <v>3080</v>
          </cell>
        </row>
        <row r="107">
          <cell r="B107">
            <v>10500</v>
          </cell>
          <cell r="K107">
            <v>3080</v>
          </cell>
        </row>
        <row r="108">
          <cell r="B108">
            <v>10600</v>
          </cell>
          <cell r="K108">
            <v>3080</v>
          </cell>
        </row>
        <row r="109">
          <cell r="B109">
            <v>10700</v>
          </cell>
          <cell r="K109">
            <v>3080</v>
          </cell>
        </row>
        <row r="110">
          <cell r="B110">
            <v>10800</v>
          </cell>
          <cell r="K110">
            <v>3080</v>
          </cell>
        </row>
        <row r="111">
          <cell r="B111">
            <v>10900</v>
          </cell>
          <cell r="K111">
            <v>3080</v>
          </cell>
        </row>
        <row r="112">
          <cell r="B112">
            <v>11000</v>
          </cell>
          <cell r="K112">
            <v>3080</v>
          </cell>
        </row>
        <row r="113">
          <cell r="B113">
            <v>11100</v>
          </cell>
          <cell r="K113">
            <v>3080</v>
          </cell>
        </row>
        <row r="114">
          <cell r="B114">
            <v>11200</v>
          </cell>
          <cell r="K114">
            <v>3080</v>
          </cell>
        </row>
        <row r="115">
          <cell r="B115">
            <v>11300</v>
          </cell>
          <cell r="K115">
            <v>3080</v>
          </cell>
        </row>
        <row r="116">
          <cell r="B116">
            <v>11400</v>
          </cell>
          <cell r="K116">
            <v>3080</v>
          </cell>
        </row>
        <row r="117">
          <cell r="B117">
            <v>11500</v>
          </cell>
          <cell r="K117">
            <v>3080</v>
          </cell>
        </row>
        <row r="118">
          <cell r="B118">
            <v>11600</v>
          </cell>
          <cell r="K118">
            <v>3080</v>
          </cell>
        </row>
        <row r="119">
          <cell r="B119">
            <v>11700</v>
          </cell>
          <cell r="K119">
            <v>3080</v>
          </cell>
        </row>
        <row r="120">
          <cell r="B120">
            <v>11800</v>
          </cell>
          <cell r="K120">
            <v>3080</v>
          </cell>
        </row>
        <row r="121">
          <cell r="B121">
            <v>11900</v>
          </cell>
          <cell r="K121">
            <v>3080</v>
          </cell>
        </row>
        <row r="122">
          <cell r="B122">
            <v>12000</v>
          </cell>
          <cell r="K122">
            <v>3080</v>
          </cell>
        </row>
        <row r="123">
          <cell r="B123">
            <v>12100</v>
          </cell>
          <cell r="K123">
            <v>3080</v>
          </cell>
        </row>
        <row r="124">
          <cell r="B124">
            <v>12200</v>
          </cell>
          <cell r="K124">
            <v>3080</v>
          </cell>
        </row>
        <row r="125">
          <cell r="B125">
            <v>12300</v>
          </cell>
          <cell r="K125">
            <v>3080</v>
          </cell>
        </row>
        <row r="126">
          <cell r="B126">
            <v>12400</v>
          </cell>
          <cell r="K126">
            <v>3080</v>
          </cell>
        </row>
        <row r="127">
          <cell r="B127">
            <v>12500</v>
          </cell>
          <cell r="K127">
            <v>3080</v>
          </cell>
        </row>
        <row r="128">
          <cell r="B128">
            <v>12600</v>
          </cell>
          <cell r="K128">
            <v>3080</v>
          </cell>
        </row>
        <row r="129">
          <cell r="B129">
            <v>12700</v>
          </cell>
          <cell r="K129">
            <v>3080</v>
          </cell>
        </row>
        <row r="130">
          <cell r="B130">
            <v>12800</v>
          </cell>
          <cell r="K130">
            <v>3080</v>
          </cell>
        </row>
        <row r="131">
          <cell r="B131">
            <v>12900</v>
          </cell>
          <cell r="K131">
            <v>3080</v>
          </cell>
        </row>
        <row r="132">
          <cell r="B132">
            <v>13000</v>
          </cell>
          <cell r="K132">
            <v>3080</v>
          </cell>
        </row>
        <row r="133">
          <cell r="B133">
            <v>13100</v>
          </cell>
          <cell r="K133">
            <v>3080</v>
          </cell>
        </row>
        <row r="134">
          <cell r="B134">
            <v>13200</v>
          </cell>
          <cell r="K134">
            <v>3080</v>
          </cell>
        </row>
        <row r="135">
          <cell r="B135">
            <v>13300</v>
          </cell>
          <cell r="K135">
            <v>3080</v>
          </cell>
        </row>
        <row r="136">
          <cell r="B136">
            <v>13400</v>
          </cell>
          <cell r="K136">
            <v>3080</v>
          </cell>
        </row>
        <row r="137">
          <cell r="B137">
            <v>13500</v>
          </cell>
          <cell r="K137">
            <v>3080</v>
          </cell>
        </row>
        <row r="138">
          <cell r="B138">
            <v>13600</v>
          </cell>
          <cell r="K138">
            <v>3080</v>
          </cell>
        </row>
        <row r="139">
          <cell r="B139">
            <v>13700</v>
          </cell>
          <cell r="K139">
            <v>3080</v>
          </cell>
        </row>
        <row r="140">
          <cell r="B140">
            <v>13800</v>
          </cell>
          <cell r="K140">
            <v>3080</v>
          </cell>
        </row>
        <row r="141">
          <cell r="B141">
            <v>13900</v>
          </cell>
          <cell r="K141">
            <v>3080</v>
          </cell>
        </row>
        <row r="142">
          <cell r="B142">
            <v>14000</v>
          </cell>
          <cell r="K142">
            <v>3080</v>
          </cell>
        </row>
        <row r="143">
          <cell r="B143">
            <v>14100</v>
          </cell>
          <cell r="K143">
            <v>3080</v>
          </cell>
        </row>
        <row r="144">
          <cell r="B144">
            <v>14200</v>
          </cell>
          <cell r="K144">
            <v>3080</v>
          </cell>
        </row>
        <row r="145">
          <cell r="B145">
            <v>14300</v>
          </cell>
          <cell r="K145">
            <v>3080</v>
          </cell>
        </row>
        <row r="146">
          <cell r="B146">
            <v>14400</v>
          </cell>
          <cell r="K146">
            <v>3080</v>
          </cell>
        </row>
        <row r="147">
          <cell r="B147">
            <v>14500</v>
          </cell>
          <cell r="K147">
            <v>3080</v>
          </cell>
        </row>
        <row r="148">
          <cell r="B148">
            <v>14600</v>
          </cell>
          <cell r="K148">
            <v>3080</v>
          </cell>
        </row>
        <row r="149">
          <cell r="B149">
            <v>14700</v>
          </cell>
          <cell r="K149">
            <v>3080</v>
          </cell>
        </row>
        <row r="150">
          <cell r="B150">
            <v>14800</v>
          </cell>
          <cell r="K150">
            <v>3080</v>
          </cell>
        </row>
        <row r="151">
          <cell r="B151">
            <v>14900</v>
          </cell>
          <cell r="K151">
            <v>3080</v>
          </cell>
        </row>
        <row r="152">
          <cell r="B152">
            <v>15000</v>
          </cell>
          <cell r="K152">
            <v>3080</v>
          </cell>
        </row>
        <row r="153">
          <cell r="B153">
            <v>15100</v>
          </cell>
          <cell r="K153">
            <v>3090.8461538461538</v>
          </cell>
        </row>
        <row r="154">
          <cell r="B154">
            <v>15200</v>
          </cell>
          <cell r="K154">
            <v>3081.6923076923076</v>
          </cell>
        </row>
        <row r="155">
          <cell r="B155">
            <v>15300</v>
          </cell>
          <cell r="K155">
            <v>3072.5384615384614</v>
          </cell>
        </row>
        <row r="156">
          <cell r="B156">
            <v>15400</v>
          </cell>
          <cell r="K156">
            <v>3063.3846153846152</v>
          </cell>
        </row>
        <row r="157">
          <cell r="B157">
            <v>15500</v>
          </cell>
          <cell r="K157">
            <v>3054.2307692307695</v>
          </cell>
        </row>
        <row r="158">
          <cell r="B158">
            <v>15600</v>
          </cell>
          <cell r="K158">
            <v>3045.0769230769229</v>
          </cell>
        </row>
        <row r="159">
          <cell r="B159">
            <v>15700</v>
          </cell>
          <cell r="K159">
            <v>3035.9230769230771</v>
          </cell>
        </row>
        <row r="160">
          <cell r="B160">
            <v>15800</v>
          </cell>
          <cell r="K160">
            <v>3026.7692307692305</v>
          </cell>
        </row>
        <row r="161">
          <cell r="B161">
            <v>15900</v>
          </cell>
          <cell r="K161">
            <v>3017.6153846153848</v>
          </cell>
        </row>
        <row r="162">
          <cell r="B162">
            <v>16000</v>
          </cell>
          <cell r="K162">
            <v>3008.4615384615386</v>
          </cell>
        </row>
        <row r="163">
          <cell r="B163">
            <v>16100</v>
          </cell>
          <cell r="K163">
            <v>2999.3076923076924</v>
          </cell>
        </row>
        <row r="164">
          <cell r="B164">
            <v>16200</v>
          </cell>
          <cell r="K164">
            <v>2990.1538461538462</v>
          </cell>
        </row>
        <row r="165">
          <cell r="B165">
            <v>16300</v>
          </cell>
          <cell r="K165">
            <v>2981</v>
          </cell>
        </row>
        <row r="166">
          <cell r="B166">
            <v>16400</v>
          </cell>
          <cell r="K166">
            <v>2971.8461538461538</v>
          </cell>
        </row>
        <row r="167">
          <cell r="B167">
            <v>16500</v>
          </cell>
          <cell r="K167">
            <v>2962.6923076923076</v>
          </cell>
        </row>
        <row r="168">
          <cell r="B168">
            <v>16600</v>
          </cell>
          <cell r="K168">
            <v>2953.5384615384614</v>
          </cell>
        </row>
        <row r="169">
          <cell r="B169">
            <v>16700</v>
          </cell>
          <cell r="K169">
            <v>2944.3846153846152</v>
          </cell>
        </row>
        <row r="170">
          <cell r="B170">
            <v>16800</v>
          </cell>
          <cell r="K170">
            <v>2935.2307692307695</v>
          </cell>
        </row>
        <row r="171">
          <cell r="B171">
            <v>16900</v>
          </cell>
          <cell r="K171">
            <v>2926.0769230769229</v>
          </cell>
        </row>
        <row r="172">
          <cell r="B172">
            <v>17000</v>
          </cell>
          <cell r="K172">
            <v>2916.9230769230771</v>
          </cell>
        </row>
        <row r="173">
          <cell r="B173">
            <v>17100</v>
          </cell>
          <cell r="K173">
            <v>2907.7692307692305</v>
          </cell>
        </row>
        <row r="174">
          <cell r="B174">
            <v>17200</v>
          </cell>
          <cell r="K174">
            <v>2898.6153846153848</v>
          </cell>
        </row>
        <row r="175">
          <cell r="B175">
            <v>17300</v>
          </cell>
          <cell r="K175">
            <v>2889.4615384615386</v>
          </cell>
        </row>
        <row r="176">
          <cell r="B176">
            <v>17400</v>
          </cell>
          <cell r="K176">
            <v>2880.3076923076924</v>
          </cell>
        </row>
        <row r="177">
          <cell r="B177">
            <v>17500</v>
          </cell>
          <cell r="K177">
            <v>2871.1538461538462</v>
          </cell>
        </row>
        <row r="178">
          <cell r="B178">
            <v>17600</v>
          </cell>
          <cell r="K178">
            <v>2862</v>
          </cell>
        </row>
        <row r="179">
          <cell r="B179">
            <v>17700</v>
          </cell>
          <cell r="K179">
            <v>2852.8461538461538</v>
          </cell>
        </row>
        <row r="180">
          <cell r="B180">
            <v>17800</v>
          </cell>
          <cell r="K180">
            <v>2843.6923076923076</v>
          </cell>
        </row>
        <row r="181">
          <cell r="B181">
            <v>17900</v>
          </cell>
          <cell r="K181">
            <v>2834.5384615384614</v>
          </cell>
        </row>
        <row r="182">
          <cell r="B182">
            <v>18000</v>
          </cell>
          <cell r="K182">
            <v>2825.3846153846152</v>
          </cell>
        </row>
        <row r="183">
          <cell r="B183">
            <v>18100</v>
          </cell>
          <cell r="K183">
            <v>2816.2307692307695</v>
          </cell>
        </row>
        <row r="184">
          <cell r="B184">
            <v>18200</v>
          </cell>
          <cell r="K184">
            <v>2807.0769230769229</v>
          </cell>
        </row>
        <row r="185">
          <cell r="B185">
            <v>18300</v>
          </cell>
          <cell r="K185">
            <v>2797.9230769230771</v>
          </cell>
        </row>
        <row r="186">
          <cell r="B186">
            <v>18400</v>
          </cell>
          <cell r="K186">
            <v>2788.7692307692305</v>
          </cell>
        </row>
        <row r="187">
          <cell r="B187">
            <v>18500</v>
          </cell>
          <cell r="K187">
            <v>2779.6153846153848</v>
          </cell>
        </row>
        <row r="188">
          <cell r="B188">
            <v>18600</v>
          </cell>
          <cell r="K188">
            <v>2770.4615384615386</v>
          </cell>
        </row>
        <row r="189">
          <cell r="B189">
            <v>18700</v>
          </cell>
          <cell r="K189">
            <v>2761.3076923076924</v>
          </cell>
        </row>
        <row r="190">
          <cell r="B190">
            <v>18800</v>
          </cell>
          <cell r="K190">
            <v>2752.1538461538462</v>
          </cell>
        </row>
        <row r="191">
          <cell r="B191">
            <v>18900</v>
          </cell>
          <cell r="K191">
            <v>2743</v>
          </cell>
        </row>
        <row r="192">
          <cell r="B192">
            <v>19000</v>
          </cell>
          <cell r="K192">
            <v>2733.8461538461538</v>
          </cell>
        </row>
        <row r="193">
          <cell r="B193">
            <v>19100</v>
          </cell>
          <cell r="K193">
            <v>2724.6923076923076</v>
          </cell>
        </row>
        <row r="194">
          <cell r="B194">
            <v>19200</v>
          </cell>
          <cell r="K194">
            <v>2715.5384615384614</v>
          </cell>
        </row>
        <row r="195">
          <cell r="B195">
            <v>19300</v>
          </cell>
          <cell r="K195">
            <v>2706.3846153846152</v>
          </cell>
        </row>
        <row r="196">
          <cell r="B196">
            <v>19400</v>
          </cell>
          <cell r="K196">
            <v>2697.2307692307695</v>
          </cell>
        </row>
        <row r="197">
          <cell r="B197">
            <v>19500</v>
          </cell>
          <cell r="K197">
            <v>2688.0769230769229</v>
          </cell>
        </row>
        <row r="198">
          <cell r="B198">
            <v>19600</v>
          </cell>
          <cell r="K198">
            <v>2678.9230769230771</v>
          </cell>
        </row>
        <row r="199">
          <cell r="B199">
            <v>19700</v>
          </cell>
          <cell r="K199">
            <v>2669.7692307692305</v>
          </cell>
        </row>
        <row r="200">
          <cell r="B200">
            <v>19800</v>
          </cell>
          <cell r="K200">
            <v>2660.6153846153848</v>
          </cell>
        </row>
        <row r="201">
          <cell r="B201">
            <v>19900</v>
          </cell>
          <cell r="K201">
            <v>2651.4615384615386</v>
          </cell>
        </row>
        <row r="202">
          <cell r="B202">
            <v>20000</v>
          </cell>
          <cell r="K202">
            <v>2642.3076923076924</v>
          </cell>
        </row>
        <row r="203">
          <cell r="B203">
            <v>20100</v>
          </cell>
          <cell r="K203">
            <v>2633.1538461538462</v>
          </cell>
        </row>
        <row r="204">
          <cell r="B204">
            <v>20200</v>
          </cell>
          <cell r="K204">
            <v>2624</v>
          </cell>
        </row>
        <row r="205">
          <cell r="B205">
            <v>20300</v>
          </cell>
          <cell r="K205">
            <v>2614.8461538461538</v>
          </cell>
        </row>
        <row r="206">
          <cell r="B206">
            <v>20400</v>
          </cell>
          <cell r="K206">
            <v>2605.6923076923076</v>
          </cell>
        </row>
        <row r="207">
          <cell r="B207">
            <v>20500</v>
          </cell>
          <cell r="K207">
            <v>2596.5384615384614</v>
          </cell>
        </row>
        <row r="208">
          <cell r="B208">
            <v>20600</v>
          </cell>
          <cell r="K208">
            <v>2587.3846153846152</v>
          </cell>
        </row>
        <row r="209">
          <cell r="B209">
            <v>20700</v>
          </cell>
          <cell r="K209">
            <v>2578.2307692307695</v>
          </cell>
        </row>
        <row r="210">
          <cell r="B210">
            <v>20800</v>
          </cell>
          <cell r="K210">
            <v>2569.0769230769229</v>
          </cell>
        </row>
        <row r="211">
          <cell r="B211">
            <v>20900</v>
          </cell>
          <cell r="K211">
            <v>2559.9230769230771</v>
          </cell>
        </row>
        <row r="212">
          <cell r="B212">
            <v>21000</v>
          </cell>
          <cell r="K212">
            <v>2550.7692307692305</v>
          </cell>
        </row>
        <row r="213">
          <cell r="B213">
            <v>21100</v>
          </cell>
          <cell r="K213">
            <v>2541.6153846153848</v>
          </cell>
        </row>
        <row r="214">
          <cell r="B214">
            <v>21200</v>
          </cell>
          <cell r="K214">
            <v>2532.4615384615386</v>
          </cell>
        </row>
        <row r="215">
          <cell r="B215">
            <v>21300</v>
          </cell>
          <cell r="K215">
            <v>2523.3076923076924</v>
          </cell>
        </row>
        <row r="216">
          <cell r="B216">
            <v>21400</v>
          </cell>
          <cell r="K216">
            <v>2514.1538461538462</v>
          </cell>
        </row>
        <row r="217">
          <cell r="B217">
            <v>21500</v>
          </cell>
          <cell r="K217">
            <v>2505</v>
          </cell>
        </row>
        <row r="218">
          <cell r="B218">
            <v>21600</v>
          </cell>
          <cell r="K218">
            <v>2495.8461538461538</v>
          </cell>
        </row>
        <row r="219">
          <cell r="B219">
            <v>21700</v>
          </cell>
          <cell r="K219">
            <v>2486.6923076923076</v>
          </cell>
        </row>
        <row r="220">
          <cell r="B220">
            <v>21800</v>
          </cell>
          <cell r="K220">
            <v>2477.5384615384614</v>
          </cell>
        </row>
        <row r="221">
          <cell r="B221">
            <v>21900</v>
          </cell>
          <cell r="K221">
            <v>2468.3846153846152</v>
          </cell>
        </row>
        <row r="222">
          <cell r="B222">
            <v>22000</v>
          </cell>
          <cell r="K222">
            <v>2459.2307692307695</v>
          </cell>
        </row>
        <row r="223">
          <cell r="B223">
            <v>22100</v>
          </cell>
          <cell r="K223">
            <v>2450.0769230769229</v>
          </cell>
        </row>
        <row r="224">
          <cell r="B224">
            <v>22200</v>
          </cell>
          <cell r="K224">
            <v>2440.9230769230771</v>
          </cell>
        </row>
        <row r="225">
          <cell r="B225">
            <v>22300</v>
          </cell>
          <cell r="K225">
            <v>2431.7692307692305</v>
          </cell>
        </row>
        <row r="226">
          <cell r="B226">
            <v>22400</v>
          </cell>
          <cell r="K226">
            <v>2422.6153846153848</v>
          </cell>
        </row>
        <row r="227">
          <cell r="B227">
            <v>22500</v>
          </cell>
          <cell r="K227">
            <v>2413.4615384615386</v>
          </cell>
        </row>
        <row r="228">
          <cell r="B228">
            <v>22600</v>
          </cell>
          <cell r="K228">
            <v>2404.3076923076924</v>
          </cell>
        </row>
        <row r="229">
          <cell r="B229">
            <v>22700</v>
          </cell>
          <cell r="K229">
            <v>2395.1538461538462</v>
          </cell>
        </row>
        <row r="230">
          <cell r="B230">
            <v>22800</v>
          </cell>
          <cell r="K230">
            <v>2386</v>
          </cell>
        </row>
        <row r="231">
          <cell r="B231">
            <v>22900</v>
          </cell>
          <cell r="K231">
            <v>2376.8461538461538</v>
          </cell>
        </row>
        <row r="232">
          <cell r="B232">
            <v>23000</v>
          </cell>
          <cell r="K232">
            <v>2367.6923076923076</v>
          </cell>
        </row>
        <row r="233">
          <cell r="B233">
            <v>23100</v>
          </cell>
          <cell r="K233">
            <v>2358.5384615384614</v>
          </cell>
        </row>
        <row r="234">
          <cell r="B234">
            <v>23200</v>
          </cell>
          <cell r="K234">
            <v>2349.3846153846152</v>
          </cell>
        </row>
        <row r="235">
          <cell r="B235">
            <v>23300</v>
          </cell>
          <cell r="K235">
            <v>2340.2307692307691</v>
          </cell>
        </row>
        <row r="236">
          <cell r="B236">
            <v>23400</v>
          </cell>
          <cell r="K236">
            <v>2331.0769230769229</v>
          </cell>
        </row>
        <row r="237">
          <cell r="B237">
            <v>23500</v>
          </cell>
          <cell r="K237">
            <v>2321.9230769230771</v>
          </cell>
        </row>
        <row r="238">
          <cell r="B238">
            <v>23600</v>
          </cell>
          <cell r="K238">
            <v>2312.7692307692309</v>
          </cell>
        </row>
        <row r="239">
          <cell r="B239">
            <v>23700</v>
          </cell>
          <cell r="K239">
            <v>2303.6153846153848</v>
          </cell>
        </row>
        <row r="240">
          <cell r="B240">
            <v>23800</v>
          </cell>
          <cell r="K240">
            <v>2294.4615384615386</v>
          </cell>
        </row>
        <row r="241">
          <cell r="B241">
            <v>23900</v>
          </cell>
          <cell r="K241">
            <v>2285.3076923076924</v>
          </cell>
        </row>
        <row r="242">
          <cell r="B242">
            <v>24000</v>
          </cell>
          <cell r="K242">
            <v>2276.1538461538462</v>
          </cell>
        </row>
        <row r="243">
          <cell r="B243">
            <v>24100</v>
          </cell>
          <cell r="K243">
            <v>2267</v>
          </cell>
        </row>
        <row r="244">
          <cell r="B244">
            <v>24200</v>
          </cell>
          <cell r="K244">
            <v>2257.8461538461538</v>
          </cell>
        </row>
        <row r="245">
          <cell r="B245">
            <v>24300</v>
          </cell>
          <cell r="K245">
            <v>2248.6923076923076</v>
          </cell>
        </row>
        <row r="246">
          <cell r="B246">
            <v>24400</v>
          </cell>
          <cell r="K246">
            <v>2239.5384615384614</v>
          </cell>
        </row>
        <row r="247">
          <cell r="B247">
            <v>24500</v>
          </cell>
          <cell r="K247">
            <v>2230.3846153846152</v>
          </cell>
        </row>
        <row r="248">
          <cell r="B248">
            <v>24600</v>
          </cell>
          <cell r="K248">
            <v>2221.2307692307691</v>
          </cell>
        </row>
        <row r="249">
          <cell r="B249">
            <v>24700</v>
          </cell>
          <cell r="K249">
            <v>2212.0769230769229</v>
          </cell>
        </row>
        <row r="250">
          <cell r="B250">
            <v>24800</v>
          </cell>
          <cell r="K250">
            <v>2202.9230769230771</v>
          </cell>
        </row>
        <row r="251">
          <cell r="B251">
            <v>24900</v>
          </cell>
          <cell r="K251">
            <v>2193.7692307692309</v>
          </cell>
        </row>
        <row r="252">
          <cell r="B252">
            <v>25000</v>
          </cell>
          <cell r="K252">
            <v>2184.6153846153848</v>
          </cell>
        </row>
        <row r="253">
          <cell r="B253">
            <v>25100</v>
          </cell>
          <cell r="K253">
            <v>2240.4615384615386</v>
          </cell>
        </row>
        <row r="254">
          <cell r="B254">
            <v>25200</v>
          </cell>
          <cell r="K254">
            <v>2231.3076923076924</v>
          </cell>
        </row>
        <row r="255">
          <cell r="B255">
            <v>25300</v>
          </cell>
          <cell r="K255">
            <v>2222.1538461538462</v>
          </cell>
        </row>
        <row r="256">
          <cell r="B256">
            <v>25400</v>
          </cell>
          <cell r="K256">
            <v>2213</v>
          </cell>
        </row>
        <row r="257">
          <cell r="B257">
            <v>25500</v>
          </cell>
          <cell r="K257">
            <v>2203.8461538461538</v>
          </cell>
        </row>
        <row r="258">
          <cell r="B258">
            <v>25600</v>
          </cell>
          <cell r="K258">
            <v>2194.6923076923076</v>
          </cell>
        </row>
        <row r="259">
          <cell r="B259">
            <v>25700</v>
          </cell>
          <cell r="K259">
            <v>2185.5384615384614</v>
          </cell>
        </row>
        <row r="260">
          <cell r="B260">
            <v>25800</v>
          </cell>
          <cell r="K260">
            <v>2176.3846153846152</v>
          </cell>
        </row>
        <row r="261">
          <cell r="B261">
            <v>25900</v>
          </cell>
          <cell r="K261">
            <v>2167.2307692307691</v>
          </cell>
        </row>
        <row r="262">
          <cell r="B262">
            <v>26000</v>
          </cell>
          <cell r="K262">
            <v>2158.0769230769229</v>
          </cell>
        </row>
        <row r="263">
          <cell r="B263">
            <v>26100</v>
          </cell>
          <cell r="K263">
            <v>2148.9230769230771</v>
          </cell>
        </row>
        <row r="264">
          <cell r="B264">
            <v>26200</v>
          </cell>
          <cell r="K264">
            <v>2139.7692307692309</v>
          </cell>
        </row>
        <row r="265">
          <cell r="B265">
            <v>26300</v>
          </cell>
          <cell r="K265">
            <v>2130.6153846153848</v>
          </cell>
        </row>
        <row r="266">
          <cell r="B266">
            <v>26400</v>
          </cell>
          <cell r="K266">
            <v>2121.4615384615386</v>
          </cell>
        </row>
        <row r="267">
          <cell r="B267">
            <v>26500</v>
          </cell>
          <cell r="K267">
            <v>2112.3076923076924</v>
          </cell>
        </row>
        <row r="268">
          <cell r="B268">
            <v>26600</v>
          </cell>
          <cell r="K268">
            <v>2103.1538461538462</v>
          </cell>
        </row>
        <row r="269">
          <cell r="B269">
            <v>26700</v>
          </cell>
          <cell r="K269">
            <v>2094</v>
          </cell>
        </row>
        <row r="270">
          <cell r="B270">
            <v>26800</v>
          </cell>
          <cell r="K270">
            <v>2084.8461538461538</v>
          </cell>
        </row>
        <row r="271">
          <cell r="B271">
            <v>26900</v>
          </cell>
          <cell r="K271">
            <v>2075.6923076923076</v>
          </cell>
        </row>
        <row r="272">
          <cell r="B272">
            <v>27000</v>
          </cell>
          <cell r="K272">
            <v>2066.5384615384614</v>
          </cell>
        </row>
        <row r="273">
          <cell r="B273">
            <v>27100</v>
          </cell>
          <cell r="K273">
            <v>2057.3846153846152</v>
          </cell>
        </row>
        <row r="274">
          <cell r="B274">
            <v>27200</v>
          </cell>
          <cell r="K274">
            <v>2048.2307692307695</v>
          </cell>
        </row>
        <row r="275">
          <cell r="B275">
            <v>27300</v>
          </cell>
          <cell r="K275">
            <v>2039.0769230769231</v>
          </cell>
        </row>
        <row r="276">
          <cell r="B276">
            <v>27400</v>
          </cell>
          <cell r="K276">
            <v>2029.9230769230769</v>
          </cell>
        </row>
        <row r="277">
          <cell r="B277">
            <v>27500</v>
          </cell>
          <cell r="K277">
            <v>2020.7692307692307</v>
          </cell>
        </row>
        <row r="278">
          <cell r="B278">
            <v>27600</v>
          </cell>
          <cell r="K278">
            <v>2011.6153846153845</v>
          </cell>
        </row>
        <row r="279">
          <cell r="B279">
            <v>27700</v>
          </cell>
          <cell r="K279">
            <v>2002.4615384615386</v>
          </cell>
        </row>
        <row r="280">
          <cell r="B280">
            <v>27800</v>
          </cell>
          <cell r="K280">
            <v>1993.3076923076924</v>
          </cell>
        </row>
        <row r="281">
          <cell r="B281">
            <v>27900</v>
          </cell>
          <cell r="K281">
            <v>1984.1538461538462</v>
          </cell>
        </row>
        <row r="282">
          <cell r="B282">
            <v>28000</v>
          </cell>
          <cell r="K282">
            <v>1975</v>
          </cell>
        </row>
        <row r="283">
          <cell r="B283">
            <v>28100</v>
          </cell>
          <cell r="K283">
            <v>1966.3181818181818</v>
          </cell>
        </row>
        <row r="284">
          <cell r="B284">
            <v>28200</v>
          </cell>
          <cell r="K284">
            <v>1957.6363636363637</v>
          </cell>
        </row>
        <row r="285">
          <cell r="B285">
            <v>28300</v>
          </cell>
          <cell r="K285">
            <v>1948.9545454545455</v>
          </cell>
        </row>
        <row r="286">
          <cell r="B286">
            <v>28400</v>
          </cell>
          <cell r="K286">
            <v>1940.2727272727273</v>
          </cell>
        </row>
        <row r="287">
          <cell r="B287">
            <v>28500</v>
          </cell>
          <cell r="K287">
            <v>1931.590909090909</v>
          </cell>
        </row>
        <row r="288">
          <cell r="B288">
            <v>28600</v>
          </cell>
          <cell r="K288">
            <v>1922.909090909091</v>
          </cell>
        </row>
        <row r="289">
          <cell r="B289">
            <v>28700</v>
          </cell>
          <cell r="K289">
            <v>1914.2272727272727</v>
          </cell>
        </row>
        <row r="290">
          <cell r="B290">
            <v>28800</v>
          </cell>
          <cell r="K290">
            <v>1905.5454545454545</v>
          </cell>
        </row>
        <row r="291">
          <cell r="B291">
            <v>28900</v>
          </cell>
          <cell r="K291">
            <v>1896.8636363636363</v>
          </cell>
        </row>
        <row r="292">
          <cell r="B292">
            <v>29000</v>
          </cell>
          <cell r="K292">
            <v>1888.1818181818182</v>
          </cell>
        </row>
        <row r="293">
          <cell r="B293">
            <v>29100</v>
          </cell>
          <cell r="K293">
            <v>1879.5</v>
          </cell>
        </row>
        <row r="294">
          <cell r="B294">
            <v>29200</v>
          </cell>
          <cell r="K294">
            <v>1870.8181818181818</v>
          </cell>
        </row>
        <row r="295">
          <cell r="B295">
            <v>29300</v>
          </cell>
          <cell r="K295">
            <v>1862.1363636363637</v>
          </cell>
        </row>
        <row r="296">
          <cell r="B296">
            <v>29400</v>
          </cell>
          <cell r="K296">
            <v>1853.4545454545455</v>
          </cell>
        </row>
        <row r="297">
          <cell r="B297">
            <v>29500</v>
          </cell>
          <cell r="K297">
            <v>1844.7727272727273</v>
          </cell>
        </row>
        <row r="298">
          <cell r="B298">
            <v>29600</v>
          </cell>
          <cell r="K298">
            <v>1836.090909090909</v>
          </cell>
        </row>
        <row r="299">
          <cell r="B299">
            <v>29700</v>
          </cell>
          <cell r="K299">
            <v>1827.409090909091</v>
          </cell>
        </row>
        <row r="300">
          <cell r="B300">
            <v>29800</v>
          </cell>
          <cell r="K300">
            <v>1818.7272727272727</v>
          </cell>
        </row>
        <row r="301">
          <cell r="B301">
            <v>29900</v>
          </cell>
          <cell r="K301">
            <v>1810.0454545454545</v>
          </cell>
        </row>
        <row r="302">
          <cell r="B302">
            <v>30000</v>
          </cell>
          <cell r="K302">
            <v>1801.3636363636363</v>
          </cell>
        </row>
        <row r="303">
          <cell r="B303">
            <v>30100</v>
          </cell>
          <cell r="K303">
            <v>1792.6818181818182</v>
          </cell>
        </row>
        <row r="304">
          <cell r="B304">
            <v>30200</v>
          </cell>
          <cell r="K304">
            <v>1784</v>
          </cell>
        </row>
        <row r="305">
          <cell r="B305">
            <v>30300</v>
          </cell>
          <cell r="K305">
            <v>1775.3181818181818</v>
          </cell>
        </row>
        <row r="306">
          <cell r="B306">
            <v>30400</v>
          </cell>
          <cell r="K306">
            <v>1766.6363636363637</v>
          </cell>
        </row>
        <row r="307">
          <cell r="B307">
            <v>30500</v>
          </cell>
          <cell r="K307">
            <v>1757.9545454545455</v>
          </cell>
        </row>
        <row r="308">
          <cell r="B308">
            <v>30600</v>
          </cell>
          <cell r="K308">
            <v>1749.2727272727273</v>
          </cell>
        </row>
        <row r="309">
          <cell r="B309">
            <v>30700</v>
          </cell>
          <cell r="K309">
            <v>1740.590909090909</v>
          </cell>
        </row>
        <row r="310">
          <cell r="B310">
            <v>30800</v>
          </cell>
          <cell r="K310">
            <v>1731.909090909091</v>
          </cell>
        </row>
        <row r="311">
          <cell r="B311">
            <v>30900</v>
          </cell>
          <cell r="K311">
            <v>1723.2272727272727</v>
          </cell>
        </row>
        <row r="312">
          <cell r="B312">
            <v>31000</v>
          </cell>
          <cell r="K312">
            <v>1714.5454545454545</v>
          </cell>
        </row>
        <row r="313">
          <cell r="B313">
            <v>31100</v>
          </cell>
          <cell r="K313">
            <v>1705.8636363636363</v>
          </cell>
        </row>
        <row r="314">
          <cell r="B314">
            <v>31200</v>
          </cell>
          <cell r="K314">
            <v>1697.1818181818182</v>
          </cell>
        </row>
        <row r="315">
          <cell r="B315">
            <v>31300</v>
          </cell>
          <cell r="K315">
            <v>1688.5</v>
          </cell>
        </row>
        <row r="316">
          <cell r="B316">
            <v>31400</v>
          </cell>
          <cell r="K316">
            <v>1679.8181818181818</v>
          </cell>
        </row>
        <row r="317">
          <cell r="B317">
            <v>31500</v>
          </cell>
          <cell r="K317">
            <v>1671.1363636363637</v>
          </cell>
        </row>
        <row r="318">
          <cell r="B318">
            <v>31600</v>
          </cell>
          <cell r="K318">
            <v>1662.4545454545455</v>
          </cell>
        </row>
        <row r="319">
          <cell r="B319">
            <v>31700</v>
          </cell>
          <cell r="K319">
            <v>1653.7727272727273</v>
          </cell>
        </row>
        <row r="320">
          <cell r="B320">
            <v>31800</v>
          </cell>
          <cell r="K320">
            <v>1645.090909090909</v>
          </cell>
        </row>
        <row r="321">
          <cell r="B321">
            <v>31900</v>
          </cell>
          <cell r="K321">
            <v>1636.409090909091</v>
          </cell>
        </row>
        <row r="322">
          <cell r="B322">
            <v>32000</v>
          </cell>
          <cell r="K322">
            <v>1627.7272727272727</v>
          </cell>
        </row>
        <row r="323">
          <cell r="B323">
            <v>32100</v>
          </cell>
          <cell r="K323">
            <v>1619.0454545454545</v>
          </cell>
        </row>
        <row r="324">
          <cell r="B324">
            <v>32200</v>
          </cell>
          <cell r="K324">
            <v>1610.3636363636363</v>
          </cell>
        </row>
        <row r="325">
          <cell r="B325">
            <v>32300</v>
          </cell>
          <cell r="K325">
            <v>1601.6818181818182</v>
          </cell>
        </row>
        <row r="326">
          <cell r="B326">
            <v>32400</v>
          </cell>
          <cell r="K326">
            <v>1593</v>
          </cell>
        </row>
        <row r="327">
          <cell r="B327">
            <v>32500</v>
          </cell>
          <cell r="K327">
            <v>1584.3181818181818</v>
          </cell>
        </row>
        <row r="328">
          <cell r="B328">
            <v>32600</v>
          </cell>
          <cell r="K328">
            <v>1575.6363636363637</v>
          </cell>
        </row>
        <row r="329">
          <cell r="B329">
            <v>32700</v>
          </cell>
          <cell r="K329">
            <v>1566.9545454545455</v>
          </cell>
        </row>
        <row r="330">
          <cell r="B330">
            <v>32800</v>
          </cell>
          <cell r="K330">
            <v>1558.2727272727273</v>
          </cell>
        </row>
        <row r="331">
          <cell r="B331">
            <v>32900</v>
          </cell>
          <cell r="K331">
            <v>1549.590909090909</v>
          </cell>
        </row>
        <row r="332">
          <cell r="B332">
            <v>33000</v>
          </cell>
          <cell r="K332">
            <v>1540.909090909091</v>
          </cell>
        </row>
        <row r="333">
          <cell r="B333">
            <v>33100</v>
          </cell>
          <cell r="K333">
            <v>1532.2272727272727</v>
          </cell>
        </row>
        <row r="334">
          <cell r="B334">
            <v>33200</v>
          </cell>
          <cell r="K334">
            <v>1523.5454545454545</v>
          </cell>
        </row>
        <row r="335">
          <cell r="B335">
            <v>33300</v>
          </cell>
          <cell r="K335">
            <v>1514.8636363636363</v>
          </cell>
        </row>
        <row r="336">
          <cell r="B336">
            <v>33400</v>
          </cell>
          <cell r="K336">
            <v>1506.1818181818182</v>
          </cell>
        </row>
        <row r="337">
          <cell r="B337">
            <v>33500</v>
          </cell>
          <cell r="K337">
            <v>1497.5</v>
          </cell>
        </row>
        <row r="338">
          <cell r="B338">
            <v>33600</v>
          </cell>
          <cell r="K338">
            <v>1488.8181818181818</v>
          </cell>
        </row>
        <row r="339">
          <cell r="B339">
            <v>33700</v>
          </cell>
          <cell r="K339">
            <v>1480.1363636363637</v>
          </cell>
        </row>
        <row r="340">
          <cell r="B340">
            <v>33800</v>
          </cell>
          <cell r="K340">
            <v>1471.4545454545455</v>
          </cell>
        </row>
        <row r="341">
          <cell r="B341">
            <v>33900</v>
          </cell>
          <cell r="K341">
            <v>1462.7727272727273</v>
          </cell>
        </row>
        <row r="342">
          <cell r="B342">
            <v>34000</v>
          </cell>
          <cell r="K342">
            <v>1454.090909090909</v>
          </cell>
        </row>
        <row r="343">
          <cell r="B343">
            <v>34100</v>
          </cell>
          <cell r="K343">
            <v>1445.409090909091</v>
          </cell>
        </row>
        <row r="344">
          <cell r="B344">
            <v>34200</v>
          </cell>
          <cell r="K344">
            <v>1436.7272727272727</v>
          </cell>
        </row>
        <row r="345">
          <cell r="B345">
            <v>34300</v>
          </cell>
          <cell r="K345">
            <v>1428.0454545454545</v>
          </cell>
        </row>
        <row r="346">
          <cell r="B346">
            <v>34400</v>
          </cell>
          <cell r="K346">
            <v>1419.3636363636363</v>
          </cell>
        </row>
        <row r="347">
          <cell r="B347">
            <v>34500</v>
          </cell>
          <cell r="K347">
            <v>1410.6818181818182</v>
          </cell>
        </row>
        <row r="348">
          <cell r="B348">
            <v>34600</v>
          </cell>
          <cell r="K348">
            <v>1402</v>
          </cell>
        </row>
        <row r="349">
          <cell r="B349">
            <v>34700</v>
          </cell>
          <cell r="K349">
            <v>1393.3181818181818</v>
          </cell>
        </row>
        <row r="350">
          <cell r="B350">
            <v>34800</v>
          </cell>
          <cell r="K350">
            <v>1384.6363636363637</v>
          </cell>
        </row>
        <row r="351">
          <cell r="B351">
            <v>34900</v>
          </cell>
          <cell r="K351">
            <v>1375.9545454545455</v>
          </cell>
        </row>
        <row r="352">
          <cell r="B352">
            <v>35000</v>
          </cell>
          <cell r="K352">
            <v>1367.2727272727273</v>
          </cell>
        </row>
        <row r="353">
          <cell r="B353">
            <v>35100</v>
          </cell>
          <cell r="K353">
            <v>1293.590909090909</v>
          </cell>
        </row>
        <row r="354">
          <cell r="B354">
            <v>35200</v>
          </cell>
          <cell r="K354">
            <v>1284.909090909091</v>
          </cell>
        </row>
        <row r="355">
          <cell r="B355">
            <v>35300</v>
          </cell>
          <cell r="K355">
            <v>1276.2272727272727</v>
          </cell>
        </row>
        <row r="356">
          <cell r="B356">
            <v>35400</v>
          </cell>
          <cell r="K356">
            <v>1267.5454545454545</v>
          </cell>
        </row>
        <row r="357">
          <cell r="B357">
            <v>35500</v>
          </cell>
          <cell r="K357">
            <v>1258.8636363636363</v>
          </cell>
        </row>
        <row r="358">
          <cell r="B358">
            <v>35600</v>
          </cell>
          <cell r="K358">
            <v>1250.1818181818182</v>
          </cell>
        </row>
        <row r="359">
          <cell r="B359">
            <v>35700</v>
          </cell>
          <cell r="K359">
            <v>1241.5</v>
          </cell>
        </row>
        <row r="360">
          <cell r="B360">
            <v>35800</v>
          </cell>
          <cell r="K360">
            <v>1232.8181818181818</v>
          </cell>
        </row>
        <row r="361">
          <cell r="B361">
            <v>35900</v>
          </cell>
          <cell r="K361">
            <v>1224.1363636363637</v>
          </cell>
        </row>
        <row r="362">
          <cell r="B362">
            <v>36000</v>
          </cell>
          <cell r="K362">
            <v>1215.4545454545455</v>
          </cell>
        </row>
        <row r="363">
          <cell r="B363">
            <v>36100</v>
          </cell>
          <cell r="K363">
            <v>1206.7727272727273</v>
          </cell>
        </row>
        <row r="364">
          <cell r="B364">
            <v>36200</v>
          </cell>
          <cell r="K364">
            <v>1198.090909090909</v>
          </cell>
        </row>
        <row r="365">
          <cell r="B365">
            <v>36300</v>
          </cell>
          <cell r="K365">
            <v>1189.409090909091</v>
          </cell>
        </row>
        <row r="366">
          <cell r="B366">
            <v>36400</v>
          </cell>
          <cell r="K366">
            <v>1180.7272727272727</v>
          </cell>
        </row>
        <row r="367">
          <cell r="B367">
            <v>36500</v>
          </cell>
          <cell r="K367">
            <v>1172.0454545454545</v>
          </cell>
        </row>
        <row r="368">
          <cell r="B368">
            <v>36600</v>
          </cell>
          <cell r="K368">
            <v>1163.3636363636363</v>
          </cell>
        </row>
        <row r="369">
          <cell r="B369">
            <v>36700</v>
          </cell>
          <cell r="K369">
            <v>1154.6818181818182</v>
          </cell>
        </row>
        <row r="370">
          <cell r="B370">
            <v>36800</v>
          </cell>
          <cell r="K370">
            <v>1146</v>
          </cell>
        </row>
        <row r="371">
          <cell r="B371">
            <v>36900</v>
          </cell>
          <cell r="K371">
            <v>1137.3181818181818</v>
          </cell>
        </row>
        <row r="372">
          <cell r="B372">
            <v>37000</v>
          </cell>
          <cell r="K372">
            <v>1128.6363636363637</v>
          </cell>
        </row>
        <row r="373">
          <cell r="B373">
            <v>37100</v>
          </cell>
          <cell r="K373">
            <v>1119.9545454545455</v>
          </cell>
        </row>
        <row r="374">
          <cell r="B374">
            <v>37200</v>
          </cell>
          <cell r="K374">
            <v>1111.2727272727273</v>
          </cell>
        </row>
        <row r="375">
          <cell r="B375">
            <v>37300</v>
          </cell>
          <cell r="K375">
            <v>1102.590909090909</v>
          </cell>
        </row>
        <row r="376">
          <cell r="B376">
            <v>37400</v>
          </cell>
          <cell r="K376">
            <v>1093.909090909091</v>
          </cell>
        </row>
        <row r="377">
          <cell r="B377">
            <v>37500</v>
          </cell>
          <cell r="K377">
            <v>1085.2272727272727</v>
          </cell>
        </row>
        <row r="378">
          <cell r="B378">
            <v>37600</v>
          </cell>
          <cell r="K378">
            <v>1076.5454545454545</v>
          </cell>
        </row>
        <row r="379">
          <cell r="B379">
            <v>37700</v>
          </cell>
          <cell r="K379">
            <v>1067.8636363636363</v>
          </cell>
        </row>
        <row r="380">
          <cell r="B380">
            <v>37800</v>
          </cell>
          <cell r="K380">
            <v>1059.1818181818182</v>
          </cell>
        </row>
        <row r="381">
          <cell r="B381">
            <v>37900</v>
          </cell>
          <cell r="K381">
            <v>1050.5</v>
          </cell>
        </row>
        <row r="382">
          <cell r="B382">
            <v>38000</v>
          </cell>
          <cell r="K382">
            <v>1041.8181818181818</v>
          </cell>
        </row>
        <row r="383">
          <cell r="B383">
            <v>38100</v>
          </cell>
          <cell r="K383">
            <v>1033.1363636363637</v>
          </cell>
        </row>
        <row r="384">
          <cell r="B384">
            <v>38200</v>
          </cell>
          <cell r="K384">
            <v>1024.4545454545455</v>
          </cell>
        </row>
        <row r="385">
          <cell r="B385">
            <v>38300</v>
          </cell>
          <cell r="K385">
            <v>1015.7727272727273</v>
          </cell>
        </row>
        <row r="386">
          <cell r="B386">
            <v>38400</v>
          </cell>
          <cell r="K386">
            <v>1007.0909090909091</v>
          </cell>
        </row>
        <row r="387">
          <cell r="B387">
            <v>38500</v>
          </cell>
          <cell r="K387">
            <v>998.40909090909088</v>
          </cell>
        </row>
        <row r="388">
          <cell r="B388">
            <v>38600</v>
          </cell>
          <cell r="K388">
            <v>989.72727272727275</v>
          </cell>
        </row>
        <row r="389">
          <cell r="B389">
            <v>38700</v>
          </cell>
          <cell r="K389">
            <v>981.0454545454545</v>
          </cell>
        </row>
        <row r="390">
          <cell r="B390">
            <v>38800</v>
          </cell>
          <cell r="K390">
            <v>972.36363636363637</v>
          </cell>
        </row>
        <row r="391">
          <cell r="B391">
            <v>38900</v>
          </cell>
          <cell r="K391">
            <v>963.68181818181813</v>
          </cell>
        </row>
        <row r="392">
          <cell r="B392">
            <v>39000</v>
          </cell>
          <cell r="K392">
            <v>955</v>
          </cell>
        </row>
        <row r="393">
          <cell r="B393">
            <v>39100</v>
          </cell>
          <cell r="K393">
            <v>946.31818181818187</v>
          </cell>
        </row>
        <row r="394">
          <cell r="B394">
            <v>39200</v>
          </cell>
          <cell r="K394">
            <v>937.63636363636363</v>
          </cell>
        </row>
        <row r="395">
          <cell r="B395">
            <v>39300</v>
          </cell>
          <cell r="K395">
            <v>928.9545454545455</v>
          </cell>
        </row>
        <row r="396">
          <cell r="B396">
            <v>39400</v>
          </cell>
          <cell r="K396">
            <v>920.27272727272725</v>
          </cell>
        </row>
        <row r="397">
          <cell r="B397">
            <v>39500</v>
          </cell>
          <cell r="K397">
            <v>911.59090909090912</v>
          </cell>
        </row>
        <row r="398">
          <cell r="B398">
            <v>39600</v>
          </cell>
          <cell r="K398">
            <v>902.90909090909088</v>
          </cell>
        </row>
        <row r="399">
          <cell r="B399">
            <v>39700</v>
          </cell>
          <cell r="K399">
            <v>894.22727272727275</v>
          </cell>
        </row>
        <row r="400">
          <cell r="B400">
            <v>39800</v>
          </cell>
          <cell r="K400">
            <v>885.5454545454545</v>
          </cell>
        </row>
        <row r="401">
          <cell r="B401">
            <v>39900</v>
          </cell>
          <cell r="K401">
            <v>876.86363636363637</v>
          </cell>
        </row>
        <row r="402">
          <cell r="B402">
            <v>40000</v>
          </cell>
          <cell r="K402">
            <v>868.18181818181813</v>
          </cell>
        </row>
        <row r="403">
          <cell r="B403">
            <v>40100</v>
          </cell>
          <cell r="K403">
            <v>859.5</v>
          </cell>
        </row>
        <row r="404">
          <cell r="B404">
            <v>40200</v>
          </cell>
          <cell r="K404">
            <v>850.81818181818187</v>
          </cell>
        </row>
        <row r="405">
          <cell r="B405">
            <v>40300</v>
          </cell>
          <cell r="K405">
            <v>842.13636363636363</v>
          </cell>
        </row>
        <row r="406">
          <cell r="B406">
            <v>40400</v>
          </cell>
          <cell r="K406">
            <v>833.4545454545455</v>
          </cell>
        </row>
        <row r="407">
          <cell r="B407">
            <v>40500</v>
          </cell>
          <cell r="K407">
            <v>824.77272727272725</v>
          </cell>
        </row>
        <row r="408">
          <cell r="B408">
            <v>40600</v>
          </cell>
          <cell r="K408">
            <v>816.09090909090912</v>
          </cell>
        </row>
        <row r="409">
          <cell r="B409">
            <v>40700</v>
          </cell>
          <cell r="K409">
            <v>807.40909090909088</v>
          </cell>
        </row>
        <row r="410">
          <cell r="B410">
            <v>40800</v>
          </cell>
          <cell r="K410">
            <v>798.72727272727275</v>
          </cell>
        </row>
        <row r="411">
          <cell r="B411">
            <v>40900</v>
          </cell>
          <cell r="K411">
            <v>790.0454545454545</v>
          </cell>
        </row>
        <row r="412">
          <cell r="B412">
            <v>41000</v>
          </cell>
          <cell r="K412">
            <v>781.36363636363637</v>
          </cell>
        </row>
        <row r="413">
          <cell r="B413">
            <v>41100</v>
          </cell>
          <cell r="K413">
            <v>772.68181818181813</v>
          </cell>
        </row>
        <row r="414">
          <cell r="B414">
            <v>41200</v>
          </cell>
          <cell r="K414">
            <v>764</v>
          </cell>
        </row>
        <row r="415">
          <cell r="B415">
            <v>41300</v>
          </cell>
          <cell r="K415">
            <v>755.31818181818187</v>
          </cell>
        </row>
        <row r="416">
          <cell r="B416">
            <v>41400</v>
          </cell>
          <cell r="K416">
            <v>746.63636363636363</v>
          </cell>
        </row>
        <row r="417">
          <cell r="B417">
            <v>41500</v>
          </cell>
          <cell r="K417">
            <v>737.9545454545455</v>
          </cell>
        </row>
        <row r="418">
          <cell r="B418">
            <v>41600</v>
          </cell>
          <cell r="K418">
            <v>729.27272727272725</v>
          </cell>
        </row>
        <row r="419">
          <cell r="B419">
            <v>41700</v>
          </cell>
          <cell r="K419">
            <v>720.59090909090912</v>
          </cell>
        </row>
        <row r="420">
          <cell r="B420">
            <v>41800</v>
          </cell>
          <cell r="K420">
            <v>711.90909090909088</v>
          </cell>
        </row>
        <row r="421">
          <cell r="B421">
            <v>41900</v>
          </cell>
          <cell r="K421">
            <v>703.22727272727275</v>
          </cell>
        </row>
        <row r="422">
          <cell r="B422">
            <v>42000</v>
          </cell>
          <cell r="K422">
            <v>694.5454545454545</v>
          </cell>
        </row>
        <row r="423">
          <cell r="B423">
            <v>42100</v>
          </cell>
          <cell r="K423">
            <v>685.86363636363637</v>
          </cell>
        </row>
        <row r="424">
          <cell r="B424">
            <v>42200</v>
          </cell>
          <cell r="K424">
            <v>677.18181818181813</v>
          </cell>
        </row>
        <row r="425">
          <cell r="B425">
            <v>42300</v>
          </cell>
          <cell r="K425">
            <v>668.5</v>
          </cell>
        </row>
        <row r="426">
          <cell r="B426">
            <v>42400</v>
          </cell>
          <cell r="K426">
            <v>659.81818181818187</v>
          </cell>
        </row>
        <row r="427">
          <cell r="B427">
            <v>42500</v>
          </cell>
          <cell r="K427">
            <v>651.13636363636363</v>
          </cell>
        </row>
        <row r="428">
          <cell r="B428">
            <v>42600</v>
          </cell>
          <cell r="K428">
            <v>642.4545454545455</v>
          </cell>
        </row>
        <row r="429">
          <cell r="B429">
            <v>42700</v>
          </cell>
          <cell r="K429">
            <v>633.77272727272725</v>
          </cell>
        </row>
        <row r="430">
          <cell r="B430">
            <v>42800</v>
          </cell>
          <cell r="K430">
            <v>625.09090909090912</v>
          </cell>
        </row>
        <row r="431">
          <cell r="B431">
            <v>42900</v>
          </cell>
          <cell r="K431">
            <v>616.40909090909088</v>
          </cell>
        </row>
        <row r="432">
          <cell r="B432">
            <v>43000</v>
          </cell>
          <cell r="K432">
            <v>607.72727272727275</v>
          </cell>
        </row>
        <row r="433">
          <cell r="B433">
            <v>43100</v>
          </cell>
          <cell r="K433">
            <v>599.0454545454545</v>
          </cell>
        </row>
        <row r="434">
          <cell r="B434">
            <v>43200</v>
          </cell>
          <cell r="K434">
            <v>590.36363636363637</v>
          </cell>
        </row>
        <row r="435">
          <cell r="B435">
            <v>43300</v>
          </cell>
          <cell r="K435">
            <v>581.68181818181813</v>
          </cell>
        </row>
        <row r="436">
          <cell r="B436">
            <v>43400</v>
          </cell>
          <cell r="K436">
            <v>573</v>
          </cell>
        </row>
        <row r="437">
          <cell r="B437">
            <v>43500</v>
          </cell>
          <cell r="K437">
            <v>564.31818181818187</v>
          </cell>
        </row>
        <row r="438">
          <cell r="B438">
            <v>43600</v>
          </cell>
          <cell r="K438">
            <v>555.63636363636363</v>
          </cell>
        </row>
        <row r="439">
          <cell r="B439">
            <v>43700</v>
          </cell>
          <cell r="K439">
            <v>546.9545454545455</v>
          </cell>
        </row>
        <row r="440">
          <cell r="B440">
            <v>43800</v>
          </cell>
          <cell r="K440">
            <v>538.27272727272725</v>
          </cell>
        </row>
        <row r="441">
          <cell r="B441">
            <v>43900</v>
          </cell>
          <cell r="K441">
            <v>529.59090909090912</v>
          </cell>
        </row>
        <row r="442">
          <cell r="B442">
            <v>44000</v>
          </cell>
          <cell r="K442">
            <v>520.90909090909088</v>
          </cell>
        </row>
        <row r="443">
          <cell r="B443">
            <v>44100</v>
          </cell>
          <cell r="K443">
            <v>512.22727272727275</v>
          </cell>
        </row>
        <row r="444">
          <cell r="B444">
            <v>44200</v>
          </cell>
          <cell r="K444">
            <v>503.54545454545456</v>
          </cell>
        </row>
        <row r="445">
          <cell r="B445">
            <v>44300</v>
          </cell>
          <cell r="K445">
            <v>494.86363636363637</v>
          </cell>
        </row>
        <row r="446">
          <cell r="B446">
            <v>44400</v>
          </cell>
          <cell r="K446">
            <v>486.18181818181819</v>
          </cell>
        </row>
        <row r="447">
          <cell r="B447">
            <v>44500</v>
          </cell>
          <cell r="K447">
            <v>477.5</v>
          </cell>
        </row>
        <row r="448">
          <cell r="B448">
            <v>44600</v>
          </cell>
          <cell r="K448">
            <v>468.81818181818181</v>
          </cell>
        </row>
        <row r="449">
          <cell r="B449">
            <v>44700</v>
          </cell>
          <cell r="K449">
            <v>460.13636363636363</v>
          </cell>
        </row>
        <row r="450">
          <cell r="B450">
            <v>44800</v>
          </cell>
          <cell r="K450">
            <v>451.45454545454544</v>
          </cell>
        </row>
        <row r="451">
          <cell r="B451">
            <v>44900</v>
          </cell>
          <cell r="K451">
            <v>442.77272727272725</v>
          </cell>
        </row>
        <row r="452">
          <cell r="B452">
            <v>45000</v>
          </cell>
          <cell r="K452">
            <v>434.09090909090907</v>
          </cell>
        </row>
        <row r="453">
          <cell r="B453">
            <v>45100</v>
          </cell>
          <cell r="K453">
            <v>425.40909090909093</v>
          </cell>
        </row>
        <row r="454">
          <cell r="B454">
            <v>45200</v>
          </cell>
          <cell r="K454">
            <v>416.72727272727275</v>
          </cell>
        </row>
        <row r="455">
          <cell r="B455">
            <v>45300</v>
          </cell>
          <cell r="K455">
            <v>408.04545454545456</v>
          </cell>
        </row>
        <row r="456">
          <cell r="B456">
            <v>45400</v>
          </cell>
          <cell r="K456">
            <v>399.36363636363637</v>
          </cell>
        </row>
        <row r="457">
          <cell r="B457">
            <v>45500</v>
          </cell>
          <cell r="K457">
            <v>390.68181818181819</v>
          </cell>
        </row>
        <row r="458">
          <cell r="B458">
            <v>45600</v>
          </cell>
          <cell r="K458">
            <v>382</v>
          </cell>
        </row>
        <row r="459">
          <cell r="B459">
            <v>45700</v>
          </cell>
          <cell r="K459">
            <v>373.31818181818181</v>
          </cell>
        </row>
        <row r="460">
          <cell r="B460">
            <v>45800</v>
          </cell>
          <cell r="K460">
            <v>364.63636363636363</v>
          </cell>
        </row>
        <row r="461">
          <cell r="B461">
            <v>45900</v>
          </cell>
          <cell r="K461">
            <v>355.95454545454544</v>
          </cell>
        </row>
        <row r="462">
          <cell r="B462">
            <v>46000</v>
          </cell>
          <cell r="K462">
            <v>347.27272727272725</v>
          </cell>
        </row>
        <row r="463">
          <cell r="B463">
            <v>46100</v>
          </cell>
          <cell r="K463">
            <v>338.59090909090907</v>
          </cell>
        </row>
        <row r="464">
          <cell r="B464">
            <v>46200</v>
          </cell>
          <cell r="K464">
            <v>329.90909090909093</v>
          </cell>
        </row>
        <row r="465">
          <cell r="B465">
            <v>46300</v>
          </cell>
          <cell r="K465">
            <v>321.22727272727275</v>
          </cell>
        </row>
        <row r="466">
          <cell r="B466">
            <v>46400</v>
          </cell>
          <cell r="K466">
            <v>312.54545454545456</v>
          </cell>
        </row>
        <row r="467">
          <cell r="B467">
            <v>46500</v>
          </cell>
          <cell r="K467">
            <v>303.86363636363637</v>
          </cell>
        </row>
        <row r="468">
          <cell r="B468">
            <v>46600</v>
          </cell>
          <cell r="K468">
            <v>295.18181818181819</v>
          </cell>
        </row>
        <row r="469">
          <cell r="B469">
            <v>46700</v>
          </cell>
          <cell r="K469">
            <v>286.5</v>
          </cell>
        </row>
        <row r="470">
          <cell r="B470">
            <v>46800</v>
          </cell>
          <cell r="K470">
            <v>277.81818181818181</v>
          </cell>
        </row>
        <row r="471">
          <cell r="B471">
            <v>46900</v>
          </cell>
          <cell r="K471">
            <v>269.13636363636363</v>
          </cell>
        </row>
        <row r="472">
          <cell r="B472">
            <v>47000</v>
          </cell>
          <cell r="K472">
            <v>260.45454545454544</v>
          </cell>
        </row>
        <row r="473">
          <cell r="B473">
            <v>47100</v>
          </cell>
          <cell r="K473">
            <v>251.77272727272728</v>
          </cell>
        </row>
        <row r="474">
          <cell r="B474">
            <v>47200</v>
          </cell>
          <cell r="K474">
            <v>243.09090909090909</v>
          </cell>
        </row>
        <row r="475">
          <cell r="B475">
            <v>47300</v>
          </cell>
          <cell r="K475">
            <v>234.40909090909091</v>
          </cell>
        </row>
        <row r="476">
          <cell r="B476">
            <v>47400</v>
          </cell>
          <cell r="K476">
            <v>225.72727272727272</v>
          </cell>
        </row>
        <row r="477">
          <cell r="B477">
            <v>47500</v>
          </cell>
          <cell r="K477">
            <v>217.04545454545453</v>
          </cell>
        </row>
        <row r="478">
          <cell r="B478">
            <v>47600</v>
          </cell>
          <cell r="K478">
            <v>208.36363636363637</v>
          </cell>
        </row>
        <row r="479">
          <cell r="B479">
            <v>47700</v>
          </cell>
          <cell r="K479">
            <v>199.68181818181819</v>
          </cell>
        </row>
        <row r="480">
          <cell r="B480">
            <v>47800</v>
          </cell>
          <cell r="K480">
            <v>191</v>
          </cell>
        </row>
        <row r="481">
          <cell r="B481">
            <v>47900</v>
          </cell>
          <cell r="K481">
            <v>182.31818181818181</v>
          </cell>
        </row>
        <row r="482">
          <cell r="B482">
            <v>48000</v>
          </cell>
          <cell r="K482">
            <v>173.63636363636363</v>
          </cell>
        </row>
        <row r="483">
          <cell r="B483">
            <v>48100</v>
          </cell>
          <cell r="K483">
            <v>164.95454545454547</v>
          </cell>
        </row>
        <row r="484">
          <cell r="B484">
            <v>48200</v>
          </cell>
          <cell r="K484">
            <v>156.27272727272728</v>
          </cell>
        </row>
        <row r="485">
          <cell r="B485">
            <v>48300</v>
          </cell>
          <cell r="K485">
            <v>147.59090909090909</v>
          </cell>
        </row>
        <row r="486">
          <cell r="B486">
            <v>48400</v>
          </cell>
          <cell r="K486">
            <v>138.90909090909091</v>
          </cell>
        </row>
        <row r="487">
          <cell r="B487">
            <v>48500</v>
          </cell>
          <cell r="K487">
            <v>130.22727272727272</v>
          </cell>
        </row>
        <row r="488">
          <cell r="B488">
            <v>48600</v>
          </cell>
          <cell r="K488">
            <v>121.54545454545455</v>
          </cell>
        </row>
        <row r="489">
          <cell r="B489">
            <v>48700</v>
          </cell>
          <cell r="K489">
            <v>112.86363636363636</v>
          </cell>
        </row>
        <row r="490">
          <cell r="B490">
            <v>48800</v>
          </cell>
          <cell r="K490">
            <v>104.18181818181819</v>
          </cell>
        </row>
        <row r="491">
          <cell r="B491">
            <v>48900</v>
          </cell>
          <cell r="K491">
            <v>95.5</v>
          </cell>
        </row>
        <row r="492">
          <cell r="B492">
            <v>49000</v>
          </cell>
          <cell r="K492">
            <v>86.818181818181813</v>
          </cell>
        </row>
        <row r="493">
          <cell r="B493">
            <v>49100</v>
          </cell>
          <cell r="K493">
            <v>78.13636363636364</v>
          </cell>
        </row>
        <row r="494">
          <cell r="B494">
            <v>49200</v>
          </cell>
          <cell r="K494">
            <v>69.454545454545453</v>
          </cell>
        </row>
        <row r="495">
          <cell r="B495">
            <v>49300</v>
          </cell>
          <cell r="K495">
            <v>60.772727272727273</v>
          </cell>
        </row>
        <row r="496">
          <cell r="B496">
            <v>49400</v>
          </cell>
          <cell r="K496">
            <v>52.090909090909093</v>
          </cell>
        </row>
        <row r="497">
          <cell r="B497">
            <v>49500</v>
          </cell>
          <cell r="K497">
            <v>43.409090909090907</v>
          </cell>
        </row>
        <row r="498">
          <cell r="B498">
            <v>49600</v>
          </cell>
          <cell r="K498">
            <v>34.727272727272727</v>
          </cell>
        </row>
        <row r="499">
          <cell r="B499">
            <v>49700</v>
          </cell>
          <cell r="K499">
            <v>26.045454545454547</v>
          </cell>
        </row>
        <row r="500">
          <cell r="B500">
            <v>49800</v>
          </cell>
          <cell r="K500">
            <v>17.363636363636363</v>
          </cell>
        </row>
        <row r="501">
          <cell r="B501">
            <v>49900</v>
          </cell>
          <cell r="K501">
            <v>8.6818181818181817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864-A7E0-904F-8095-95C057B4DA8D}">
  <dimension ref="A1:L7"/>
  <sheetViews>
    <sheetView zoomScale="190" zoomScaleNormal="190" workbookViewId="0">
      <selection activeCell="K7" sqref="K7"/>
    </sheetView>
  </sheetViews>
  <sheetFormatPr baseColWidth="10" defaultRowHeight="16" x14ac:dyDescent="0.2"/>
  <cols>
    <col min="1" max="1" width="11.33203125" customWidth="1"/>
    <col min="2" max="3" width="8.5" customWidth="1"/>
    <col min="4" max="5" width="11.33203125" customWidth="1"/>
    <col min="6" max="7" width="8.5" customWidth="1"/>
    <col min="8" max="9" width="11.33203125" customWidth="1"/>
    <col min="10" max="11" width="8.5" customWidth="1"/>
    <col min="12" max="12" width="11.33203125" customWidth="1"/>
  </cols>
  <sheetData>
    <row r="1" spans="1:12" x14ac:dyDescent="0.2">
      <c r="A1" s="49" t="s">
        <v>15</v>
      </c>
      <c r="B1" s="50"/>
      <c r="C1" s="51"/>
      <c r="D1" s="53"/>
      <c r="E1" s="49" t="s">
        <v>12</v>
      </c>
      <c r="F1" s="50"/>
      <c r="G1" s="51"/>
      <c r="H1" s="52"/>
      <c r="I1" s="49" t="s">
        <v>23</v>
      </c>
      <c r="J1" s="50"/>
      <c r="K1" s="51"/>
      <c r="L1" s="53"/>
    </row>
    <row r="2" spans="1:12" ht="88" x14ac:dyDescent="0.2">
      <c r="A2" s="23" t="s">
        <v>16</v>
      </c>
      <c r="B2" s="19" t="s">
        <v>3</v>
      </c>
      <c r="C2" s="19" t="s">
        <v>2</v>
      </c>
      <c r="D2" s="24" t="s">
        <v>17</v>
      </c>
      <c r="E2" s="23" t="s">
        <v>16</v>
      </c>
      <c r="F2" s="19" t="s">
        <v>3</v>
      </c>
      <c r="G2" s="19" t="s">
        <v>2</v>
      </c>
      <c r="H2" s="22" t="s">
        <v>17</v>
      </c>
      <c r="I2" s="23" t="s">
        <v>16</v>
      </c>
      <c r="J2" s="19" t="s">
        <v>3</v>
      </c>
      <c r="K2" s="19" t="s">
        <v>2</v>
      </c>
      <c r="L2" s="24" t="s">
        <v>17</v>
      </c>
    </row>
    <row r="3" spans="1:12" ht="19" x14ac:dyDescent="0.2">
      <c r="A3" s="25">
        <v>1</v>
      </c>
      <c r="B3" s="20">
        <v>0</v>
      </c>
      <c r="C3" s="20">
        <v>15000</v>
      </c>
      <c r="D3" s="32">
        <v>0.23</v>
      </c>
      <c r="E3" s="25">
        <v>1</v>
      </c>
      <c r="F3" s="20">
        <v>0</v>
      </c>
      <c r="G3" s="20">
        <v>15000</v>
      </c>
      <c r="H3" s="35">
        <v>0.23</v>
      </c>
      <c r="I3" s="25">
        <v>1</v>
      </c>
      <c r="J3" s="20">
        <v>0</v>
      </c>
      <c r="K3" s="20">
        <v>28000</v>
      </c>
      <c r="L3" s="32">
        <v>0.23</v>
      </c>
    </row>
    <row r="4" spans="1:12" ht="19" x14ac:dyDescent="0.2">
      <c r="A4" s="26">
        <v>2</v>
      </c>
      <c r="B4" s="21">
        <v>15001</v>
      </c>
      <c r="C4" s="21">
        <v>28000</v>
      </c>
      <c r="D4" s="33">
        <v>0.27</v>
      </c>
      <c r="E4" s="26">
        <v>2</v>
      </c>
      <c r="F4" s="21">
        <v>15001</v>
      </c>
      <c r="G4" s="21">
        <v>28000</v>
      </c>
      <c r="H4" s="36">
        <v>0.25</v>
      </c>
      <c r="I4" s="26">
        <v>2</v>
      </c>
      <c r="J4" s="21">
        <v>28000</v>
      </c>
      <c r="K4" s="21">
        <v>50000</v>
      </c>
      <c r="L4" s="33">
        <v>0.35</v>
      </c>
    </row>
    <row r="5" spans="1:12" ht="19" x14ac:dyDescent="0.2">
      <c r="A5" s="25">
        <v>3</v>
      </c>
      <c r="B5" s="20">
        <v>28001</v>
      </c>
      <c r="C5" s="20">
        <v>55000</v>
      </c>
      <c r="D5" s="32">
        <v>0.38</v>
      </c>
      <c r="E5" s="25">
        <v>3</v>
      </c>
      <c r="F5" s="20">
        <v>28001</v>
      </c>
      <c r="G5" s="20">
        <v>50000</v>
      </c>
      <c r="H5" s="35">
        <v>0.35</v>
      </c>
      <c r="I5" s="25">
        <v>3</v>
      </c>
      <c r="J5" s="20">
        <v>50000</v>
      </c>
      <c r="K5" s="20"/>
      <c r="L5" s="32">
        <v>0.43</v>
      </c>
    </row>
    <row r="6" spans="1:12" ht="19" x14ac:dyDescent="0.2">
      <c r="A6" s="25">
        <v>4</v>
      </c>
      <c r="B6" s="20">
        <v>55001</v>
      </c>
      <c r="C6" s="20">
        <v>75000</v>
      </c>
      <c r="D6" s="32">
        <v>0.41</v>
      </c>
      <c r="E6" s="25">
        <v>4</v>
      </c>
      <c r="F6" s="20">
        <v>50000</v>
      </c>
      <c r="G6" s="20"/>
      <c r="H6" s="35">
        <v>0.43</v>
      </c>
      <c r="I6" s="25"/>
      <c r="J6" s="20"/>
      <c r="K6" s="20"/>
      <c r="L6" s="27"/>
    </row>
    <row r="7" spans="1:12" ht="20" thickBot="1" x14ac:dyDescent="0.25">
      <c r="A7" s="28">
        <v>5</v>
      </c>
      <c r="B7" s="29">
        <v>75001</v>
      </c>
      <c r="C7" s="29"/>
      <c r="D7" s="34">
        <v>0.43</v>
      </c>
      <c r="E7" s="28"/>
      <c r="F7" s="29"/>
      <c r="G7" s="29"/>
      <c r="H7" s="31"/>
      <c r="I7" s="28"/>
      <c r="J7" s="29"/>
      <c r="K7" s="29"/>
      <c r="L7" s="30"/>
    </row>
  </sheetData>
  <mergeCells count="3">
    <mergeCell ref="E1:H1"/>
    <mergeCell ref="I1:L1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ED0F-EAE8-1C41-BC32-0A6FA6DB3E85}">
  <dimension ref="A1:Q1004"/>
  <sheetViews>
    <sheetView zoomScale="170" zoomScaleNormal="170" workbookViewId="0">
      <selection activeCell="A2" sqref="A2"/>
    </sheetView>
  </sheetViews>
  <sheetFormatPr baseColWidth="10" defaultRowHeight="16" x14ac:dyDescent="0.2"/>
  <cols>
    <col min="1" max="2" width="10.83203125" style="9"/>
    <col min="3" max="3" width="10.83203125" style="8"/>
    <col min="4" max="4" width="11" style="8" customWidth="1"/>
    <col min="5" max="5" width="12.1640625" style="8" customWidth="1"/>
    <col min="6" max="7" width="10.83203125" style="8"/>
    <col min="8" max="8" width="10.83203125" style="5"/>
    <col min="9" max="9" width="11" style="5" customWidth="1"/>
    <col min="10" max="10" width="12.1640625" style="5" customWidth="1"/>
    <col min="11" max="12" width="10.83203125" style="5"/>
    <col min="13" max="13" width="10.83203125" style="17"/>
    <col min="14" max="14" width="11" style="17" customWidth="1"/>
    <col min="15" max="15" width="12.1640625" style="17" customWidth="1"/>
    <col min="16" max="17" width="10.83203125" style="17"/>
  </cols>
  <sheetData>
    <row r="1" spans="1:17" ht="24" x14ac:dyDescent="0.3">
      <c r="B1" s="10"/>
      <c r="C1" s="54" t="s">
        <v>15</v>
      </c>
      <c r="D1" s="55"/>
      <c r="E1" s="55"/>
      <c r="F1" s="55"/>
      <c r="G1" s="56"/>
      <c r="H1" s="57" t="s">
        <v>12</v>
      </c>
      <c r="I1" s="58"/>
      <c r="J1" s="58"/>
      <c r="K1" s="58"/>
      <c r="L1" s="59"/>
      <c r="M1" s="60" t="s">
        <v>23</v>
      </c>
      <c r="N1" s="61"/>
      <c r="O1" s="61"/>
      <c r="P1" s="61"/>
      <c r="Q1" s="62"/>
    </row>
    <row r="2" spans="1:17" s="12" customFormat="1" ht="54" customHeight="1" x14ac:dyDescent="0.2">
      <c r="A2" s="63" t="s">
        <v>19</v>
      </c>
      <c r="B2" s="63" t="s">
        <v>14</v>
      </c>
      <c r="C2" s="11" t="s">
        <v>16</v>
      </c>
      <c r="D2" s="11" t="s">
        <v>18</v>
      </c>
      <c r="E2" s="11" t="s">
        <v>20</v>
      </c>
      <c r="F2" s="11" t="s">
        <v>21</v>
      </c>
      <c r="G2" s="11" t="s">
        <v>22</v>
      </c>
      <c r="H2" s="18" t="s">
        <v>16</v>
      </c>
      <c r="I2" s="18" t="s">
        <v>18</v>
      </c>
      <c r="J2" s="18" t="s">
        <v>20</v>
      </c>
      <c r="K2" s="18" t="s">
        <v>21</v>
      </c>
      <c r="L2" s="18" t="s">
        <v>22</v>
      </c>
      <c r="M2" s="14" t="s">
        <v>16</v>
      </c>
      <c r="N2" s="14" t="s">
        <v>18</v>
      </c>
      <c r="O2" s="14" t="s">
        <v>20</v>
      </c>
      <c r="P2" s="14" t="s">
        <v>21</v>
      </c>
      <c r="Q2" s="14" t="s">
        <v>22</v>
      </c>
    </row>
    <row r="3" spans="1:17" x14ac:dyDescent="0.2">
      <c r="A3" s="10">
        <v>0</v>
      </c>
      <c r="B3" s="10">
        <v>0</v>
      </c>
      <c r="C3" s="6">
        <f t="shared" ref="C3:C66" si="0">IF($B3&lt;=15000,1,IF($B3&lt;=28000,2,IF($B3&lt;=55000,3,IF($B3&lt;=75000,4,5))))</f>
        <v>1</v>
      </c>
      <c r="D3" s="6">
        <f>VLOOKUP('Aliquote medie'!$C3,Scaglioni!$A$3:$D$7,4,FALSE)</f>
        <v>0.23</v>
      </c>
      <c r="E3" s="6">
        <f>D3*$A3</f>
        <v>0</v>
      </c>
      <c r="F3" s="6">
        <v>0</v>
      </c>
      <c r="G3" s="6"/>
      <c r="H3" s="3">
        <f>IF($B3&lt;=15000,1,IF($B3&lt;=28000,2,IF($B3&lt;=50000,3,4)))</f>
        <v>1</v>
      </c>
      <c r="I3" s="3">
        <f>VLOOKUP('Aliquote medie'!$H3,Scaglioni!$E$3:$H$7,4,FALSE)</f>
        <v>0.23</v>
      </c>
      <c r="J3" s="3">
        <f>I3*$A3</f>
        <v>0</v>
      </c>
      <c r="K3" s="3">
        <v>0</v>
      </c>
      <c r="L3" s="3"/>
      <c r="M3" s="15">
        <f>IF($B3&lt;=28000,1,IF($B3&lt;=50000,2,3))</f>
        <v>1</v>
      </c>
      <c r="N3" s="15">
        <f>VLOOKUP('Aliquote medie'!$M3,Scaglioni!$I$3:$L$7,4,FALSE)</f>
        <v>0.23</v>
      </c>
      <c r="O3" s="15">
        <f>N3*$A3</f>
        <v>0</v>
      </c>
      <c r="P3" s="15">
        <v>0</v>
      </c>
      <c r="Q3" s="15"/>
    </row>
    <row r="4" spans="1:17" x14ac:dyDescent="0.2">
      <c r="A4" s="10">
        <v>100</v>
      </c>
      <c r="B4" s="10">
        <f>B3+A4</f>
        <v>100</v>
      </c>
      <c r="C4" s="6">
        <f t="shared" si="0"/>
        <v>1</v>
      </c>
      <c r="D4" s="6">
        <f>VLOOKUP('Aliquote medie'!$C4,Scaglioni!$A$3:$D$7,4,FALSE)</f>
        <v>0.23</v>
      </c>
      <c r="E4" s="6">
        <f t="shared" ref="E4:E67" si="1">D4*A4</f>
        <v>23</v>
      </c>
      <c r="F4" s="6">
        <f>F3+E4</f>
        <v>23</v>
      </c>
      <c r="G4" s="7">
        <f>F4/$B4</f>
        <v>0.23</v>
      </c>
      <c r="H4" s="3">
        <f t="shared" ref="H4:H67" si="2">IF($B4&lt;=15000,1,IF($B4&lt;=28000,2,IF($B4&lt;=50000,3,4)))</f>
        <v>1</v>
      </c>
      <c r="I4" s="3">
        <f>VLOOKUP('Aliquote medie'!$H4,Scaglioni!$E$3:$H$7,4,FALSE)</f>
        <v>0.23</v>
      </c>
      <c r="J4" s="3">
        <f t="shared" ref="J4:J67" si="3">I4*$A4</f>
        <v>23</v>
      </c>
      <c r="K4" s="3">
        <f>K3+J4</f>
        <v>23</v>
      </c>
      <c r="L4" s="4">
        <f>K4/$B4</f>
        <v>0.23</v>
      </c>
      <c r="M4" s="15">
        <f t="shared" ref="M4:M67" si="4">IF($B4&lt;=28000,1,IF($B4&lt;=50000,2,3))</f>
        <v>1</v>
      </c>
      <c r="N4" s="15">
        <f>VLOOKUP('Aliquote medie'!$M4,Scaglioni!$I$3:$L$7,4,FALSE)</f>
        <v>0.23</v>
      </c>
      <c r="O4" s="15">
        <f t="shared" ref="O4:O67" si="5">N4*$A4</f>
        <v>23</v>
      </c>
      <c r="P4" s="15">
        <f>P3+O4</f>
        <v>23</v>
      </c>
      <c r="Q4" s="16">
        <f>P4/$B4</f>
        <v>0.23</v>
      </c>
    </row>
    <row r="5" spans="1:17" x14ac:dyDescent="0.2">
      <c r="A5" s="10">
        <v>100</v>
      </c>
      <c r="B5" s="10">
        <f t="shared" ref="B5:B68" si="6">B4+A5</f>
        <v>200</v>
      </c>
      <c r="C5" s="6">
        <f t="shared" si="0"/>
        <v>1</v>
      </c>
      <c r="D5" s="6">
        <f>VLOOKUP('Aliquote medie'!$C5,Scaglioni!$A$3:$D$7,4,FALSE)</f>
        <v>0.23</v>
      </c>
      <c r="E5" s="6">
        <f t="shared" si="1"/>
        <v>23</v>
      </c>
      <c r="F5" s="6">
        <f t="shared" ref="F5:F68" si="7">F4+E5</f>
        <v>46</v>
      </c>
      <c r="G5" s="7">
        <f t="shared" ref="G5:G36" si="8">F5/B5</f>
        <v>0.23</v>
      </c>
      <c r="H5" s="3">
        <f t="shared" si="2"/>
        <v>1</v>
      </c>
      <c r="I5" s="3">
        <f>VLOOKUP('Aliquote medie'!$H5,Scaglioni!$E$3:$H$7,4,FALSE)</f>
        <v>0.23</v>
      </c>
      <c r="J5" s="3">
        <f t="shared" si="3"/>
        <v>23</v>
      </c>
      <c r="K5" s="3">
        <f t="shared" ref="K5:K68" si="9">K4+J5</f>
        <v>46</v>
      </c>
      <c r="L5" s="4">
        <f t="shared" ref="L5:L68" si="10">K5/$B5</f>
        <v>0.23</v>
      </c>
      <c r="M5" s="15">
        <f t="shared" si="4"/>
        <v>1</v>
      </c>
      <c r="N5" s="15">
        <f>VLOOKUP('Aliquote medie'!$M5,Scaglioni!$I$3:$L$7,4,FALSE)</f>
        <v>0.23</v>
      </c>
      <c r="O5" s="15">
        <f t="shared" si="5"/>
        <v>23</v>
      </c>
      <c r="P5" s="15">
        <f t="shared" ref="P5:P68" si="11">P4+O5</f>
        <v>46</v>
      </c>
      <c r="Q5" s="16">
        <f t="shared" ref="Q5:Q68" si="12">P5/$B5</f>
        <v>0.23</v>
      </c>
    </row>
    <row r="6" spans="1:17" x14ac:dyDescent="0.2">
      <c r="A6" s="10">
        <v>100</v>
      </c>
      <c r="B6" s="10">
        <f t="shared" si="6"/>
        <v>300</v>
      </c>
      <c r="C6" s="6">
        <f t="shared" si="0"/>
        <v>1</v>
      </c>
      <c r="D6" s="6">
        <f>VLOOKUP('Aliquote medie'!$C6,Scaglioni!$A$3:$D$7,4,FALSE)</f>
        <v>0.23</v>
      </c>
      <c r="E6" s="6">
        <f t="shared" si="1"/>
        <v>23</v>
      </c>
      <c r="F6" s="6">
        <f t="shared" si="7"/>
        <v>69</v>
      </c>
      <c r="G6" s="7">
        <f t="shared" si="8"/>
        <v>0.23</v>
      </c>
      <c r="H6" s="3">
        <f t="shared" si="2"/>
        <v>1</v>
      </c>
      <c r="I6" s="3">
        <f>VLOOKUP('Aliquote medie'!$H6,Scaglioni!$E$3:$H$7,4,FALSE)</f>
        <v>0.23</v>
      </c>
      <c r="J6" s="3">
        <f t="shared" si="3"/>
        <v>23</v>
      </c>
      <c r="K6" s="3">
        <f t="shared" si="9"/>
        <v>69</v>
      </c>
      <c r="L6" s="4">
        <f t="shared" si="10"/>
        <v>0.23</v>
      </c>
      <c r="M6" s="15">
        <f t="shared" si="4"/>
        <v>1</v>
      </c>
      <c r="N6" s="15">
        <f>VLOOKUP('Aliquote medie'!$M6,Scaglioni!$I$3:$L$7,4,FALSE)</f>
        <v>0.23</v>
      </c>
      <c r="O6" s="15">
        <f t="shared" si="5"/>
        <v>23</v>
      </c>
      <c r="P6" s="15">
        <f t="shared" si="11"/>
        <v>69</v>
      </c>
      <c r="Q6" s="16">
        <f t="shared" si="12"/>
        <v>0.23</v>
      </c>
    </row>
    <row r="7" spans="1:17" x14ac:dyDescent="0.2">
      <c r="A7" s="10">
        <v>100</v>
      </c>
      <c r="B7" s="10">
        <f t="shared" si="6"/>
        <v>400</v>
      </c>
      <c r="C7" s="6">
        <f t="shared" si="0"/>
        <v>1</v>
      </c>
      <c r="D7" s="6">
        <f>VLOOKUP('Aliquote medie'!$C7,Scaglioni!$A$3:$D$7,4,FALSE)</f>
        <v>0.23</v>
      </c>
      <c r="E7" s="6">
        <f t="shared" si="1"/>
        <v>23</v>
      </c>
      <c r="F7" s="6">
        <f t="shared" si="7"/>
        <v>92</v>
      </c>
      <c r="G7" s="7">
        <f t="shared" si="8"/>
        <v>0.23</v>
      </c>
      <c r="H7" s="3">
        <f t="shared" si="2"/>
        <v>1</v>
      </c>
      <c r="I7" s="3">
        <f>VLOOKUP('Aliquote medie'!$H7,Scaglioni!$E$3:$H$7,4,FALSE)</f>
        <v>0.23</v>
      </c>
      <c r="J7" s="3">
        <f t="shared" si="3"/>
        <v>23</v>
      </c>
      <c r="K7" s="3">
        <f t="shared" si="9"/>
        <v>92</v>
      </c>
      <c r="L7" s="4">
        <f t="shared" si="10"/>
        <v>0.23</v>
      </c>
      <c r="M7" s="15">
        <f t="shared" si="4"/>
        <v>1</v>
      </c>
      <c r="N7" s="15">
        <f>VLOOKUP('Aliquote medie'!$M7,Scaglioni!$I$3:$L$7,4,FALSE)</f>
        <v>0.23</v>
      </c>
      <c r="O7" s="15">
        <f t="shared" si="5"/>
        <v>23</v>
      </c>
      <c r="P7" s="15">
        <f t="shared" si="11"/>
        <v>92</v>
      </c>
      <c r="Q7" s="16">
        <f t="shared" si="12"/>
        <v>0.23</v>
      </c>
    </row>
    <row r="8" spans="1:17" x14ac:dyDescent="0.2">
      <c r="A8" s="10">
        <v>100</v>
      </c>
      <c r="B8" s="10">
        <f t="shared" si="6"/>
        <v>500</v>
      </c>
      <c r="C8" s="6">
        <f t="shared" si="0"/>
        <v>1</v>
      </c>
      <c r="D8" s="6">
        <f>VLOOKUP('Aliquote medie'!$C8,Scaglioni!$A$3:$D$7,4,FALSE)</f>
        <v>0.23</v>
      </c>
      <c r="E8" s="6">
        <f t="shared" si="1"/>
        <v>23</v>
      </c>
      <c r="F8" s="6">
        <f t="shared" si="7"/>
        <v>115</v>
      </c>
      <c r="G8" s="7">
        <f t="shared" si="8"/>
        <v>0.23</v>
      </c>
      <c r="H8" s="3">
        <f t="shared" si="2"/>
        <v>1</v>
      </c>
      <c r="I8" s="3">
        <f>VLOOKUP('Aliquote medie'!$H8,Scaglioni!$E$3:$H$7,4,FALSE)</f>
        <v>0.23</v>
      </c>
      <c r="J8" s="3">
        <f t="shared" si="3"/>
        <v>23</v>
      </c>
      <c r="K8" s="3">
        <f t="shared" si="9"/>
        <v>115</v>
      </c>
      <c r="L8" s="4">
        <f t="shared" si="10"/>
        <v>0.23</v>
      </c>
      <c r="M8" s="15">
        <f t="shared" si="4"/>
        <v>1</v>
      </c>
      <c r="N8" s="15">
        <f>VLOOKUP('Aliquote medie'!$M8,Scaglioni!$I$3:$L$7,4,FALSE)</f>
        <v>0.23</v>
      </c>
      <c r="O8" s="15">
        <f t="shared" si="5"/>
        <v>23</v>
      </c>
      <c r="P8" s="15">
        <f t="shared" si="11"/>
        <v>115</v>
      </c>
      <c r="Q8" s="16">
        <f t="shared" si="12"/>
        <v>0.23</v>
      </c>
    </row>
    <row r="9" spans="1:17" x14ac:dyDescent="0.2">
      <c r="A9" s="10">
        <v>100</v>
      </c>
      <c r="B9" s="10">
        <f t="shared" si="6"/>
        <v>600</v>
      </c>
      <c r="C9" s="6">
        <f t="shared" si="0"/>
        <v>1</v>
      </c>
      <c r="D9" s="6">
        <f>VLOOKUP('Aliquote medie'!$C9,Scaglioni!$A$3:$D$7,4,FALSE)</f>
        <v>0.23</v>
      </c>
      <c r="E9" s="6">
        <f t="shared" si="1"/>
        <v>23</v>
      </c>
      <c r="F9" s="6">
        <f t="shared" si="7"/>
        <v>138</v>
      </c>
      <c r="G9" s="7">
        <f t="shared" si="8"/>
        <v>0.23</v>
      </c>
      <c r="H9" s="3">
        <f t="shared" si="2"/>
        <v>1</v>
      </c>
      <c r="I9" s="3">
        <f>VLOOKUP('Aliquote medie'!$H9,Scaglioni!$E$3:$H$7,4,FALSE)</f>
        <v>0.23</v>
      </c>
      <c r="J9" s="3">
        <f t="shared" si="3"/>
        <v>23</v>
      </c>
      <c r="K9" s="3">
        <f t="shared" si="9"/>
        <v>138</v>
      </c>
      <c r="L9" s="4">
        <f t="shared" si="10"/>
        <v>0.23</v>
      </c>
      <c r="M9" s="15">
        <f t="shared" si="4"/>
        <v>1</v>
      </c>
      <c r="N9" s="15">
        <f>VLOOKUP('Aliquote medie'!$M9,Scaglioni!$I$3:$L$7,4,FALSE)</f>
        <v>0.23</v>
      </c>
      <c r="O9" s="15">
        <f t="shared" si="5"/>
        <v>23</v>
      </c>
      <c r="P9" s="15">
        <f t="shared" si="11"/>
        <v>138</v>
      </c>
      <c r="Q9" s="16">
        <f t="shared" si="12"/>
        <v>0.23</v>
      </c>
    </row>
    <row r="10" spans="1:17" x14ac:dyDescent="0.2">
      <c r="A10" s="10">
        <v>100</v>
      </c>
      <c r="B10" s="10">
        <f t="shared" si="6"/>
        <v>700</v>
      </c>
      <c r="C10" s="6">
        <f t="shared" si="0"/>
        <v>1</v>
      </c>
      <c r="D10" s="6">
        <f>VLOOKUP('Aliquote medie'!$C10,Scaglioni!$A$3:$D$7,4,FALSE)</f>
        <v>0.23</v>
      </c>
      <c r="E10" s="6">
        <f t="shared" si="1"/>
        <v>23</v>
      </c>
      <c r="F10" s="6">
        <f t="shared" si="7"/>
        <v>161</v>
      </c>
      <c r="G10" s="7">
        <f t="shared" si="8"/>
        <v>0.23</v>
      </c>
      <c r="H10" s="3">
        <f t="shared" si="2"/>
        <v>1</v>
      </c>
      <c r="I10" s="3">
        <f>VLOOKUP('Aliquote medie'!$H10,Scaglioni!$E$3:$H$7,4,FALSE)</f>
        <v>0.23</v>
      </c>
      <c r="J10" s="3">
        <f t="shared" si="3"/>
        <v>23</v>
      </c>
      <c r="K10" s="3">
        <f t="shared" si="9"/>
        <v>161</v>
      </c>
      <c r="L10" s="4">
        <f t="shared" si="10"/>
        <v>0.23</v>
      </c>
      <c r="M10" s="15">
        <f t="shared" si="4"/>
        <v>1</v>
      </c>
      <c r="N10" s="15">
        <f>VLOOKUP('Aliquote medie'!$M10,Scaglioni!$I$3:$L$7,4,FALSE)</f>
        <v>0.23</v>
      </c>
      <c r="O10" s="15">
        <f t="shared" si="5"/>
        <v>23</v>
      </c>
      <c r="P10" s="15">
        <f t="shared" si="11"/>
        <v>161</v>
      </c>
      <c r="Q10" s="16">
        <f t="shared" si="12"/>
        <v>0.23</v>
      </c>
    </row>
    <row r="11" spans="1:17" x14ac:dyDescent="0.2">
      <c r="A11" s="10">
        <v>100</v>
      </c>
      <c r="B11" s="10">
        <f t="shared" si="6"/>
        <v>800</v>
      </c>
      <c r="C11" s="6">
        <f t="shared" si="0"/>
        <v>1</v>
      </c>
      <c r="D11" s="6">
        <f>VLOOKUP('Aliquote medie'!$C11,Scaglioni!$A$3:$D$7,4,FALSE)</f>
        <v>0.23</v>
      </c>
      <c r="E11" s="6">
        <f t="shared" si="1"/>
        <v>23</v>
      </c>
      <c r="F11" s="6">
        <f t="shared" si="7"/>
        <v>184</v>
      </c>
      <c r="G11" s="7">
        <f t="shared" si="8"/>
        <v>0.23</v>
      </c>
      <c r="H11" s="3">
        <f t="shared" si="2"/>
        <v>1</v>
      </c>
      <c r="I11" s="3">
        <f>VLOOKUP('Aliquote medie'!$H11,Scaglioni!$E$3:$H$7,4,FALSE)</f>
        <v>0.23</v>
      </c>
      <c r="J11" s="3">
        <f t="shared" si="3"/>
        <v>23</v>
      </c>
      <c r="K11" s="3">
        <f t="shared" si="9"/>
        <v>184</v>
      </c>
      <c r="L11" s="4">
        <f t="shared" si="10"/>
        <v>0.23</v>
      </c>
      <c r="M11" s="15">
        <f t="shared" si="4"/>
        <v>1</v>
      </c>
      <c r="N11" s="15">
        <f>VLOOKUP('Aliquote medie'!$M11,Scaglioni!$I$3:$L$7,4,FALSE)</f>
        <v>0.23</v>
      </c>
      <c r="O11" s="15">
        <f t="shared" si="5"/>
        <v>23</v>
      </c>
      <c r="P11" s="15">
        <f t="shared" si="11"/>
        <v>184</v>
      </c>
      <c r="Q11" s="16">
        <f t="shared" si="12"/>
        <v>0.23</v>
      </c>
    </row>
    <row r="12" spans="1:17" x14ac:dyDescent="0.2">
      <c r="A12" s="10">
        <v>100</v>
      </c>
      <c r="B12" s="10">
        <f t="shared" si="6"/>
        <v>900</v>
      </c>
      <c r="C12" s="6">
        <f t="shared" si="0"/>
        <v>1</v>
      </c>
      <c r="D12" s="6">
        <f>VLOOKUP('Aliquote medie'!$C12,Scaglioni!$A$3:$D$7,4,FALSE)</f>
        <v>0.23</v>
      </c>
      <c r="E12" s="6">
        <f t="shared" si="1"/>
        <v>23</v>
      </c>
      <c r="F12" s="6">
        <f t="shared" si="7"/>
        <v>207</v>
      </c>
      <c r="G12" s="7">
        <f t="shared" si="8"/>
        <v>0.23</v>
      </c>
      <c r="H12" s="3">
        <f t="shared" si="2"/>
        <v>1</v>
      </c>
      <c r="I12" s="3">
        <f>VLOOKUP('Aliquote medie'!$H12,Scaglioni!$E$3:$H$7,4,FALSE)</f>
        <v>0.23</v>
      </c>
      <c r="J12" s="3">
        <f t="shared" si="3"/>
        <v>23</v>
      </c>
      <c r="K12" s="3">
        <f t="shared" si="9"/>
        <v>207</v>
      </c>
      <c r="L12" s="4">
        <f t="shared" si="10"/>
        <v>0.23</v>
      </c>
      <c r="M12" s="15">
        <f t="shared" si="4"/>
        <v>1</v>
      </c>
      <c r="N12" s="15">
        <f>VLOOKUP('Aliquote medie'!$M12,Scaglioni!$I$3:$L$7,4,FALSE)</f>
        <v>0.23</v>
      </c>
      <c r="O12" s="15">
        <f t="shared" si="5"/>
        <v>23</v>
      </c>
      <c r="P12" s="15">
        <f t="shared" si="11"/>
        <v>207</v>
      </c>
      <c r="Q12" s="16">
        <f t="shared" si="12"/>
        <v>0.23</v>
      </c>
    </row>
    <row r="13" spans="1:17" x14ac:dyDescent="0.2">
      <c r="A13" s="10">
        <v>100</v>
      </c>
      <c r="B13" s="10">
        <f t="shared" si="6"/>
        <v>1000</v>
      </c>
      <c r="C13" s="6">
        <f t="shared" si="0"/>
        <v>1</v>
      </c>
      <c r="D13" s="6">
        <f>VLOOKUP('Aliquote medie'!$C13,Scaglioni!$A$3:$D$7,4,FALSE)</f>
        <v>0.23</v>
      </c>
      <c r="E13" s="6">
        <f t="shared" si="1"/>
        <v>23</v>
      </c>
      <c r="F13" s="6">
        <f t="shared" si="7"/>
        <v>230</v>
      </c>
      <c r="G13" s="7">
        <f t="shared" si="8"/>
        <v>0.23</v>
      </c>
      <c r="H13" s="3">
        <f t="shared" si="2"/>
        <v>1</v>
      </c>
      <c r="I13" s="3">
        <f>VLOOKUP('Aliquote medie'!$H13,Scaglioni!$E$3:$H$7,4,FALSE)</f>
        <v>0.23</v>
      </c>
      <c r="J13" s="3">
        <f t="shared" si="3"/>
        <v>23</v>
      </c>
      <c r="K13" s="3">
        <f t="shared" si="9"/>
        <v>230</v>
      </c>
      <c r="L13" s="4">
        <f t="shared" si="10"/>
        <v>0.23</v>
      </c>
      <c r="M13" s="15">
        <f t="shared" si="4"/>
        <v>1</v>
      </c>
      <c r="N13" s="15">
        <f>VLOOKUP('Aliquote medie'!$M13,Scaglioni!$I$3:$L$7,4,FALSE)</f>
        <v>0.23</v>
      </c>
      <c r="O13" s="15">
        <f t="shared" si="5"/>
        <v>23</v>
      </c>
      <c r="P13" s="15">
        <f t="shared" si="11"/>
        <v>230</v>
      </c>
      <c r="Q13" s="16">
        <f t="shared" si="12"/>
        <v>0.23</v>
      </c>
    </row>
    <row r="14" spans="1:17" x14ac:dyDescent="0.2">
      <c r="A14" s="10">
        <v>100</v>
      </c>
      <c r="B14" s="10">
        <f t="shared" si="6"/>
        <v>1100</v>
      </c>
      <c r="C14" s="6">
        <f t="shared" si="0"/>
        <v>1</v>
      </c>
      <c r="D14" s="6">
        <f>VLOOKUP('Aliquote medie'!$C14,Scaglioni!$A$3:$D$7,4,FALSE)</f>
        <v>0.23</v>
      </c>
      <c r="E14" s="6">
        <f t="shared" si="1"/>
        <v>23</v>
      </c>
      <c r="F14" s="6">
        <f t="shared" si="7"/>
        <v>253</v>
      </c>
      <c r="G14" s="7">
        <f t="shared" si="8"/>
        <v>0.23</v>
      </c>
      <c r="H14" s="3">
        <f t="shared" si="2"/>
        <v>1</v>
      </c>
      <c r="I14" s="3">
        <f>VLOOKUP('Aliquote medie'!$H14,Scaglioni!$E$3:$H$7,4,FALSE)</f>
        <v>0.23</v>
      </c>
      <c r="J14" s="3">
        <f t="shared" si="3"/>
        <v>23</v>
      </c>
      <c r="K14" s="3">
        <f t="shared" si="9"/>
        <v>253</v>
      </c>
      <c r="L14" s="4">
        <f t="shared" si="10"/>
        <v>0.23</v>
      </c>
      <c r="M14" s="15">
        <f t="shared" si="4"/>
        <v>1</v>
      </c>
      <c r="N14" s="15">
        <f>VLOOKUP('Aliquote medie'!$M14,Scaglioni!$I$3:$L$7,4,FALSE)</f>
        <v>0.23</v>
      </c>
      <c r="O14" s="15">
        <f t="shared" si="5"/>
        <v>23</v>
      </c>
      <c r="P14" s="15">
        <f t="shared" si="11"/>
        <v>253</v>
      </c>
      <c r="Q14" s="16">
        <f t="shared" si="12"/>
        <v>0.23</v>
      </c>
    </row>
    <row r="15" spans="1:17" x14ac:dyDescent="0.2">
      <c r="A15" s="10">
        <v>100</v>
      </c>
      <c r="B15" s="10">
        <f t="shared" si="6"/>
        <v>1200</v>
      </c>
      <c r="C15" s="6">
        <f t="shared" si="0"/>
        <v>1</v>
      </c>
      <c r="D15" s="6">
        <f>VLOOKUP('Aliquote medie'!$C15,Scaglioni!$A$3:$D$7,4,FALSE)</f>
        <v>0.23</v>
      </c>
      <c r="E15" s="6">
        <f t="shared" si="1"/>
        <v>23</v>
      </c>
      <c r="F15" s="6">
        <f t="shared" si="7"/>
        <v>276</v>
      </c>
      <c r="G15" s="7">
        <f t="shared" si="8"/>
        <v>0.23</v>
      </c>
      <c r="H15" s="3">
        <f t="shared" si="2"/>
        <v>1</v>
      </c>
      <c r="I15" s="3">
        <f>VLOOKUP('Aliquote medie'!$H15,Scaglioni!$E$3:$H$7,4,FALSE)</f>
        <v>0.23</v>
      </c>
      <c r="J15" s="3">
        <f t="shared" si="3"/>
        <v>23</v>
      </c>
      <c r="K15" s="3">
        <f t="shared" si="9"/>
        <v>276</v>
      </c>
      <c r="L15" s="4">
        <f t="shared" si="10"/>
        <v>0.23</v>
      </c>
      <c r="M15" s="15">
        <f t="shared" si="4"/>
        <v>1</v>
      </c>
      <c r="N15" s="15">
        <f>VLOOKUP('Aliquote medie'!$M15,Scaglioni!$I$3:$L$7,4,FALSE)</f>
        <v>0.23</v>
      </c>
      <c r="O15" s="15">
        <f t="shared" si="5"/>
        <v>23</v>
      </c>
      <c r="P15" s="15">
        <f t="shared" si="11"/>
        <v>276</v>
      </c>
      <c r="Q15" s="16">
        <f t="shared" si="12"/>
        <v>0.23</v>
      </c>
    </row>
    <row r="16" spans="1:17" x14ac:dyDescent="0.2">
      <c r="A16" s="10">
        <v>100</v>
      </c>
      <c r="B16" s="10">
        <f t="shared" si="6"/>
        <v>1300</v>
      </c>
      <c r="C16" s="6">
        <f t="shared" si="0"/>
        <v>1</v>
      </c>
      <c r="D16" s="6">
        <f>VLOOKUP('Aliquote medie'!$C16,Scaglioni!$A$3:$D$7,4,FALSE)</f>
        <v>0.23</v>
      </c>
      <c r="E16" s="6">
        <f t="shared" si="1"/>
        <v>23</v>
      </c>
      <c r="F16" s="6">
        <f t="shared" si="7"/>
        <v>299</v>
      </c>
      <c r="G16" s="7">
        <f t="shared" si="8"/>
        <v>0.23</v>
      </c>
      <c r="H16" s="3">
        <f t="shared" si="2"/>
        <v>1</v>
      </c>
      <c r="I16" s="3">
        <f>VLOOKUP('Aliquote medie'!$H16,Scaglioni!$E$3:$H$7,4,FALSE)</f>
        <v>0.23</v>
      </c>
      <c r="J16" s="3">
        <f t="shared" si="3"/>
        <v>23</v>
      </c>
      <c r="K16" s="3">
        <f t="shared" si="9"/>
        <v>299</v>
      </c>
      <c r="L16" s="4">
        <f t="shared" si="10"/>
        <v>0.23</v>
      </c>
      <c r="M16" s="15">
        <f t="shared" si="4"/>
        <v>1</v>
      </c>
      <c r="N16" s="15">
        <f>VLOOKUP('Aliquote medie'!$M16,Scaglioni!$I$3:$L$7,4,FALSE)</f>
        <v>0.23</v>
      </c>
      <c r="O16" s="15">
        <f t="shared" si="5"/>
        <v>23</v>
      </c>
      <c r="P16" s="15">
        <f t="shared" si="11"/>
        <v>299</v>
      </c>
      <c r="Q16" s="16">
        <f t="shared" si="12"/>
        <v>0.23</v>
      </c>
    </row>
    <row r="17" spans="1:17" x14ac:dyDescent="0.2">
      <c r="A17" s="10">
        <v>100</v>
      </c>
      <c r="B17" s="10">
        <f t="shared" si="6"/>
        <v>1400</v>
      </c>
      <c r="C17" s="6">
        <f t="shared" si="0"/>
        <v>1</v>
      </c>
      <c r="D17" s="6">
        <f>VLOOKUP('Aliquote medie'!$C17,Scaglioni!$A$3:$D$7,4,FALSE)</f>
        <v>0.23</v>
      </c>
      <c r="E17" s="6">
        <f t="shared" si="1"/>
        <v>23</v>
      </c>
      <c r="F17" s="6">
        <f t="shared" si="7"/>
        <v>322</v>
      </c>
      <c r="G17" s="7">
        <f t="shared" si="8"/>
        <v>0.23</v>
      </c>
      <c r="H17" s="3">
        <f t="shared" si="2"/>
        <v>1</v>
      </c>
      <c r="I17" s="3">
        <f>VLOOKUP('Aliquote medie'!$H17,Scaglioni!$E$3:$H$7,4,FALSE)</f>
        <v>0.23</v>
      </c>
      <c r="J17" s="3">
        <f t="shared" si="3"/>
        <v>23</v>
      </c>
      <c r="K17" s="3">
        <f t="shared" si="9"/>
        <v>322</v>
      </c>
      <c r="L17" s="4">
        <f t="shared" si="10"/>
        <v>0.23</v>
      </c>
      <c r="M17" s="15">
        <f t="shared" si="4"/>
        <v>1</v>
      </c>
      <c r="N17" s="15">
        <f>VLOOKUP('Aliquote medie'!$M17,Scaglioni!$I$3:$L$7,4,FALSE)</f>
        <v>0.23</v>
      </c>
      <c r="O17" s="15">
        <f t="shared" si="5"/>
        <v>23</v>
      </c>
      <c r="P17" s="15">
        <f t="shared" si="11"/>
        <v>322</v>
      </c>
      <c r="Q17" s="16">
        <f t="shared" si="12"/>
        <v>0.23</v>
      </c>
    </row>
    <row r="18" spans="1:17" x14ac:dyDescent="0.2">
      <c r="A18" s="10">
        <v>100</v>
      </c>
      <c r="B18" s="10">
        <f t="shared" si="6"/>
        <v>1500</v>
      </c>
      <c r="C18" s="6">
        <f t="shared" si="0"/>
        <v>1</v>
      </c>
      <c r="D18" s="6">
        <f>VLOOKUP('Aliquote medie'!$C18,Scaglioni!$A$3:$D$7,4,FALSE)</f>
        <v>0.23</v>
      </c>
      <c r="E18" s="6">
        <f t="shared" si="1"/>
        <v>23</v>
      </c>
      <c r="F18" s="6">
        <f t="shared" si="7"/>
        <v>345</v>
      </c>
      <c r="G18" s="7">
        <f t="shared" si="8"/>
        <v>0.23</v>
      </c>
      <c r="H18" s="3">
        <f t="shared" si="2"/>
        <v>1</v>
      </c>
      <c r="I18" s="3">
        <f>VLOOKUP('Aliquote medie'!$H18,Scaglioni!$E$3:$H$7,4,FALSE)</f>
        <v>0.23</v>
      </c>
      <c r="J18" s="3">
        <f t="shared" si="3"/>
        <v>23</v>
      </c>
      <c r="K18" s="3">
        <f t="shared" si="9"/>
        <v>345</v>
      </c>
      <c r="L18" s="4">
        <f t="shared" si="10"/>
        <v>0.23</v>
      </c>
      <c r="M18" s="15">
        <f t="shared" si="4"/>
        <v>1</v>
      </c>
      <c r="N18" s="15">
        <f>VLOOKUP('Aliquote medie'!$M18,Scaglioni!$I$3:$L$7,4,FALSE)</f>
        <v>0.23</v>
      </c>
      <c r="O18" s="15">
        <f t="shared" si="5"/>
        <v>23</v>
      </c>
      <c r="P18" s="15">
        <f t="shared" si="11"/>
        <v>345</v>
      </c>
      <c r="Q18" s="16">
        <f t="shared" si="12"/>
        <v>0.23</v>
      </c>
    </row>
    <row r="19" spans="1:17" x14ac:dyDescent="0.2">
      <c r="A19" s="10">
        <v>100</v>
      </c>
      <c r="B19" s="10">
        <f t="shared" si="6"/>
        <v>1600</v>
      </c>
      <c r="C19" s="6">
        <f t="shared" si="0"/>
        <v>1</v>
      </c>
      <c r="D19" s="6">
        <f>VLOOKUP('Aliquote medie'!$C19,Scaglioni!$A$3:$D$7,4,FALSE)</f>
        <v>0.23</v>
      </c>
      <c r="E19" s="6">
        <f t="shared" si="1"/>
        <v>23</v>
      </c>
      <c r="F19" s="6">
        <f t="shared" si="7"/>
        <v>368</v>
      </c>
      <c r="G19" s="7">
        <f t="shared" si="8"/>
        <v>0.23</v>
      </c>
      <c r="H19" s="3">
        <f t="shared" si="2"/>
        <v>1</v>
      </c>
      <c r="I19" s="3">
        <f>VLOOKUP('Aliquote medie'!$H19,Scaglioni!$E$3:$H$7,4,FALSE)</f>
        <v>0.23</v>
      </c>
      <c r="J19" s="3">
        <f t="shared" si="3"/>
        <v>23</v>
      </c>
      <c r="K19" s="3">
        <f t="shared" si="9"/>
        <v>368</v>
      </c>
      <c r="L19" s="4">
        <f t="shared" si="10"/>
        <v>0.23</v>
      </c>
      <c r="M19" s="15">
        <f t="shared" si="4"/>
        <v>1</v>
      </c>
      <c r="N19" s="15">
        <f>VLOOKUP('Aliquote medie'!$M19,Scaglioni!$I$3:$L$7,4,FALSE)</f>
        <v>0.23</v>
      </c>
      <c r="O19" s="15">
        <f t="shared" si="5"/>
        <v>23</v>
      </c>
      <c r="P19" s="15">
        <f t="shared" si="11"/>
        <v>368</v>
      </c>
      <c r="Q19" s="16">
        <f t="shared" si="12"/>
        <v>0.23</v>
      </c>
    </row>
    <row r="20" spans="1:17" x14ac:dyDescent="0.2">
      <c r="A20" s="10">
        <v>100</v>
      </c>
      <c r="B20" s="10">
        <f t="shared" si="6"/>
        <v>1700</v>
      </c>
      <c r="C20" s="6">
        <f t="shared" si="0"/>
        <v>1</v>
      </c>
      <c r="D20" s="6">
        <f>VLOOKUP('Aliquote medie'!$C20,Scaglioni!$A$3:$D$7,4,FALSE)</f>
        <v>0.23</v>
      </c>
      <c r="E20" s="6">
        <f t="shared" si="1"/>
        <v>23</v>
      </c>
      <c r="F20" s="6">
        <f t="shared" si="7"/>
        <v>391</v>
      </c>
      <c r="G20" s="7">
        <f t="shared" si="8"/>
        <v>0.23</v>
      </c>
      <c r="H20" s="3">
        <f t="shared" si="2"/>
        <v>1</v>
      </c>
      <c r="I20" s="3">
        <f>VLOOKUP('Aliquote medie'!$H20,Scaglioni!$E$3:$H$7,4,FALSE)</f>
        <v>0.23</v>
      </c>
      <c r="J20" s="3">
        <f t="shared" si="3"/>
        <v>23</v>
      </c>
      <c r="K20" s="3">
        <f t="shared" si="9"/>
        <v>391</v>
      </c>
      <c r="L20" s="4">
        <f t="shared" si="10"/>
        <v>0.23</v>
      </c>
      <c r="M20" s="15">
        <f t="shared" si="4"/>
        <v>1</v>
      </c>
      <c r="N20" s="15">
        <f>VLOOKUP('Aliquote medie'!$M20,Scaglioni!$I$3:$L$7,4,FALSE)</f>
        <v>0.23</v>
      </c>
      <c r="O20" s="15">
        <f t="shared" si="5"/>
        <v>23</v>
      </c>
      <c r="P20" s="15">
        <f t="shared" si="11"/>
        <v>391</v>
      </c>
      <c r="Q20" s="16">
        <f t="shared" si="12"/>
        <v>0.23</v>
      </c>
    </row>
    <row r="21" spans="1:17" x14ac:dyDescent="0.2">
      <c r="A21" s="10">
        <v>100</v>
      </c>
      <c r="B21" s="10">
        <f t="shared" si="6"/>
        <v>1800</v>
      </c>
      <c r="C21" s="6">
        <f t="shared" si="0"/>
        <v>1</v>
      </c>
      <c r="D21" s="6">
        <f>VLOOKUP('Aliquote medie'!$C21,Scaglioni!$A$3:$D$7,4,FALSE)</f>
        <v>0.23</v>
      </c>
      <c r="E21" s="6">
        <f t="shared" si="1"/>
        <v>23</v>
      </c>
      <c r="F21" s="6">
        <f t="shared" si="7"/>
        <v>414</v>
      </c>
      <c r="G21" s="7">
        <f t="shared" si="8"/>
        <v>0.23</v>
      </c>
      <c r="H21" s="3">
        <f t="shared" si="2"/>
        <v>1</v>
      </c>
      <c r="I21" s="3">
        <f>VLOOKUP('Aliquote medie'!$H21,Scaglioni!$E$3:$H$7,4,FALSE)</f>
        <v>0.23</v>
      </c>
      <c r="J21" s="3">
        <f t="shared" si="3"/>
        <v>23</v>
      </c>
      <c r="K21" s="3">
        <f t="shared" si="9"/>
        <v>414</v>
      </c>
      <c r="L21" s="4">
        <f t="shared" si="10"/>
        <v>0.23</v>
      </c>
      <c r="M21" s="15">
        <f t="shared" si="4"/>
        <v>1</v>
      </c>
      <c r="N21" s="15">
        <f>VLOOKUP('Aliquote medie'!$M21,Scaglioni!$I$3:$L$7,4,FALSE)</f>
        <v>0.23</v>
      </c>
      <c r="O21" s="15">
        <f t="shared" si="5"/>
        <v>23</v>
      </c>
      <c r="P21" s="15">
        <f t="shared" si="11"/>
        <v>414</v>
      </c>
      <c r="Q21" s="16">
        <f t="shared" si="12"/>
        <v>0.23</v>
      </c>
    </row>
    <row r="22" spans="1:17" x14ac:dyDescent="0.2">
      <c r="A22" s="10">
        <v>100</v>
      </c>
      <c r="B22" s="10">
        <f t="shared" si="6"/>
        <v>1900</v>
      </c>
      <c r="C22" s="6">
        <f t="shared" si="0"/>
        <v>1</v>
      </c>
      <c r="D22" s="6">
        <f>VLOOKUP('Aliquote medie'!$C22,Scaglioni!$A$3:$D$7,4,FALSE)</f>
        <v>0.23</v>
      </c>
      <c r="E22" s="6">
        <f t="shared" si="1"/>
        <v>23</v>
      </c>
      <c r="F22" s="6">
        <f t="shared" si="7"/>
        <v>437</v>
      </c>
      <c r="G22" s="7">
        <f t="shared" si="8"/>
        <v>0.23</v>
      </c>
      <c r="H22" s="3">
        <f t="shared" si="2"/>
        <v>1</v>
      </c>
      <c r="I22" s="3">
        <f>VLOOKUP('Aliquote medie'!$H22,Scaglioni!$E$3:$H$7,4,FALSE)</f>
        <v>0.23</v>
      </c>
      <c r="J22" s="3">
        <f t="shared" si="3"/>
        <v>23</v>
      </c>
      <c r="K22" s="3">
        <f t="shared" si="9"/>
        <v>437</v>
      </c>
      <c r="L22" s="4">
        <f t="shared" si="10"/>
        <v>0.23</v>
      </c>
      <c r="M22" s="15">
        <f t="shared" si="4"/>
        <v>1</v>
      </c>
      <c r="N22" s="15">
        <f>VLOOKUP('Aliquote medie'!$M22,Scaglioni!$I$3:$L$7,4,FALSE)</f>
        <v>0.23</v>
      </c>
      <c r="O22" s="15">
        <f t="shared" si="5"/>
        <v>23</v>
      </c>
      <c r="P22" s="15">
        <f t="shared" si="11"/>
        <v>437</v>
      </c>
      <c r="Q22" s="16">
        <f t="shared" si="12"/>
        <v>0.23</v>
      </c>
    </row>
    <row r="23" spans="1:17" x14ac:dyDescent="0.2">
      <c r="A23" s="10">
        <v>100</v>
      </c>
      <c r="B23" s="10">
        <f t="shared" si="6"/>
        <v>2000</v>
      </c>
      <c r="C23" s="6">
        <f t="shared" si="0"/>
        <v>1</v>
      </c>
      <c r="D23" s="6">
        <f>VLOOKUP('Aliquote medie'!$C23,Scaglioni!$A$3:$D$7,4,FALSE)</f>
        <v>0.23</v>
      </c>
      <c r="E23" s="6">
        <f t="shared" si="1"/>
        <v>23</v>
      </c>
      <c r="F23" s="6">
        <f t="shared" si="7"/>
        <v>460</v>
      </c>
      <c r="G23" s="7">
        <f t="shared" si="8"/>
        <v>0.23</v>
      </c>
      <c r="H23" s="3">
        <f t="shared" si="2"/>
        <v>1</v>
      </c>
      <c r="I23" s="3">
        <f>VLOOKUP('Aliquote medie'!$H23,Scaglioni!$E$3:$H$7,4,FALSE)</f>
        <v>0.23</v>
      </c>
      <c r="J23" s="3">
        <f t="shared" si="3"/>
        <v>23</v>
      </c>
      <c r="K23" s="3">
        <f t="shared" si="9"/>
        <v>460</v>
      </c>
      <c r="L23" s="4">
        <f t="shared" si="10"/>
        <v>0.23</v>
      </c>
      <c r="M23" s="15">
        <f t="shared" si="4"/>
        <v>1</v>
      </c>
      <c r="N23" s="15">
        <f>VLOOKUP('Aliquote medie'!$M23,Scaglioni!$I$3:$L$7,4,FALSE)</f>
        <v>0.23</v>
      </c>
      <c r="O23" s="15">
        <f t="shared" si="5"/>
        <v>23</v>
      </c>
      <c r="P23" s="15">
        <f t="shared" si="11"/>
        <v>460</v>
      </c>
      <c r="Q23" s="16">
        <f t="shared" si="12"/>
        <v>0.23</v>
      </c>
    </row>
    <row r="24" spans="1:17" x14ac:dyDescent="0.2">
      <c r="A24" s="10">
        <v>100</v>
      </c>
      <c r="B24" s="10">
        <f t="shared" si="6"/>
        <v>2100</v>
      </c>
      <c r="C24" s="6">
        <f t="shared" si="0"/>
        <v>1</v>
      </c>
      <c r="D24" s="6">
        <f>VLOOKUP('Aliquote medie'!$C24,Scaglioni!$A$3:$D$7,4,FALSE)</f>
        <v>0.23</v>
      </c>
      <c r="E24" s="6">
        <f t="shared" si="1"/>
        <v>23</v>
      </c>
      <c r="F24" s="6">
        <f t="shared" si="7"/>
        <v>483</v>
      </c>
      <c r="G24" s="7">
        <f t="shared" si="8"/>
        <v>0.23</v>
      </c>
      <c r="H24" s="3">
        <f t="shared" si="2"/>
        <v>1</v>
      </c>
      <c r="I24" s="3">
        <f>VLOOKUP('Aliquote medie'!$H24,Scaglioni!$E$3:$H$7,4,FALSE)</f>
        <v>0.23</v>
      </c>
      <c r="J24" s="3">
        <f t="shared" si="3"/>
        <v>23</v>
      </c>
      <c r="K24" s="3">
        <f t="shared" si="9"/>
        <v>483</v>
      </c>
      <c r="L24" s="4">
        <f t="shared" si="10"/>
        <v>0.23</v>
      </c>
      <c r="M24" s="15">
        <f t="shared" si="4"/>
        <v>1</v>
      </c>
      <c r="N24" s="15">
        <f>VLOOKUP('Aliquote medie'!$M24,Scaglioni!$I$3:$L$7,4,FALSE)</f>
        <v>0.23</v>
      </c>
      <c r="O24" s="15">
        <f t="shared" si="5"/>
        <v>23</v>
      </c>
      <c r="P24" s="15">
        <f t="shared" si="11"/>
        <v>483</v>
      </c>
      <c r="Q24" s="16">
        <f t="shared" si="12"/>
        <v>0.23</v>
      </c>
    </row>
    <row r="25" spans="1:17" x14ac:dyDescent="0.2">
      <c r="A25" s="10">
        <v>100</v>
      </c>
      <c r="B25" s="10">
        <f t="shared" si="6"/>
        <v>2200</v>
      </c>
      <c r="C25" s="6">
        <f t="shared" si="0"/>
        <v>1</v>
      </c>
      <c r="D25" s="6">
        <f>VLOOKUP('Aliquote medie'!$C25,Scaglioni!$A$3:$D$7,4,FALSE)</f>
        <v>0.23</v>
      </c>
      <c r="E25" s="6">
        <f t="shared" si="1"/>
        <v>23</v>
      </c>
      <c r="F25" s="6">
        <f t="shared" si="7"/>
        <v>506</v>
      </c>
      <c r="G25" s="7">
        <f t="shared" si="8"/>
        <v>0.23</v>
      </c>
      <c r="H25" s="3">
        <f t="shared" si="2"/>
        <v>1</v>
      </c>
      <c r="I25" s="3">
        <f>VLOOKUP('Aliquote medie'!$H25,Scaglioni!$E$3:$H$7,4,FALSE)</f>
        <v>0.23</v>
      </c>
      <c r="J25" s="3">
        <f t="shared" si="3"/>
        <v>23</v>
      </c>
      <c r="K25" s="3">
        <f t="shared" si="9"/>
        <v>506</v>
      </c>
      <c r="L25" s="4">
        <f t="shared" si="10"/>
        <v>0.23</v>
      </c>
      <c r="M25" s="15">
        <f t="shared" si="4"/>
        <v>1</v>
      </c>
      <c r="N25" s="15">
        <f>VLOOKUP('Aliquote medie'!$M25,Scaglioni!$I$3:$L$7,4,FALSE)</f>
        <v>0.23</v>
      </c>
      <c r="O25" s="15">
        <f t="shared" si="5"/>
        <v>23</v>
      </c>
      <c r="P25" s="15">
        <f t="shared" si="11"/>
        <v>506</v>
      </c>
      <c r="Q25" s="16">
        <f t="shared" si="12"/>
        <v>0.23</v>
      </c>
    </row>
    <row r="26" spans="1:17" x14ac:dyDescent="0.2">
      <c r="A26" s="10">
        <v>100</v>
      </c>
      <c r="B26" s="10">
        <f t="shared" si="6"/>
        <v>2300</v>
      </c>
      <c r="C26" s="6">
        <f t="shared" si="0"/>
        <v>1</v>
      </c>
      <c r="D26" s="6">
        <f>VLOOKUP('Aliquote medie'!$C26,Scaglioni!$A$3:$D$7,4,FALSE)</f>
        <v>0.23</v>
      </c>
      <c r="E26" s="6">
        <f t="shared" si="1"/>
        <v>23</v>
      </c>
      <c r="F26" s="6">
        <f t="shared" si="7"/>
        <v>529</v>
      </c>
      <c r="G26" s="7">
        <f t="shared" si="8"/>
        <v>0.23</v>
      </c>
      <c r="H26" s="3">
        <f t="shared" si="2"/>
        <v>1</v>
      </c>
      <c r="I26" s="3">
        <f>VLOOKUP('Aliquote medie'!$H26,Scaglioni!$E$3:$H$7,4,FALSE)</f>
        <v>0.23</v>
      </c>
      <c r="J26" s="3">
        <f t="shared" si="3"/>
        <v>23</v>
      </c>
      <c r="K26" s="3">
        <f t="shared" si="9"/>
        <v>529</v>
      </c>
      <c r="L26" s="4">
        <f t="shared" si="10"/>
        <v>0.23</v>
      </c>
      <c r="M26" s="15">
        <f t="shared" si="4"/>
        <v>1</v>
      </c>
      <c r="N26" s="15">
        <f>VLOOKUP('Aliquote medie'!$M26,Scaglioni!$I$3:$L$7,4,FALSE)</f>
        <v>0.23</v>
      </c>
      <c r="O26" s="15">
        <f t="shared" si="5"/>
        <v>23</v>
      </c>
      <c r="P26" s="15">
        <f t="shared" si="11"/>
        <v>529</v>
      </c>
      <c r="Q26" s="16">
        <f t="shared" si="12"/>
        <v>0.23</v>
      </c>
    </row>
    <row r="27" spans="1:17" x14ac:dyDescent="0.2">
      <c r="A27" s="10">
        <v>100</v>
      </c>
      <c r="B27" s="10">
        <f t="shared" si="6"/>
        <v>2400</v>
      </c>
      <c r="C27" s="6">
        <f t="shared" si="0"/>
        <v>1</v>
      </c>
      <c r="D27" s="6">
        <f>VLOOKUP('Aliquote medie'!$C27,Scaglioni!$A$3:$D$7,4,FALSE)</f>
        <v>0.23</v>
      </c>
      <c r="E27" s="6">
        <f t="shared" si="1"/>
        <v>23</v>
      </c>
      <c r="F27" s="6">
        <f t="shared" si="7"/>
        <v>552</v>
      </c>
      <c r="G27" s="7">
        <f t="shared" si="8"/>
        <v>0.23</v>
      </c>
      <c r="H27" s="3">
        <f t="shared" si="2"/>
        <v>1</v>
      </c>
      <c r="I27" s="3">
        <f>VLOOKUP('Aliquote medie'!$H27,Scaglioni!$E$3:$H$7,4,FALSE)</f>
        <v>0.23</v>
      </c>
      <c r="J27" s="3">
        <f t="shared" si="3"/>
        <v>23</v>
      </c>
      <c r="K27" s="3">
        <f t="shared" si="9"/>
        <v>552</v>
      </c>
      <c r="L27" s="4">
        <f t="shared" si="10"/>
        <v>0.23</v>
      </c>
      <c r="M27" s="15">
        <f t="shared" si="4"/>
        <v>1</v>
      </c>
      <c r="N27" s="15">
        <f>VLOOKUP('Aliquote medie'!$M27,Scaglioni!$I$3:$L$7,4,FALSE)</f>
        <v>0.23</v>
      </c>
      <c r="O27" s="15">
        <f t="shared" si="5"/>
        <v>23</v>
      </c>
      <c r="P27" s="15">
        <f t="shared" si="11"/>
        <v>552</v>
      </c>
      <c r="Q27" s="16">
        <f t="shared" si="12"/>
        <v>0.23</v>
      </c>
    </row>
    <row r="28" spans="1:17" x14ac:dyDescent="0.2">
      <c r="A28" s="10">
        <v>100</v>
      </c>
      <c r="B28" s="10">
        <f t="shared" si="6"/>
        <v>2500</v>
      </c>
      <c r="C28" s="6">
        <f t="shared" si="0"/>
        <v>1</v>
      </c>
      <c r="D28" s="6">
        <f>VLOOKUP('Aliquote medie'!$C28,Scaglioni!$A$3:$D$7,4,FALSE)</f>
        <v>0.23</v>
      </c>
      <c r="E28" s="6">
        <f t="shared" si="1"/>
        <v>23</v>
      </c>
      <c r="F28" s="6">
        <f t="shared" si="7"/>
        <v>575</v>
      </c>
      <c r="G28" s="7">
        <f t="shared" si="8"/>
        <v>0.23</v>
      </c>
      <c r="H28" s="3">
        <f t="shared" si="2"/>
        <v>1</v>
      </c>
      <c r="I28" s="3">
        <f>VLOOKUP('Aliquote medie'!$H28,Scaglioni!$E$3:$H$7,4,FALSE)</f>
        <v>0.23</v>
      </c>
      <c r="J28" s="3">
        <f t="shared" si="3"/>
        <v>23</v>
      </c>
      <c r="K28" s="3">
        <f t="shared" si="9"/>
        <v>575</v>
      </c>
      <c r="L28" s="4">
        <f t="shared" si="10"/>
        <v>0.23</v>
      </c>
      <c r="M28" s="15">
        <f t="shared" si="4"/>
        <v>1</v>
      </c>
      <c r="N28" s="15">
        <f>VLOOKUP('Aliquote medie'!$M28,Scaglioni!$I$3:$L$7,4,FALSE)</f>
        <v>0.23</v>
      </c>
      <c r="O28" s="15">
        <f t="shared" si="5"/>
        <v>23</v>
      </c>
      <c r="P28" s="15">
        <f t="shared" si="11"/>
        <v>575</v>
      </c>
      <c r="Q28" s="16">
        <f t="shared" si="12"/>
        <v>0.23</v>
      </c>
    </row>
    <row r="29" spans="1:17" x14ac:dyDescent="0.2">
      <c r="A29" s="10">
        <v>100</v>
      </c>
      <c r="B29" s="10">
        <f t="shared" si="6"/>
        <v>2600</v>
      </c>
      <c r="C29" s="6">
        <f t="shared" si="0"/>
        <v>1</v>
      </c>
      <c r="D29" s="6">
        <f>VLOOKUP('Aliquote medie'!$C29,Scaglioni!$A$3:$D$7,4,FALSE)</f>
        <v>0.23</v>
      </c>
      <c r="E29" s="6">
        <f t="shared" si="1"/>
        <v>23</v>
      </c>
      <c r="F29" s="6">
        <f t="shared" si="7"/>
        <v>598</v>
      </c>
      <c r="G29" s="7">
        <f t="shared" si="8"/>
        <v>0.23</v>
      </c>
      <c r="H29" s="3">
        <f t="shared" si="2"/>
        <v>1</v>
      </c>
      <c r="I29" s="3">
        <f>VLOOKUP('Aliquote medie'!$H29,Scaglioni!$E$3:$H$7,4,FALSE)</f>
        <v>0.23</v>
      </c>
      <c r="J29" s="3">
        <f t="shared" si="3"/>
        <v>23</v>
      </c>
      <c r="K29" s="3">
        <f t="shared" si="9"/>
        <v>598</v>
      </c>
      <c r="L29" s="4">
        <f t="shared" si="10"/>
        <v>0.23</v>
      </c>
      <c r="M29" s="15">
        <f t="shared" si="4"/>
        <v>1</v>
      </c>
      <c r="N29" s="15">
        <f>VLOOKUP('Aliquote medie'!$M29,Scaglioni!$I$3:$L$7,4,FALSE)</f>
        <v>0.23</v>
      </c>
      <c r="O29" s="15">
        <f t="shared" si="5"/>
        <v>23</v>
      </c>
      <c r="P29" s="15">
        <f t="shared" si="11"/>
        <v>598</v>
      </c>
      <c r="Q29" s="16">
        <f t="shared" si="12"/>
        <v>0.23</v>
      </c>
    </row>
    <row r="30" spans="1:17" x14ac:dyDescent="0.2">
      <c r="A30" s="10">
        <v>100</v>
      </c>
      <c r="B30" s="10">
        <f t="shared" si="6"/>
        <v>2700</v>
      </c>
      <c r="C30" s="6">
        <f t="shared" si="0"/>
        <v>1</v>
      </c>
      <c r="D30" s="6">
        <f>VLOOKUP('Aliquote medie'!$C30,Scaglioni!$A$3:$D$7,4,FALSE)</f>
        <v>0.23</v>
      </c>
      <c r="E30" s="6">
        <f t="shared" si="1"/>
        <v>23</v>
      </c>
      <c r="F30" s="6">
        <f t="shared" si="7"/>
        <v>621</v>
      </c>
      <c r="G30" s="7">
        <f t="shared" si="8"/>
        <v>0.23</v>
      </c>
      <c r="H30" s="3">
        <f t="shared" si="2"/>
        <v>1</v>
      </c>
      <c r="I30" s="3">
        <f>VLOOKUP('Aliquote medie'!$H30,Scaglioni!$E$3:$H$7,4,FALSE)</f>
        <v>0.23</v>
      </c>
      <c r="J30" s="3">
        <f t="shared" si="3"/>
        <v>23</v>
      </c>
      <c r="K30" s="3">
        <f t="shared" si="9"/>
        <v>621</v>
      </c>
      <c r="L30" s="4">
        <f t="shared" si="10"/>
        <v>0.23</v>
      </c>
      <c r="M30" s="15">
        <f t="shared" si="4"/>
        <v>1</v>
      </c>
      <c r="N30" s="15">
        <f>VLOOKUP('Aliquote medie'!$M30,Scaglioni!$I$3:$L$7,4,FALSE)</f>
        <v>0.23</v>
      </c>
      <c r="O30" s="15">
        <f t="shared" si="5"/>
        <v>23</v>
      </c>
      <c r="P30" s="15">
        <f t="shared" si="11"/>
        <v>621</v>
      </c>
      <c r="Q30" s="16">
        <f t="shared" si="12"/>
        <v>0.23</v>
      </c>
    </row>
    <row r="31" spans="1:17" x14ac:dyDescent="0.2">
      <c r="A31" s="10">
        <v>100</v>
      </c>
      <c r="B31" s="10">
        <f t="shared" si="6"/>
        <v>2800</v>
      </c>
      <c r="C31" s="6">
        <f t="shared" si="0"/>
        <v>1</v>
      </c>
      <c r="D31" s="6">
        <f>VLOOKUP('Aliquote medie'!$C31,Scaglioni!$A$3:$D$7,4,FALSE)</f>
        <v>0.23</v>
      </c>
      <c r="E31" s="6">
        <f t="shared" si="1"/>
        <v>23</v>
      </c>
      <c r="F31" s="6">
        <f t="shared" si="7"/>
        <v>644</v>
      </c>
      <c r="G31" s="7">
        <f t="shared" si="8"/>
        <v>0.23</v>
      </c>
      <c r="H31" s="3">
        <f t="shared" si="2"/>
        <v>1</v>
      </c>
      <c r="I31" s="3">
        <f>VLOOKUP('Aliquote medie'!$H31,Scaglioni!$E$3:$H$7,4,FALSE)</f>
        <v>0.23</v>
      </c>
      <c r="J31" s="3">
        <f t="shared" si="3"/>
        <v>23</v>
      </c>
      <c r="K31" s="3">
        <f t="shared" si="9"/>
        <v>644</v>
      </c>
      <c r="L31" s="4">
        <f t="shared" si="10"/>
        <v>0.23</v>
      </c>
      <c r="M31" s="15">
        <f t="shared" si="4"/>
        <v>1</v>
      </c>
      <c r="N31" s="15">
        <f>VLOOKUP('Aliquote medie'!$M31,Scaglioni!$I$3:$L$7,4,FALSE)</f>
        <v>0.23</v>
      </c>
      <c r="O31" s="15">
        <f t="shared" si="5"/>
        <v>23</v>
      </c>
      <c r="P31" s="15">
        <f t="shared" si="11"/>
        <v>644</v>
      </c>
      <c r="Q31" s="16">
        <f t="shared" si="12"/>
        <v>0.23</v>
      </c>
    </row>
    <row r="32" spans="1:17" x14ac:dyDescent="0.2">
      <c r="A32" s="10">
        <v>100</v>
      </c>
      <c r="B32" s="10">
        <f t="shared" si="6"/>
        <v>2900</v>
      </c>
      <c r="C32" s="6">
        <f t="shared" si="0"/>
        <v>1</v>
      </c>
      <c r="D32" s="6">
        <f>VLOOKUP('Aliquote medie'!$C32,Scaglioni!$A$3:$D$7,4,FALSE)</f>
        <v>0.23</v>
      </c>
      <c r="E32" s="6">
        <f t="shared" si="1"/>
        <v>23</v>
      </c>
      <c r="F32" s="6">
        <f t="shared" si="7"/>
        <v>667</v>
      </c>
      <c r="G32" s="7">
        <f t="shared" si="8"/>
        <v>0.23</v>
      </c>
      <c r="H32" s="3">
        <f t="shared" si="2"/>
        <v>1</v>
      </c>
      <c r="I32" s="3">
        <f>VLOOKUP('Aliquote medie'!$H32,Scaglioni!$E$3:$H$7,4,FALSE)</f>
        <v>0.23</v>
      </c>
      <c r="J32" s="3">
        <f t="shared" si="3"/>
        <v>23</v>
      </c>
      <c r="K32" s="3">
        <f t="shared" si="9"/>
        <v>667</v>
      </c>
      <c r="L32" s="4">
        <f t="shared" si="10"/>
        <v>0.23</v>
      </c>
      <c r="M32" s="15">
        <f t="shared" si="4"/>
        <v>1</v>
      </c>
      <c r="N32" s="15">
        <f>VLOOKUP('Aliquote medie'!$M32,Scaglioni!$I$3:$L$7,4,FALSE)</f>
        <v>0.23</v>
      </c>
      <c r="O32" s="15">
        <f t="shared" si="5"/>
        <v>23</v>
      </c>
      <c r="P32" s="15">
        <f t="shared" si="11"/>
        <v>667</v>
      </c>
      <c r="Q32" s="16">
        <f t="shared" si="12"/>
        <v>0.23</v>
      </c>
    </row>
    <row r="33" spans="1:17" x14ac:dyDescent="0.2">
      <c r="A33" s="10">
        <v>100</v>
      </c>
      <c r="B33" s="10">
        <f t="shared" si="6"/>
        <v>3000</v>
      </c>
      <c r="C33" s="6">
        <f t="shared" si="0"/>
        <v>1</v>
      </c>
      <c r="D33" s="6">
        <f>VLOOKUP('Aliquote medie'!$C33,Scaglioni!$A$3:$D$7,4,FALSE)</f>
        <v>0.23</v>
      </c>
      <c r="E33" s="6">
        <f t="shared" si="1"/>
        <v>23</v>
      </c>
      <c r="F33" s="6">
        <f t="shared" si="7"/>
        <v>690</v>
      </c>
      <c r="G33" s="7">
        <f t="shared" si="8"/>
        <v>0.23</v>
      </c>
      <c r="H33" s="3">
        <f t="shared" si="2"/>
        <v>1</v>
      </c>
      <c r="I33" s="3">
        <f>VLOOKUP('Aliquote medie'!$H33,Scaglioni!$E$3:$H$7,4,FALSE)</f>
        <v>0.23</v>
      </c>
      <c r="J33" s="3">
        <f t="shared" si="3"/>
        <v>23</v>
      </c>
      <c r="K33" s="3">
        <f t="shared" si="9"/>
        <v>690</v>
      </c>
      <c r="L33" s="4">
        <f t="shared" si="10"/>
        <v>0.23</v>
      </c>
      <c r="M33" s="15">
        <f t="shared" si="4"/>
        <v>1</v>
      </c>
      <c r="N33" s="15">
        <f>VLOOKUP('Aliquote medie'!$M33,Scaglioni!$I$3:$L$7,4,FALSE)</f>
        <v>0.23</v>
      </c>
      <c r="O33" s="15">
        <f t="shared" si="5"/>
        <v>23</v>
      </c>
      <c r="P33" s="15">
        <f t="shared" si="11"/>
        <v>690</v>
      </c>
      <c r="Q33" s="16">
        <f t="shared" si="12"/>
        <v>0.23</v>
      </c>
    </row>
    <row r="34" spans="1:17" x14ac:dyDescent="0.2">
      <c r="A34" s="10">
        <v>100</v>
      </c>
      <c r="B34" s="10">
        <f t="shared" si="6"/>
        <v>3100</v>
      </c>
      <c r="C34" s="6">
        <f t="shared" si="0"/>
        <v>1</v>
      </c>
      <c r="D34" s="6">
        <f>VLOOKUP('Aliquote medie'!$C34,Scaglioni!$A$3:$D$7,4,FALSE)</f>
        <v>0.23</v>
      </c>
      <c r="E34" s="6">
        <f t="shared" si="1"/>
        <v>23</v>
      </c>
      <c r="F34" s="6">
        <f t="shared" si="7"/>
        <v>713</v>
      </c>
      <c r="G34" s="7">
        <f t="shared" si="8"/>
        <v>0.23</v>
      </c>
      <c r="H34" s="3">
        <f t="shared" si="2"/>
        <v>1</v>
      </c>
      <c r="I34" s="3">
        <f>VLOOKUP('Aliquote medie'!$H34,Scaglioni!$E$3:$H$7,4,FALSE)</f>
        <v>0.23</v>
      </c>
      <c r="J34" s="3">
        <f t="shared" si="3"/>
        <v>23</v>
      </c>
      <c r="K34" s="3">
        <f t="shared" si="9"/>
        <v>713</v>
      </c>
      <c r="L34" s="4">
        <f t="shared" si="10"/>
        <v>0.23</v>
      </c>
      <c r="M34" s="15">
        <f t="shared" si="4"/>
        <v>1</v>
      </c>
      <c r="N34" s="15">
        <f>VLOOKUP('Aliquote medie'!$M34,Scaglioni!$I$3:$L$7,4,FALSE)</f>
        <v>0.23</v>
      </c>
      <c r="O34" s="15">
        <f t="shared" si="5"/>
        <v>23</v>
      </c>
      <c r="P34" s="15">
        <f t="shared" si="11"/>
        <v>713</v>
      </c>
      <c r="Q34" s="16">
        <f t="shared" si="12"/>
        <v>0.23</v>
      </c>
    </row>
    <row r="35" spans="1:17" x14ac:dyDescent="0.2">
      <c r="A35" s="10">
        <v>100</v>
      </c>
      <c r="B35" s="10">
        <f t="shared" si="6"/>
        <v>3200</v>
      </c>
      <c r="C35" s="6">
        <f t="shared" si="0"/>
        <v>1</v>
      </c>
      <c r="D35" s="6">
        <f>VLOOKUP('Aliquote medie'!$C35,Scaglioni!$A$3:$D$7,4,FALSE)</f>
        <v>0.23</v>
      </c>
      <c r="E35" s="6">
        <f t="shared" si="1"/>
        <v>23</v>
      </c>
      <c r="F35" s="6">
        <f t="shared" si="7"/>
        <v>736</v>
      </c>
      <c r="G35" s="7">
        <f t="shared" si="8"/>
        <v>0.23</v>
      </c>
      <c r="H35" s="3">
        <f t="shared" si="2"/>
        <v>1</v>
      </c>
      <c r="I35" s="3">
        <f>VLOOKUP('Aliquote medie'!$H35,Scaglioni!$E$3:$H$7,4,FALSE)</f>
        <v>0.23</v>
      </c>
      <c r="J35" s="3">
        <f t="shared" si="3"/>
        <v>23</v>
      </c>
      <c r="K35" s="3">
        <f t="shared" si="9"/>
        <v>736</v>
      </c>
      <c r="L35" s="4">
        <f t="shared" si="10"/>
        <v>0.23</v>
      </c>
      <c r="M35" s="15">
        <f t="shared" si="4"/>
        <v>1</v>
      </c>
      <c r="N35" s="15">
        <f>VLOOKUP('Aliquote medie'!$M35,Scaglioni!$I$3:$L$7,4,FALSE)</f>
        <v>0.23</v>
      </c>
      <c r="O35" s="15">
        <f t="shared" si="5"/>
        <v>23</v>
      </c>
      <c r="P35" s="15">
        <f t="shared" si="11"/>
        <v>736</v>
      </c>
      <c r="Q35" s="16">
        <f t="shared" si="12"/>
        <v>0.23</v>
      </c>
    </row>
    <row r="36" spans="1:17" x14ac:dyDescent="0.2">
      <c r="A36" s="10">
        <v>100</v>
      </c>
      <c r="B36" s="10">
        <f t="shared" si="6"/>
        <v>3300</v>
      </c>
      <c r="C36" s="6">
        <f t="shared" si="0"/>
        <v>1</v>
      </c>
      <c r="D36" s="6">
        <f>VLOOKUP('Aliquote medie'!$C36,Scaglioni!$A$3:$D$7,4,FALSE)</f>
        <v>0.23</v>
      </c>
      <c r="E36" s="6">
        <f t="shared" si="1"/>
        <v>23</v>
      </c>
      <c r="F36" s="6">
        <f t="shared" si="7"/>
        <v>759</v>
      </c>
      <c r="G36" s="7">
        <f t="shared" si="8"/>
        <v>0.23</v>
      </c>
      <c r="H36" s="3">
        <f t="shared" si="2"/>
        <v>1</v>
      </c>
      <c r="I36" s="3">
        <f>VLOOKUP('Aliquote medie'!$H36,Scaglioni!$E$3:$H$7,4,FALSE)</f>
        <v>0.23</v>
      </c>
      <c r="J36" s="3">
        <f t="shared" si="3"/>
        <v>23</v>
      </c>
      <c r="K36" s="3">
        <f t="shared" si="9"/>
        <v>759</v>
      </c>
      <c r="L36" s="4">
        <f t="shared" si="10"/>
        <v>0.23</v>
      </c>
      <c r="M36" s="15">
        <f t="shared" si="4"/>
        <v>1</v>
      </c>
      <c r="N36" s="15">
        <f>VLOOKUP('Aliquote medie'!$M36,Scaglioni!$I$3:$L$7,4,FALSE)</f>
        <v>0.23</v>
      </c>
      <c r="O36" s="15">
        <f t="shared" si="5"/>
        <v>23</v>
      </c>
      <c r="P36" s="15">
        <f t="shared" si="11"/>
        <v>759</v>
      </c>
      <c r="Q36" s="16">
        <f t="shared" si="12"/>
        <v>0.23</v>
      </c>
    </row>
    <row r="37" spans="1:17" x14ac:dyDescent="0.2">
      <c r="A37" s="10">
        <v>100</v>
      </c>
      <c r="B37" s="10">
        <f t="shared" si="6"/>
        <v>3400</v>
      </c>
      <c r="C37" s="6">
        <f t="shared" si="0"/>
        <v>1</v>
      </c>
      <c r="D37" s="6">
        <f>VLOOKUP('Aliquote medie'!$C37,Scaglioni!$A$3:$D$7,4,FALSE)</f>
        <v>0.23</v>
      </c>
      <c r="E37" s="6">
        <f t="shared" si="1"/>
        <v>23</v>
      </c>
      <c r="F37" s="6">
        <f t="shared" si="7"/>
        <v>782</v>
      </c>
      <c r="G37" s="7">
        <f t="shared" ref="G37:G68" si="13">F37/B37</f>
        <v>0.23</v>
      </c>
      <c r="H37" s="3">
        <f t="shared" si="2"/>
        <v>1</v>
      </c>
      <c r="I37" s="3">
        <f>VLOOKUP('Aliquote medie'!$H37,Scaglioni!$E$3:$H$7,4,FALSE)</f>
        <v>0.23</v>
      </c>
      <c r="J37" s="3">
        <f t="shared" si="3"/>
        <v>23</v>
      </c>
      <c r="K37" s="3">
        <f t="shared" si="9"/>
        <v>782</v>
      </c>
      <c r="L37" s="4">
        <f t="shared" si="10"/>
        <v>0.23</v>
      </c>
      <c r="M37" s="15">
        <f t="shared" si="4"/>
        <v>1</v>
      </c>
      <c r="N37" s="15">
        <f>VLOOKUP('Aliquote medie'!$M37,Scaglioni!$I$3:$L$7,4,FALSE)</f>
        <v>0.23</v>
      </c>
      <c r="O37" s="15">
        <f t="shared" si="5"/>
        <v>23</v>
      </c>
      <c r="P37" s="15">
        <f t="shared" si="11"/>
        <v>782</v>
      </c>
      <c r="Q37" s="16">
        <f t="shared" si="12"/>
        <v>0.23</v>
      </c>
    </row>
    <row r="38" spans="1:17" x14ac:dyDescent="0.2">
      <c r="A38" s="10">
        <v>100</v>
      </c>
      <c r="B38" s="10">
        <f t="shared" si="6"/>
        <v>3500</v>
      </c>
      <c r="C38" s="6">
        <f t="shared" si="0"/>
        <v>1</v>
      </c>
      <c r="D38" s="6">
        <f>VLOOKUP('Aliquote medie'!$C38,Scaglioni!$A$3:$D$7,4,FALSE)</f>
        <v>0.23</v>
      </c>
      <c r="E38" s="6">
        <f t="shared" si="1"/>
        <v>23</v>
      </c>
      <c r="F38" s="6">
        <f t="shared" si="7"/>
        <v>805</v>
      </c>
      <c r="G38" s="7">
        <f t="shared" si="13"/>
        <v>0.23</v>
      </c>
      <c r="H38" s="3">
        <f t="shared" si="2"/>
        <v>1</v>
      </c>
      <c r="I38" s="3">
        <f>VLOOKUP('Aliquote medie'!$H38,Scaglioni!$E$3:$H$7,4,FALSE)</f>
        <v>0.23</v>
      </c>
      <c r="J38" s="3">
        <f t="shared" si="3"/>
        <v>23</v>
      </c>
      <c r="K38" s="3">
        <f t="shared" si="9"/>
        <v>805</v>
      </c>
      <c r="L38" s="4">
        <f t="shared" si="10"/>
        <v>0.23</v>
      </c>
      <c r="M38" s="15">
        <f t="shared" si="4"/>
        <v>1</v>
      </c>
      <c r="N38" s="15">
        <f>VLOOKUP('Aliquote medie'!$M38,Scaglioni!$I$3:$L$7,4,FALSE)</f>
        <v>0.23</v>
      </c>
      <c r="O38" s="15">
        <f t="shared" si="5"/>
        <v>23</v>
      </c>
      <c r="P38" s="15">
        <f t="shared" si="11"/>
        <v>805</v>
      </c>
      <c r="Q38" s="16">
        <f t="shared" si="12"/>
        <v>0.23</v>
      </c>
    </row>
    <row r="39" spans="1:17" x14ac:dyDescent="0.2">
      <c r="A39" s="10">
        <v>100</v>
      </c>
      <c r="B39" s="10">
        <f t="shared" si="6"/>
        <v>3600</v>
      </c>
      <c r="C39" s="6">
        <f t="shared" si="0"/>
        <v>1</v>
      </c>
      <c r="D39" s="6">
        <f>VLOOKUP('Aliquote medie'!$C39,Scaglioni!$A$3:$D$7,4,FALSE)</f>
        <v>0.23</v>
      </c>
      <c r="E39" s="6">
        <f t="shared" si="1"/>
        <v>23</v>
      </c>
      <c r="F39" s="6">
        <f t="shared" si="7"/>
        <v>828</v>
      </c>
      <c r="G39" s="7">
        <f t="shared" si="13"/>
        <v>0.23</v>
      </c>
      <c r="H39" s="3">
        <f t="shared" si="2"/>
        <v>1</v>
      </c>
      <c r="I39" s="3">
        <f>VLOOKUP('Aliquote medie'!$H39,Scaglioni!$E$3:$H$7,4,FALSE)</f>
        <v>0.23</v>
      </c>
      <c r="J39" s="3">
        <f t="shared" si="3"/>
        <v>23</v>
      </c>
      <c r="K39" s="3">
        <f t="shared" si="9"/>
        <v>828</v>
      </c>
      <c r="L39" s="4">
        <f t="shared" si="10"/>
        <v>0.23</v>
      </c>
      <c r="M39" s="15">
        <f t="shared" si="4"/>
        <v>1</v>
      </c>
      <c r="N39" s="15">
        <f>VLOOKUP('Aliquote medie'!$M39,Scaglioni!$I$3:$L$7,4,FALSE)</f>
        <v>0.23</v>
      </c>
      <c r="O39" s="15">
        <f t="shared" si="5"/>
        <v>23</v>
      </c>
      <c r="P39" s="15">
        <f t="shared" si="11"/>
        <v>828</v>
      </c>
      <c r="Q39" s="16">
        <f t="shared" si="12"/>
        <v>0.23</v>
      </c>
    </row>
    <row r="40" spans="1:17" x14ac:dyDescent="0.2">
      <c r="A40" s="10">
        <v>100</v>
      </c>
      <c r="B40" s="10">
        <f t="shared" si="6"/>
        <v>3700</v>
      </c>
      <c r="C40" s="6">
        <f t="shared" si="0"/>
        <v>1</v>
      </c>
      <c r="D40" s="6">
        <f>VLOOKUP('Aliquote medie'!$C40,Scaglioni!$A$3:$D$7,4,FALSE)</f>
        <v>0.23</v>
      </c>
      <c r="E40" s="6">
        <f t="shared" si="1"/>
        <v>23</v>
      </c>
      <c r="F40" s="6">
        <f t="shared" si="7"/>
        <v>851</v>
      </c>
      <c r="G40" s="7">
        <f t="shared" si="13"/>
        <v>0.23</v>
      </c>
      <c r="H40" s="3">
        <f t="shared" si="2"/>
        <v>1</v>
      </c>
      <c r="I40" s="3">
        <f>VLOOKUP('Aliquote medie'!$H40,Scaglioni!$E$3:$H$7,4,FALSE)</f>
        <v>0.23</v>
      </c>
      <c r="J40" s="3">
        <f t="shared" si="3"/>
        <v>23</v>
      </c>
      <c r="K40" s="3">
        <f t="shared" si="9"/>
        <v>851</v>
      </c>
      <c r="L40" s="4">
        <f t="shared" si="10"/>
        <v>0.23</v>
      </c>
      <c r="M40" s="15">
        <f t="shared" si="4"/>
        <v>1</v>
      </c>
      <c r="N40" s="15">
        <f>VLOOKUP('Aliquote medie'!$M40,Scaglioni!$I$3:$L$7,4,FALSE)</f>
        <v>0.23</v>
      </c>
      <c r="O40" s="15">
        <f t="shared" si="5"/>
        <v>23</v>
      </c>
      <c r="P40" s="15">
        <f t="shared" si="11"/>
        <v>851</v>
      </c>
      <c r="Q40" s="16">
        <f t="shared" si="12"/>
        <v>0.23</v>
      </c>
    </row>
    <row r="41" spans="1:17" x14ac:dyDescent="0.2">
      <c r="A41" s="10">
        <v>100</v>
      </c>
      <c r="B41" s="10">
        <f t="shared" si="6"/>
        <v>3800</v>
      </c>
      <c r="C41" s="6">
        <f t="shared" si="0"/>
        <v>1</v>
      </c>
      <c r="D41" s="6">
        <f>VLOOKUP('Aliquote medie'!$C41,Scaglioni!$A$3:$D$7,4,FALSE)</f>
        <v>0.23</v>
      </c>
      <c r="E41" s="6">
        <f t="shared" si="1"/>
        <v>23</v>
      </c>
      <c r="F41" s="6">
        <f t="shared" si="7"/>
        <v>874</v>
      </c>
      <c r="G41" s="7">
        <f t="shared" si="13"/>
        <v>0.23</v>
      </c>
      <c r="H41" s="3">
        <f t="shared" si="2"/>
        <v>1</v>
      </c>
      <c r="I41" s="3">
        <f>VLOOKUP('Aliquote medie'!$H41,Scaglioni!$E$3:$H$7,4,FALSE)</f>
        <v>0.23</v>
      </c>
      <c r="J41" s="3">
        <f t="shared" si="3"/>
        <v>23</v>
      </c>
      <c r="K41" s="3">
        <f t="shared" si="9"/>
        <v>874</v>
      </c>
      <c r="L41" s="4">
        <f t="shared" si="10"/>
        <v>0.23</v>
      </c>
      <c r="M41" s="15">
        <f t="shared" si="4"/>
        <v>1</v>
      </c>
      <c r="N41" s="15">
        <f>VLOOKUP('Aliquote medie'!$M41,Scaglioni!$I$3:$L$7,4,FALSE)</f>
        <v>0.23</v>
      </c>
      <c r="O41" s="15">
        <f t="shared" si="5"/>
        <v>23</v>
      </c>
      <c r="P41" s="15">
        <f t="shared" si="11"/>
        <v>874</v>
      </c>
      <c r="Q41" s="16">
        <f t="shared" si="12"/>
        <v>0.23</v>
      </c>
    </row>
    <row r="42" spans="1:17" x14ac:dyDescent="0.2">
      <c r="A42" s="10">
        <v>100</v>
      </c>
      <c r="B42" s="10">
        <f t="shared" si="6"/>
        <v>3900</v>
      </c>
      <c r="C42" s="6">
        <f t="shared" si="0"/>
        <v>1</v>
      </c>
      <c r="D42" s="6">
        <f>VLOOKUP('Aliquote medie'!$C42,Scaglioni!$A$3:$D$7,4,FALSE)</f>
        <v>0.23</v>
      </c>
      <c r="E42" s="6">
        <f t="shared" si="1"/>
        <v>23</v>
      </c>
      <c r="F42" s="6">
        <f t="shared" si="7"/>
        <v>897</v>
      </c>
      <c r="G42" s="7">
        <f t="shared" si="13"/>
        <v>0.23</v>
      </c>
      <c r="H42" s="3">
        <f t="shared" si="2"/>
        <v>1</v>
      </c>
      <c r="I42" s="3">
        <f>VLOOKUP('Aliquote medie'!$H42,Scaglioni!$E$3:$H$7,4,FALSE)</f>
        <v>0.23</v>
      </c>
      <c r="J42" s="3">
        <f t="shared" si="3"/>
        <v>23</v>
      </c>
      <c r="K42" s="3">
        <f t="shared" si="9"/>
        <v>897</v>
      </c>
      <c r="L42" s="4">
        <f t="shared" si="10"/>
        <v>0.23</v>
      </c>
      <c r="M42" s="15">
        <f t="shared" si="4"/>
        <v>1</v>
      </c>
      <c r="N42" s="15">
        <f>VLOOKUP('Aliquote medie'!$M42,Scaglioni!$I$3:$L$7,4,FALSE)</f>
        <v>0.23</v>
      </c>
      <c r="O42" s="15">
        <f t="shared" si="5"/>
        <v>23</v>
      </c>
      <c r="P42" s="15">
        <f t="shared" si="11"/>
        <v>897</v>
      </c>
      <c r="Q42" s="16">
        <f t="shared" si="12"/>
        <v>0.23</v>
      </c>
    </row>
    <row r="43" spans="1:17" x14ac:dyDescent="0.2">
      <c r="A43" s="10">
        <v>100</v>
      </c>
      <c r="B43" s="10">
        <f t="shared" si="6"/>
        <v>4000</v>
      </c>
      <c r="C43" s="6">
        <f t="shared" si="0"/>
        <v>1</v>
      </c>
      <c r="D43" s="6">
        <f>VLOOKUP('Aliquote medie'!$C43,Scaglioni!$A$3:$D$7,4,FALSE)</f>
        <v>0.23</v>
      </c>
      <c r="E43" s="6">
        <f t="shared" si="1"/>
        <v>23</v>
      </c>
      <c r="F43" s="6">
        <f t="shared" si="7"/>
        <v>920</v>
      </c>
      <c r="G43" s="7">
        <f t="shared" si="13"/>
        <v>0.23</v>
      </c>
      <c r="H43" s="3">
        <f t="shared" si="2"/>
        <v>1</v>
      </c>
      <c r="I43" s="3">
        <f>VLOOKUP('Aliquote medie'!$H43,Scaglioni!$E$3:$H$7,4,FALSE)</f>
        <v>0.23</v>
      </c>
      <c r="J43" s="3">
        <f t="shared" si="3"/>
        <v>23</v>
      </c>
      <c r="K43" s="3">
        <f t="shared" si="9"/>
        <v>920</v>
      </c>
      <c r="L43" s="4">
        <f t="shared" si="10"/>
        <v>0.23</v>
      </c>
      <c r="M43" s="15">
        <f t="shared" si="4"/>
        <v>1</v>
      </c>
      <c r="N43" s="15">
        <f>VLOOKUP('Aliquote medie'!$M43,Scaglioni!$I$3:$L$7,4,FALSE)</f>
        <v>0.23</v>
      </c>
      <c r="O43" s="15">
        <f t="shared" si="5"/>
        <v>23</v>
      </c>
      <c r="P43" s="15">
        <f t="shared" si="11"/>
        <v>920</v>
      </c>
      <c r="Q43" s="16">
        <f t="shared" si="12"/>
        <v>0.23</v>
      </c>
    </row>
    <row r="44" spans="1:17" x14ac:dyDescent="0.2">
      <c r="A44" s="10">
        <v>100</v>
      </c>
      <c r="B44" s="10">
        <f t="shared" si="6"/>
        <v>4100</v>
      </c>
      <c r="C44" s="6">
        <f t="shared" si="0"/>
        <v>1</v>
      </c>
      <c r="D44" s="6">
        <f>VLOOKUP('Aliquote medie'!$C44,Scaglioni!$A$3:$D$7,4,FALSE)</f>
        <v>0.23</v>
      </c>
      <c r="E44" s="6">
        <f t="shared" si="1"/>
        <v>23</v>
      </c>
      <c r="F44" s="6">
        <f t="shared" si="7"/>
        <v>943</v>
      </c>
      <c r="G44" s="7">
        <f t="shared" si="13"/>
        <v>0.23</v>
      </c>
      <c r="H44" s="3">
        <f t="shared" si="2"/>
        <v>1</v>
      </c>
      <c r="I44" s="3">
        <f>VLOOKUP('Aliquote medie'!$H44,Scaglioni!$E$3:$H$7,4,FALSE)</f>
        <v>0.23</v>
      </c>
      <c r="J44" s="3">
        <f t="shared" si="3"/>
        <v>23</v>
      </c>
      <c r="K44" s="3">
        <f t="shared" si="9"/>
        <v>943</v>
      </c>
      <c r="L44" s="4">
        <f t="shared" si="10"/>
        <v>0.23</v>
      </c>
      <c r="M44" s="15">
        <f t="shared" si="4"/>
        <v>1</v>
      </c>
      <c r="N44" s="15">
        <f>VLOOKUP('Aliquote medie'!$M44,Scaglioni!$I$3:$L$7,4,FALSE)</f>
        <v>0.23</v>
      </c>
      <c r="O44" s="15">
        <f t="shared" si="5"/>
        <v>23</v>
      </c>
      <c r="P44" s="15">
        <f t="shared" si="11"/>
        <v>943</v>
      </c>
      <c r="Q44" s="16">
        <f t="shared" si="12"/>
        <v>0.23</v>
      </c>
    </row>
    <row r="45" spans="1:17" x14ac:dyDescent="0.2">
      <c r="A45" s="10">
        <v>100</v>
      </c>
      <c r="B45" s="10">
        <f t="shared" si="6"/>
        <v>4200</v>
      </c>
      <c r="C45" s="6">
        <f t="shared" si="0"/>
        <v>1</v>
      </c>
      <c r="D45" s="6">
        <f>VLOOKUP('Aliquote medie'!$C45,Scaglioni!$A$3:$D$7,4,FALSE)</f>
        <v>0.23</v>
      </c>
      <c r="E45" s="6">
        <f t="shared" si="1"/>
        <v>23</v>
      </c>
      <c r="F45" s="6">
        <f t="shared" si="7"/>
        <v>966</v>
      </c>
      <c r="G45" s="7">
        <f t="shared" si="13"/>
        <v>0.23</v>
      </c>
      <c r="H45" s="3">
        <f t="shared" si="2"/>
        <v>1</v>
      </c>
      <c r="I45" s="3">
        <f>VLOOKUP('Aliquote medie'!$H45,Scaglioni!$E$3:$H$7,4,FALSE)</f>
        <v>0.23</v>
      </c>
      <c r="J45" s="3">
        <f t="shared" si="3"/>
        <v>23</v>
      </c>
      <c r="K45" s="3">
        <f t="shared" si="9"/>
        <v>966</v>
      </c>
      <c r="L45" s="4">
        <f t="shared" si="10"/>
        <v>0.23</v>
      </c>
      <c r="M45" s="15">
        <f t="shared" si="4"/>
        <v>1</v>
      </c>
      <c r="N45" s="15">
        <f>VLOOKUP('Aliquote medie'!$M45,Scaglioni!$I$3:$L$7,4,FALSE)</f>
        <v>0.23</v>
      </c>
      <c r="O45" s="15">
        <f t="shared" si="5"/>
        <v>23</v>
      </c>
      <c r="P45" s="15">
        <f t="shared" si="11"/>
        <v>966</v>
      </c>
      <c r="Q45" s="16">
        <f t="shared" si="12"/>
        <v>0.23</v>
      </c>
    </row>
    <row r="46" spans="1:17" x14ac:dyDescent="0.2">
      <c r="A46" s="10">
        <v>100</v>
      </c>
      <c r="B46" s="10">
        <f t="shared" si="6"/>
        <v>4300</v>
      </c>
      <c r="C46" s="6">
        <f t="shared" si="0"/>
        <v>1</v>
      </c>
      <c r="D46" s="6">
        <f>VLOOKUP('Aliquote medie'!$C46,Scaglioni!$A$3:$D$7,4,FALSE)</f>
        <v>0.23</v>
      </c>
      <c r="E46" s="6">
        <f t="shared" si="1"/>
        <v>23</v>
      </c>
      <c r="F46" s="6">
        <f t="shared" si="7"/>
        <v>989</v>
      </c>
      <c r="G46" s="7">
        <f t="shared" si="13"/>
        <v>0.23</v>
      </c>
      <c r="H46" s="3">
        <f t="shared" si="2"/>
        <v>1</v>
      </c>
      <c r="I46" s="3">
        <f>VLOOKUP('Aliquote medie'!$H46,Scaglioni!$E$3:$H$7,4,FALSE)</f>
        <v>0.23</v>
      </c>
      <c r="J46" s="3">
        <f t="shared" si="3"/>
        <v>23</v>
      </c>
      <c r="K46" s="3">
        <f t="shared" si="9"/>
        <v>989</v>
      </c>
      <c r="L46" s="4">
        <f t="shared" si="10"/>
        <v>0.23</v>
      </c>
      <c r="M46" s="15">
        <f t="shared" si="4"/>
        <v>1</v>
      </c>
      <c r="N46" s="15">
        <f>VLOOKUP('Aliquote medie'!$M46,Scaglioni!$I$3:$L$7,4,FALSE)</f>
        <v>0.23</v>
      </c>
      <c r="O46" s="15">
        <f t="shared" si="5"/>
        <v>23</v>
      </c>
      <c r="P46" s="15">
        <f t="shared" si="11"/>
        <v>989</v>
      </c>
      <c r="Q46" s="16">
        <f t="shared" si="12"/>
        <v>0.23</v>
      </c>
    </row>
    <row r="47" spans="1:17" x14ac:dyDescent="0.2">
      <c r="A47" s="10">
        <v>100</v>
      </c>
      <c r="B47" s="10">
        <f t="shared" si="6"/>
        <v>4400</v>
      </c>
      <c r="C47" s="6">
        <f t="shared" si="0"/>
        <v>1</v>
      </c>
      <c r="D47" s="6">
        <f>VLOOKUP('Aliquote medie'!$C47,Scaglioni!$A$3:$D$7,4,FALSE)</f>
        <v>0.23</v>
      </c>
      <c r="E47" s="6">
        <f t="shared" si="1"/>
        <v>23</v>
      </c>
      <c r="F47" s="6">
        <f t="shared" si="7"/>
        <v>1012</v>
      </c>
      <c r="G47" s="7">
        <f t="shared" si="13"/>
        <v>0.23</v>
      </c>
      <c r="H47" s="3">
        <f t="shared" si="2"/>
        <v>1</v>
      </c>
      <c r="I47" s="3">
        <f>VLOOKUP('Aliquote medie'!$H47,Scaglioni!$E$3:$H$7,4,FALSE)</f>
        <v>0.23</v>
      </c>
      <c r="J47" s="3">
        <f t="shared" si="3"/>
        <v>23</v>
      </c>
      <c r="K47" s="3">
        <f t="shared" si="9"/>
        <v>1012</v>
      </c>
      <c r="L47" s="4">
        <f t="shared" si="10"/>
        <v>0.23</v>
      </c>
      <c r="M47" s="15">
        <f t="shared" si="4"/>
        <v>1</v>
      </c>
      <c r="N47" s="15">
        <f>VLOOKUP('Aliquote medie'!$M47,Scaglioni!$I$3:$L$7,4,FALSE)</f>
        <v>0.23</v>
      </c>
      <c r="O47" s="15">
        <f t="shared" si="5"/>
        <v>23</v>
      </c>
      <c r="P47" s="15">
        <f t="shared" si="11"/>
        <v>1012</v>
      </c>
      <c r="Q47" s="16">
        <f t="shared" si="12"/>
        <v>0.23</v>
      </c>
    </row>
    <row r="48" spans="1:17" x14ac:dyDescent="0.2">
      <c r="A48" s="10">
        <v>100</v>
      </c>
      <c r="B48" s="10">
        <f t="shared" si="6"/>
        <v>4500</v>
      </c>
      <c r="C48" s="6">
        <f t="shared" si="0"/>
        <v>1</v>
      </c>
      <c r="D48" s="6">
        <f>VLOOKUP('Aliquote medie'!$C48,Scaglioni!$A$3:$D$7,4,FALSE)</f>
        <v>0.23</v>
      </c>
      <c r="E48" s="6">
        <f t="shared" si="1"/>
        <v>23</v>
      </c>
      <c r="F48" s="6">
        <f t="shared" si="7"/>
        <v>1035</v>
      </c>
      <c r="G48" s="7">
        <f t="shared" si="13"/>
        <v>0.23</v>
      </c>
      <c r="H48" s="3">
        <f t="shared" si="2"/>
        <v>1</v>
      </c>
      <c r="I48" s="3">
        <f>VLOOKUP('Aliquote medie'!$H48,Scaglioni!$E$3:$H$7,4,FALSE)</f>
        <v>0.23</v>
      </c>
      <c r="J48" s="3">
        <f t="shared" si="3"/>
        <v>23</v>
      </c>
      <c r="K48" s="3">
        <f t="shared" si="9"/>
        <v>1035</v>
      </c>
      <c r="L48" s="4">
        <f t="shared" si="10"/>
        <v>0.23</v>
      </c>
      <c r="M48" s="15">
        <f t="shared" si="4"/>
        <v>1</v>
      </c>
      <c r="N48" s="15">
        <f>VLOOKUP('Aliquote medie'!$M48,Scaglioni!$I$3:$L$7,4,FALSE)</f>
        <v>0.23</v>
      </c>
      <c r="O48" s="15">
        <f t="shared" si="5"/>
        <v>23</v>
      </c>
      <c r="P48" s="15">
        <f t="shared" si="11"/>
        <v>1035</v>
      </c>
      <c r="Q48" s="16">
        <f t="shared" si="12"/>
        <v>0.23</v>
      </c>
    </row>
    <row r="49" spans="1:17" x14ac:dyDescent="0.2">
      <c r="A49" s="10">
        <v>100</v>
      </c>
      <c r="B49" s="10">
        <f t="shared" si="6"/>
        <v>4600</v>
      </c>
      <c r="C49" s="6">
        <f t="shared" si="0"/>
        <v>1</v>
      </c>
      <c r="D49" s="6">
        <f>VLOOKUP('Aliquote medie'!$C49,Scaglioni!$A$3:$D$7,4,FALSE)</f>
        <v>0.23</v>
      </c>
      <c r="E49" s="6">
        <f t="shared" si="1"/>
        <v>23</v>
      </c>
      <c r="F49" s="6">
        <f t="shared" si="7"/>
        <v>1058</v>
      </c>
      <c r="G49" s="7">
        <f t="shared" si="13"/>
        <v>0.23</v>
      </c>
      <c r="H49" s="3">
        <f t="shared" si="2"/>
        <v>1</v>
      </c>
      <c r="I49" s="3">
        <f>VLOOKUP('Aliquote medie'!$H49,Scaglioni!$E$3:$H$7,4,FALSE)</f>
        <v>0.23</v>
      </c>
      <c r="J49" s="3">
        <f t="shared" si="3"/>
        <v>23</v>
      </c>
      <c r="K49" s="3">
        <f t="shared" si="9"/>
        <v>1058</v>
      </c>
      <c r="L49" s="4">
        <f t="shared" si="10"/>
        <v>0.23</v>
      </c>
      <c r="M49" s="15">
        <f t="shared" si="4"/>
        <v>1</v>
      </c>
      <c r="N49" s="15">
        <f>VLOOKUP('Aliquote medie'!$M49,Scaglioni!$I$3:$L$7,4,FALSE)</f>
        <v>0.23</v>
      </c>
      <c r="O49" s="15">
        <f t="shared" si="5"/>
        <v>23</v>
      </c>
      <c r="P49" s="15">
        <f t="shared" si="11"/>
        <v>1058</v>
      </c>
      <c r="Q49" s="16">
        <f t="shared" si="12"/>
        <v>0.23</v>
      </c>
    </row>
    <row r="50" spans="1:17" x14ac:dyDescent="0.2">
      <c r="A50" s="10">
        <v>100</v>
      </c>
      <c r="B50" s="10">
        <f t="shared" si="6"/>
        <v>4700</v>
      </c>
      <c r="C50" s="6">
        <f t="shared" si="0"/>
        <v>1</v>
      </c>
      <c r="D50" s="6">
        <f>VLOOKUP('Aliquote medie'!$C50,Scaglioni!$A$3:$D$7,4,FALSE)</f>
        <v>0.23</v>
      </c>
      <c r="E50" s="6">
        <f t="shared" si="1"/>
        <v>23</v>
      </c>
      <c r="F50" s="6">
        <f t="shared" si="7"/>
        <v>1081</v>
      </c>
      <c r="G50" s="7">
        <f t="shared" si="13"/>
        <v>0.23</v>
      </c>
      <c r="H50" s="3">
        <f t="shared" si="2"/>
        <v>1</v>
      </c>
      <c r="I50" s="3">
        <f>VLOOKUP('Aliquote medie'!$H50,Scaglioni!$E$3:$H$7,4,FALSE)</f>
        <v>0.23</v>
      </c>
      <c r="J50" s="3">
        <f t="shared" si="3"/>
        <v>23</v>
      </c>
      <c r="K50" s="3">
        <f t="shared" si="9"/>
        <v>1081</v>
      </c>
      <c r="L50" s="4">
        <f t="shared" si="10"/>
        <v>0.23</v>
      </c>
      <c r="M50" s="15">
        <f t="shared" si="4"/>
        <v>1</v>
      </c>
      <c r="N50" s="15">
        <f>VLOOKUP('Aliquote medie'!$M50,Scaglioni!$I$3:$L$7,4,FALSE)</f>
        <v>0.23</v>
      </c>
      <c r="O50" s="15">
        <f t="shared" si="5"/>
        <v>23</v>
      </c>
      <c r="P50" s="15">
        <f t="shared" si="11"/>
        <v>1081</v>
      </c>
      <c r="Q50" s="16">
        <f t="shared" si="12"/>
        <v>0.23</v>
      </c>
    </row>
    <row r="51" spans="1:17" x14ac:dyDescent="0.2">
      <c r="A51" s="10">
        <v>100</v>
      </c>
      <c r="B51" s="10">
        <f t="shared" si="6"/>
        <v>4800</v>
      </c>
      <c r="C51" s="6">
        <f t="shared" si="0"/>
        <v>1</v>
      </c>
      <c r="D51" s="6">
        <f>VLOOKUP('Aliquote medie'!$C51,Scaglioni!$A$3:$D$7,4,FALSE)</f>
        <v>0.23</v>
      </c>
      <c r="E51" s="6">
        <f t="shared" si="1"/>
        <v>23</v>
      </c>
      <c r="F51" s="6">
        <f t="shared" si="7"/>
        <v>1104</v>
      </c>
      <c r="G51" s="7">
        <f t="shared" si="13"/>
        <v>0.23</v>
      </c>
      <c r="H51" s="3">
        <f t="shared" si="2"/>
        <v>1</v>
      </c>
      <c r="I51" s="3">
        <f>VLOOKUP('Aliquote medie'!$H51,Scaglioni!$E$3:$H$7,4,FALSE)</f>
        <v>0.23</v>
      </c>
      <c r="J51" s="3">
        <f t="shared" si="3"/>
        <v>23</v>
      </c>
      <c r="K51" s="3">
        <f t="shared" si="9"/>
        <v>1104</v>
      </c>
      <c r="L51" s="4">
        <f t="shared" si="10"/>
        <v>0.23</v>
      </c>
      <c r="M51" s="15">
        <f t="shared" si="4"/>
        <v>1</v>
      </c>
      <c r="N51" s="15">
        <f>VLOOKUP('Aliquote medie'!$M51,Scaglioni!$I$3:$L$7,4,FALSE)</f>
        <v>0.23</v>
      </c>
      <c r="O51" s="15">
        <f t="shared" si="5"/>
        <v>23</v>
      </c>
      <c r="P51" s="15">
        <f t="shared" si="11"/>
        <v>1104</v>
      </c>
      <c r="Q51" s="16">
        <f t="shared" si="12"/>
        <v>0.23</v>
      </c>
    </row>
    <row r="52" spans="1:17" x14ac:dyDescent="0.2">
      <c r="A52" s="10">
        <v>100</v>
      </c>
      <c r="B52" s="10">
        <f t="shared" si="6"/>
        <v>4900</v>
      </c>
      <c r="C52" s="6">
        <f t="shared" si="0"/>
        <v>1</v>
      </c>
      <c r="D52" s="6">
        <f>VLOOKUP('Aliquote medie'!$C52,Scaglioni!$A$3:$D$7,4,FALSE)</f>
        <v>0.23</v>
      </c>
      <c r="E52" s="6">
        <f t="shared" si="1"/>
        <v>23</v>
      </c>
      <c r="F52" s="6">
        <f t="shared" si="7"/>
        <v>1127</v>
      </c>
      <c r="G52" s="7">
        <f t="shared" si="13"/>
        <v>0.23</v>
      </c>
      <c r="H52" s="3">
        <f t="shared" si="2"/>
        <v>1</v>
      </c>
      <c r="I52" s="3">
        <f>VLOOKUP('Aliquote medie'!$H52,Scaglioni!$E$3:$H$7,4,FALSE)</f>
        <v>0.23</v>
      </c>
      <c r="J52" s="3">
        <f t="shared" si="3"/>
        <v>23</v>
      </c>
      <c r="K52" s="3">
        <f t="shared" si="9"/>
        <v>1127</v>
      </c>
      <c r="L52" s="4">
        <f t="shared" si="10"/>
        <v>0.23</v>
      </c>
      <c r="M52" s="15">
        <f t="shared" si="4"/>
        <v>1</v>
      </c>
      <c r="N52" s="15">
        <f>VLOOKUP('Aliquote medie'!$M52,Scaglioni!$I$3:$L$7,4,FALSE)</f>
        <v>0.23</v>
      </c>
      <c r="O52" s="15">
        <f t="shared" si="5"/>
        <v>23</v>
      </c>
      <c r="P52" s="15">
        <f t="shared" si="11"/>
        <v>1127</v>
      </c>
      <c r="Q52" s="16">
        <f t="shared" si="12"/>
        <v>0.23</v>
      </c>
    </row>
    <row r="53" spans="1:17" x14ac:dyDescent="0.2">
      <c r="A53" s="10">
        <v>100</v>
      </c>
      <c r="B53" s="10">
        <f t="shared" si="6"/>
        <v>5000</v>
      </c>
      <c r="C53" s="6">
        <f t="shared" si="0"/>
        <v>1</v>
      </c>
      <c r="D53" s="6">
        <f>VLOOKUP('Aliquote medie'!$C53,Scaglioni!$A$3:$D$7,4,FALSE)</f>
        <v>0.23</v>
      </c>
      <c r="E53" s="6">
        <f t="shared" si="1"/>
        <v>23</v>
      </c>
      <c r="F53" s="6">
        <f t="shared" si="7"/>
        <v>1150</v>
      </c>
      <c r="G53" s="7">
        <f t="shared" si="13"/>
        <v>0.23</v>
      </c>
      <c r="H53" s="3">
        <f t="shared" si="2"/>
        <v>1</v>
      </c>
      <c r="I53" s="3">
        <f>VLOOKUP('Aliquote medie'!$H53,Scaglioni!$E$3:$H$7,4,FALSE)</f>
        <v>0.23</v>
      </c>
      <c r="J53" s="3">
        <f t="shared" si="3"/>
        <v>23</v>
      </c>
      <c r="K53" s="3">
        <f t="shared" si="9"/>
        <v>1150</v>
      </c>
      <c r="L53" s="4">
        <f t="shared" si="10"/>
        <v>0.23</v>
      </c>
      <c r="M53" s="15">
        <f t="shared" si="4"/>
        <v>1</v>
      </c>
      <c r="N53" s="15">
        <f>VLOOKUP('Aliquote medie'!$M53,Scaglioni!$I$3:$L$7,4,FALSE)</f>
        <v>0.23</v>
      </c>
      <c r="O53" s="15">
        <f t="shared" si="5"/>
        <v>23</v>
      </c>
      <c r="P53" s="15">
        <f t="shared" si="11"/>
        <v>1150</v>
      </c>
      <c r="Q53" s="16">
        <f t="shared" si="12"/>
        <v>0.23</v>
      </c>
    </row>
    <row r="54" spans="1:17" x14ac:dyDescent="0.2">
      <c r="A54" s="10">
        <v>100</v>
      </c>
      <c r="B54" s="10">
        <f t="shared" si="6"/>
        <v>5100</v>
      </c>
      <c r="C54" s="6">
        <f t="shared" si="0"/>
        <v>1</v>
      </c>
      <c r="D54" s="6">
        <f>VLOOKUP('Aliquote medie'!$C54,Scaglioni!$A$3:$D$7,4,FALSE)</f>
        <v>0.23</v>
      </c>
      <c r="E54" s="6">
        <f t="shared" si="1"/>
        <v>23</v>
      </c>
      <c r="F54" s="6">
        <f t="shared" si="7"/>
        <v>1173</v>
      </c>
      <c r="G54" s="7">
        <f t="shared" si="13"/>
        <v>0.23</v>
      </c>
      <c r="H54" s="3">
        <f t="shared" si="2"/>
        <v>1</v>
      </c>
      <c r="I54" s="3">
        <f>VLOOKUP('Aliquote medie'!$H54,Scaglioni!$E$3:$H$7,4,FALSE)</f>
        <v>0.23</v>
      </c>
      <c r="J54" s="3">
        <f t="shared" si="3"/>
        <v>23</v>
      </c>
      <c r="K54" s="3">
        <f t="shared" si="9"/>
        <v>1173</v>
      </c>
      <c r="L54" s="4">
        <f t="shared" si="10"/>
        <v>0.23</v>
      </c>
      <c r="M54" s="15">
        <f t="shared" si="4"/>
        <v>1</v>
      </c>
      <c r="N54" s="15">
        <f>VLOOKUP('Aliquote medie'!$M54,Scaglioni!$I$3:$L$7,4,FALSE)</f>
        <v>0.23</v>
      </c>
      <c r="O54" s="15">
        <f t="shared" si="5"/>
        <v>23</v>
      </c>
      <c r="P54" s="15">
        <f t="shared" si="11"/>
        <v>1173</v>
      </c>
      <c r="Q54" s="16">
        <f t="shared" si="12"/>
        <v>0.23</v>
      </c>
    </row>
    <row r="55" spans="1:17" x14ac:dyDescent="0.2">
      <c r="A55" s="10">
        <v>100</v>
      </c>
      <c r="B55" s="10">
        <f t="shared" si="6"/>
        <v>5200</v>
      </c>
      <c r="C55" s="6">
        <f t="shared" si="0"/>
        <v>1</v>
      </c>
      <c r="D55" s="6">
        <f>VLOOKUP('Aliquote medie'!$C55,Scaglioni!$A$3:$D$7,4,FALSE)</f>
        <v>0.23</v>
      </c>
      <c r="E55" s="6">
        <f t="shared" si="1"/>
        <v>23</v>
      </c>
      <c r="F55" s="6">
        <f t="shared" si="7"/>
        <v>1196</v>
      </c>
      <c r="G55" s="7">
        <f t="shared" si="13"/>
        <v>0.23</v>
      </c>
      <c r="H55" s="3">
        <f t="shared" si="2"/>
        <v>1</v>
      </c>
      <c r="I55" s="3">
        <f>VLOOKUP('Aliquote medie'!$H55,Scaglioni!$E$3:$H$7,4,FALSE)</f>
        <v>0.23</v>
      </c>
      <c r="J55" s="3">
        <f t="shared" si="3"/>
        <v>23</v>
      </c>
      <c r="K55" s="3">
        <f t="shared" si="9"/>
        <v>1196</v>
      </c>
      <c r="L55" s="4">
        <f t="shared" si="10"/>
        <v>0.23</v>
      </c>
      <c r="M55" s="15">
        <f t="shared" si="4"/>
        <v>1</v>
      </c>
      <c r="N55" s="15">
        <f>VLOOKUP('Aliquote medie'!$M55,Scaglioni!$I$3:$L$7,4,FALSE)</f>
        <v>0.23</v>
      </c>
      <c r="O55" s="15">
        <f t="shared" si="5"/>
        <v>23</v>
      </c>
      <c r="P55" s="15">
        <f t="shared" si="11"/>
        <v>1196</v>
      </c>
      <c r="Q55" s="16">
        <f t="shared" si="12"/>
        <v>0.23</v>
      </c>
    </row>
    <row r="56" spans="1:17" x14ac:dyDescent="0.2">
      <c r="A56" s="10">
        <v>100</v>
      </c>
      <c r="B56" s="10">
        <f t="shared" si="6"/>
        <v>5300</v>
      </c>
      <c r="C56" s="6">
        <f t="shared" si="0"/>
        <v>1</v>
      </c>
      <c r="D56" s="6">
        <f>VLOOKUP('Aliquote medie'!$C56,Scaglioni!$A$3:$D$7,4,FALSE)</f>
        <v>0.23</v>
      </c>
      <c r="E56" s="6">
        <f t="shared" si="1"/>
        <v>23</v>
      </c>
      <c r="F56" s="6">
        <f t="shared" si="7"/>
        <v>1219</v>
      </c>
      <c r="G56" s="7">
        <f t="shared" si="13"/>
        <v>0.23</v>
      </c>
      <c r="H56" s="3">
        <f t="shared" si="2"/>
        <v>1</v>
      </c>
      <c r="I56" s="3">
        <f>VLOOKUP('Aliquote medie'!$H56,Scaglioni!$E$3:$H$7,4,FALSE)</f>
        <v>0.23</v>
      </c>
      <c r="J56" s="3">
        <f t="shared" si="3"/>
        <v>23</v>
      </c>
      <c r="K56" s="3">
        <f t="shared" si="9"/>
        <v>1219</v>
      </c>
      <c r="L56" s="4">
        <f t="shared" si="10"/>
        <v>0.23</v>
      </c>
      <c r="M56" s="15">
        <f t="shared" si="4"/>
        <v>1</v>
      </c>
      <c r="N56" s="15">
        <f>VLOOKUP('Aliquote medie'!$M56,Scaglioni!$I$3:$L$7,4,FALSE)</f>
        <v>0.23</v>
      </c>
      <c r="O56" s="15">
        <f t="shared" si="5"/>
        <v>23</v>
      </c>
      <c r="P56" s="15">
        <f t="shared" si="11"/>
        <v>1219</v>
      </c>
      <c r="Q56" s="16">
        <f t="shared" si="12"/>
        <v>0.23</v>
      </c>
    </row>
    <row r="57" spans="1:17" x14ac:dyDescent="0.2">
      <c r="A57" s="10">
        <v>100</v>
      </c>
      <c r="B57" s="10">
        <f t="shared" si="6"/>
        <v>5400</v>
      </c>
      <c r="C57" s="6">
        <f t="shared" si="0"/>
        <v>1</v>
      </c>
      <c r="D57" s="6">
        <f>VLOOKUP('Aliquote medie'!$C57,Scaglioni!$A$3:$D$7,4,FALSE)</f>
        <v>0.23</v>
      </c>
      <c r="E57" s="6">
        <f t="shared" si="1"/>
        <v>23</v>
      </c>
      <c r="F57" s="6">
        <f t="shared" si="7"/>
        <v>1242</v>
      </c>
      <c r="G57" s="7">
        <f t="shared" si="13"/>
        <v>0.23</v>
      </c>
      <c r="H57" s="3">
        <f t="shared" si="2"/>
        <v>1</v>
      </c>
      <c r="I57" s="3">
        <f>VLOOKUP('Aliquote medie'!$H57,Scaglioni!$E$3:$H$7,4,FALSE)</f>
        <v>0.23</v>
      </c>
      <c r="J57" s="3">
        <f t="shared" si="3"/>
        <v>23</v>
      </c>
      <c r="K57" s="3">
        <f t="shared" si="9"/>
        <v>1242</v>
      </c>
      <c r="L57" s="4">
        <f t="shared" si="10"/>
        <v>0.23</v>
      </c>
      <c r="M57" s="15">
        <f t="shared" si="4"/>
        <v>1</v>
      </c>
      <c r="N57" s="15">
        <f>VLOOKUP('Aliquote medie'!$M57,Scaglioni!$I$3:$L$7,4,FALSE)</f>
        <v>0.23</v>
      </c>
      <c r="O57" s="15">
        <f t="shared" si="5"/>
        <v>23</v>
      </c>
      <c r="P57" s="15">
        <f t="shared" si="11"/>
        <v>1242</v>
      </c>
      <c r="Q57" s="16">
        <f t="shared" si="12"/>
        <v>0.23</v>
      </c>
    </row>
    <row r="58" spans="1:17" x14ac:dyDescent="0.2">
      <c r="A58" s="10">
        <v>100</v>
      </c>
      <c r="B58" s="10">
        <f t="shared" si="6"/>
        <v>5500</v>
      </c>
      <c r="C58" s="6">
        <f t="shared" si="0"/>
        <v>1</v>
      </c>
      <c r="D58" s="6">
        <f>VLOOKUP('Aliquote medie'!$C58,Scaglioni!$A$3:$D$7,4,FALSE)</f>
        <v>0.23</v>
      </c>
      <c r="E58" s="6">
        <f t="shared" si="1"/>
        <v>23</v>
      </c>
      <c r="F58" s="6">
        <f t="shared" si="7"/>
        <v>1265</v>
      </c>
      <c r="G58" s="7">
        <f t="shared" si="13"/>
        <v>0.23</v>
      </c>
      <c r="H58" s="3">
        <f t="shared" si="2"/>
        <v>1</v>
      </c>
      <c r="I58" s="3">
        <f>VLOOKUP('Aliquote medie'!$H58,Scaglioni!$E$3:$H$7,4,FALSE)</f>
        <v>0.23</v>
      </c>
      <c r="J58" s="3">
        <f t="shared" si="3"/>
        <v>23</v>
      </c>
      <c r="K58" s="3">
        <f t="shared" si="9"/>
        <v>1265</v>
      </c>
      <c r="L58" s="4">
        <f t="shared" si="10"/>
        <v>0.23</v>
      </c>
      <c r="M58" s="15">
        <f t="shared" si="4"/>
        <v>1</v>
      </c>
      <c r="N58" s="15">
        <f>VLOOKUP('Aliquote medie'!$M58,Scaglioni!$I$3:$L$7,4,FALSE)</f>
        <v>0.23</v>
      </c>
      <c r="O58" s="15">
        <f t="shared" si="5"/>
        <v>23</v>
      </c>
      <c r="P58" s="15">
        <f t="shared" si="11"/>
        <v>1265</v>
      </c>
      <c r="Q58" s="16">
        <f t="shared" si="12"/>
        <v>0.23</v>
      </c>
    </row>
    <row r="59" spans="1:17" x14ac:dyDescent="0.2">
      <c r="A59" s="10">
        <v>100</v>
      </c>
      <c r="B59" s="10">
        <f t="shared" si="6"/>
        <v>5600</v>
      </c>
      <c r="C59" s="6">
        <f t="shared" si="0"/>
        <v>1</v>
      </c>
      <c r="D59" s="6">
        <f>VLOOKUP('Aliquote medie'!$C59,Scaglioni!$A$3:$D$7,4,FALSE)</f>
        <v>0.23</v>
      </c>
      <c r="E59" s="6">
        <f t="shared" si="1"/>
        <v>23</v>
      </c>
      <c r="F59" s="6">
        <f t="shared" si="7"/>
        <v>1288</v>
      </c>
      <c r="G59" s="7">
        <f t="shared" si="13"/>
        <v>0.23</v>
      </c>
      <c r="H59" s="3">
        <f t="shared" si="2"/>
        <v>1</v>
      </c>
      <c r="I59" s="3">
        <f>VLOOKUP('Aliquote medie'!$H59,Scaglioni!$E$3:$H$7,4,FALSE)</f>
        <v>0.23</v>
      </c>
      <c r="J59" s="3">
        <f t="shared" si="3"/>
        <v>23</v>
      </c>
      <c r="K59" s="3">
        <f t="shared" si="9"/>
        <v>1288</v>
      </c>
      <c r="L59" s="4">
        <f t="shared" si="10"/>
        <v>0.23</v>
      </c>
      <c r="M59" s="15">
        <f t="shared" si="4"/>
        <v>1</v>
      </c>
      <c r="N59" s="15">
        <f>VLOOKUP('Aliquote medie'!$M59,Scaglioni!$I$3:$L$7,4,FALSE)</f>
        <v>0.23</v>
      </c>
      <c r="O59" s="15">
        <f t="shared" si="5"/>
        <v>23</v>
      </c>
      <c r="P59" s="15">
        <f t="shared" si="11"/>
        <v>1288</v>
      </c>
      <c r="Q59" s="16">
        <f t="shared" si="12"/>
        <v>0.23</v>
      </c>
    </row>
    <row r="60" spans="1:17" x14ac:dyDescent="0.2">
      <c r="A60" s="10">
        <v>100</v>
      </c>
      <c r="B60" s="10">
        <f t="shared" si="6"/>
        <v>5700</v>
      </c>
      <c r="C60" s="6">
        <f t="shared" si="0"/>
        <v>1</v>
      </c>
      <c r="D60" s="6">
        <f>VLOOKUP('Aliquote medie'!$C60,Scaglioni!$A$3:$D$7,4,FALSE)</f>
        <v>0.23</v>
      </c>
      <c r="E60" s="6">
        <f t="shared" si="1"/>
        <v>23</v>
      </c>
      <c r="F60" s="6">
        <f t="shared" si="7"/>
        <v>1311</v>
      </c>
      <c r="G60" s="7">
        <f t="shared" si="13"/>
        <v>0.23</v>
      </c>
      <c r="H60" s="3">
        <f t="shared" si="2"/>
        <v>1</v>
      </c>
      <c r="I60" s="3">
        <f>VLOOKUP('Aliquote medie'!$H60,Scaglioni!$E$3:$H$7,4,FALSE)</f>
        <v>0.23</v>
      </c>
      <c r="J60" s="3">
        <f t="shared" si="3"/>
        <v>23</v>
      </c>
      <c r="K60" s="3">
        <f t="shared" si="9"/>
        <v>1311</v>
      </c>
      <c r="L60" s="4">
        <f t="shared" si="10"/>
        <v>0.23</v>
      </c>
      <c r="M60" s="15">
        <f t="shared" si="4"/>
        <v>1</v>
      </c>
      <c r="N60" s="15">
        <f>VLOOKUP('Aliquote medie'!$M60,Scaglioni!$I$3:$L$7,4,FALSE)</f>
        <v>0.23</v>
      </c>
      <c r="O60" s="15">
        <f t="shared" si="5"/>
        <v>23</v>
      </c>
      <c r="P60" s="15">
        <f t="shared" si="11"/>
        <v>1311</v>
      </c>
      <c r="Q60" s="16">
        <f t="shared" si="12"/>
        <v>0.23</v>
      </c>
    </row>
    <row r="61" spans="1:17" x14ac:dyDescent="0.2">
      <c r="A61" s="10">
        <v>100</v>
      </c>
      <c r="B61" s="10">
        <f t="shared" si="6"/>
        <v>5800</v>
      </c>
      <c r="C61" s="6">
        <f t="shared" si="0"/>
        <v>1</v>
      </c>
      <c r="D61" s="6">
        <f>VLOOKUP('Aliquote medie'!$C61,Scaglioni!$A$3:$D$7,4,FALSE)</f>
        <v>0.23</v>
      </c>
      <c r="E61" s="6">
        <f t="shared" si="1"/>
        <v>23</v>
      </c>
      <c r="F61" s="6">
        <f t="shared" si="7"/>
        <v>1334</v>
      </c>
      <c r="G61" s="7">
        <f t="shared" si="13"/>
        <v>0.23</v>
      </c>
      <c r="H61" s="3">
        <f t="shared" si="2"/>
        <v>1</v>
      </c>
      <c r="I61" s="3">
        <f>VLOOKUP('Aliquote medie'!$H61,Scaglioni!$E$3:$H$7,4,FALSE)</f>
        <v>0.23</v>
      </c>
      <c r="J61" s="3">
        <f t="shared" si="3"/>
        <v>23</v>
      </c>
      <c r="K61" s="3">
        <f t="shared" si="9"/>
        <v>1334</v>
      </c>
      <c r="L61" s="4">
        <f t="shared" si="10"/>
        <v>0.23</v>
      </c>
      <c r="M61" s="15">
        <f t="shared" si="4"/>
        <v>1</v>
      </c>
      <c r="N61" s="15">
        <f>VLOOKUP('Aliquote medie'!$M61,Scaglioni!$I$3:$L$7,4,FALSE)</f>
        <v>0.23</v>
      </c>
      <c r="O61" s="15">
        <f t="shared" si="5"/>
        <v>23</v>
      </c>
      <c r="P61" s="15">
        <f t="shared" si="11"/>
        <v>1334</v>
      </c>
      <c r="Q61" s="16">
        <f t="shared" si="12"/>
        <v>0.23</v>
      </c>
    </row>
    <row r="62" spans="1:17" x14ac:dyDescent="0.2">
      <c r="A62" s="10">
        <v>100</v>
      </c>
      <c r="B62" s="10">
        <f t="shared" si="6"/>
        <v>5900</v>
      </c>
      <c r="C62" s="6">
        <f t="shared" si="0"/>
        <v>1</v>
      </c>
      <c r="D62" s="6">
        <f>VLOOKUP('Aliquote medie'!$C62,Scaglioni!$A$3:$D$7,4,FALSE)</f>
        <v>0.23</v>
      </c>
      <c r="E62" s="6">
        <f t="shared" si="1"/>
        <v>23</v>
      </c>
      <c r="F62" s="6">
        <f t="shared" si="7"/>
        <v>1357</v>
      </c>
      <c r="G62" s="7">
        <f t="shared" si="13"/>
        <v>0.23</v>
      </c>
      <c r="H62" s="3">
        <f t="shared" si="2"/>
        <v>1</v>
      </c>
      <c r="I62" s="3">
        <f>VLOOKUP('Aliquote medie'!$H62,Scaglioni!$E$3:$H$7,4,FALSE)</f>
        <v>0.23</v>
      </c>
      <c r="J62" s="3">
        <f t="shared" si="3"/>
        <v>23</v>
      </c>
      <c r="K62" s="3">
        <f t="shared" si="9"/>
        <v>1357</v>
      </c>
      <c r="L62" s="4">
        <f t="shared" si="10"/>
        <v>0.23</v>
      </c>
      <c r="M62" s="15">
        <f t="shared" si="4"/>
        <v>1</v>
      </c>
      <c r="N62" s="15">
        <f>VLOOKUP('Aliquote medie'!$M62,Scaglioni!$I$3:$L$7,4,FALSE)</f>
        <v>0.23</v>
      </c>
      <c r="O62" s="15">
        <f t="shared" si="5"/>
        <v>23</v>
      </c>
      <c r="P62" s="15">
        <f t="shared" si="11"/>
        <v>1357</v>
      </c>
      <c r="Q62" s="16">
        <f t="shared" si="12"/>
        <v>0.23</v>
      </c>
    </row>
    <row r="63" spans="1:17" x14ac:dyDescent="0.2">
      <c r="A63" s="10">
        <v>100</v>
      </c>
      <c r="B63" s="10">
        <f t="shared" si="6"/>
        <v>6000</v>
      </c>
      <c r="C63" s="6">
        <f t="shared" si="0"/>
        <v>1</v>
      </c>
      <c r="D63" s="6">
        <f>VLOOKUP('Aliquote medie'!$C63,Scaglioni!$A$3:$D$7,4,FALSE)</f>
        <v>0.23</v>
      </c>
      <c r="E63" s="6">
        <f t="shared" si="1"/>
        <v>23</v>
      </c>
      <c r="F63" s="6">
        <f t="shared" si="7"/>
        <v>1380</v>
      </c>
      <c r="G63" s="7">
        <f t="shared" si="13"/>
        <v>0.23</v>
      </c>
      <c r="H63" s="3">
        <f t="shared" si="2"/>
        <v>1</v>
      </c>
      <c r="I63" s="3">
        <f>VLOOKUP('Aliquote medie'!$H63,Scaglioni!$E$3:$H$7,4,FALSE)</f>
        <v>0.23</v>
      </c>
      <c r="J63" s="3">
        <f t="shared" si="3"/>
        <v>23</v>
      </c>
      <c r="K63" s="3">
        <f t="shared" si="9"/>
        <v>1380</v>
      </c>
      <c r="L63" s="4">
        <f t="shared" si="10"/>
        <v>0.23</v>
      </c>
      <c r="M63" s="15">
        <f t="shared" si="4"/>
        <v>1</v>
      </c>
      <c r="N63" s="15">
        <f>VLOOKUP('Aliquote medie'!$M63,Scaglioni!$I$3:$L$7,4,FALSE)</f>
        <v>0.23</v>
      </c>
      <c r="O63" s="15">
        <f t="shared" si="5"/>
        <v>23</v>
      </c>
      <c r="P63" s="15">
        <f t="shared" si="11"/>
        <v>1380</v>
      </c>
      <c r="Q63" s="16">
        <f t="shared" si="12"/>
        <v>0.23</v>
      </c>
    </row>
    <row r="64" spans="1:17" x14ac:dyDescent="0.2">
      <c r="A64" s="10">
        <v>100</v>
      </c>
      <c r="B64" s="10">
        <f t="shared" si="6"/>
        <v>6100</v>
      </c>
      <c r="C64" s="6">
        <f t="shared" si="0"/>
        <v>1</v>
      </c>
      <c r="D64" s="6">
        <f>VLOOKUP('Aliquote medie'!$C64,Scaglioni!$A$3:$D$7,4,FALSE)</f>
        <v>0.23</v>
      </c>
      <c r="E64" s="6">
        <f t="shared" si="1"/>
        <v>23</v>
      </c>
      <c r="F64" s="6">
        <f t="shared" si="7"/>
        <v>1403</v>
      </c>
      <c r="G64" s="7">
        <f t="shared" si="13"/>
        <v>0.23</v>
      </c>
      <c r="H64" s="3">
        <f t="shared" si="2"/>
        <v>1</v>
      </c>
      <c r="I64" s="3">
        <f>VLOOKUP('Aliquote medie'!$H64,Scaglioni!$E$3:$H$7,4,FALSE)</f>
        <v>0.23</v>
      </c>
      <c r="J64" s="3">
        <f t="shared" si="3"/>
        <v>23</v>
      </c>
      <c r="K64" s="3">
        <f t="shared" si="9"/>
        <v>1403</v>
      </c>
      <c r="L64" s="4">
        <f t="shared" si="10"/>
        <v>0.23</v>
      </c>
      <c r="M64" s="15">
        <f t="shared" si="4"/>
        <v>1</v>
      </c>
      <c r="N64" s="15">
        <f>VLOOKUP('Aliquote medie'!$M64,Scaglioni!$I$3:$L$7,4,FALSE)</f>
        <v>0.23</v>
      </c>
      <c r="O64" s="15">
        <f t="shared" si="5"/>
        <v>23</v>
      </c>
      <c r="P64" s="15">
        <f t="shared" si="11"/>
        <v>1403</v>
      </c>
      <c r="Q64" s="16">
        <f t="shared" si="12"/>
        <v>0.23</v>
      </c>
    </row>
    <row r="65" spans="1:17" x14ac:dyDescent="0.2">
      <c r="A65" s="10">
        <v>100</v>
      </c>
      <c r="B65" s="10">
        <f t="shared" si="6"/>
        <v>6200</v>
      </c>
      <c r="C65" s="6">
        <f t="shared" si="0"/>
        <v>1</v>
      </c>
      <c r="D65" s="6">
        <f>VLOOKUP('Aliquote medie'!$C65,Scaglioni!$A$3:$D$7,4,FALSE)</f>
        <v>0.23</v>
      </c>
      <c r="E65" s="6">
        <f t="shared" si="1"/>
        <v>23</v>
      </c>
      <c r="F65" s="6">
        <f t="shared" si="7"/>
        <v>1426</v>
      </c>
      <c r="G65" s="7">
        <f t="shared" si="13"/>
        <v>0.23</v>
      </c>
      <c r="H65" s="3">
        <f t="shared" si="2"/>
        <v>1</v>
      </c>
      <c r="I65" s="3">
        <f>VLOOKUP('Aliquote medie'!$H65,Scaglioni!$E$3:$H$7,4,FALSE)</f>
        <v>0.23</v>
      </c>
      <c r="J65" s="3">
        <f t="shared" si="3"/>
        <v>23</v>
      </c>
      <c r="K65" s="3">
        <f t="shared" si="9"/>
        <v>1426</v>
      </c>
      <c r="L65" s="4">
        <f t="shared" si="10"/>
        <v>0.23</v>
      </c>
      <c r="M65" s="15">
        <f t="shared" si="4"/>
        <v>1</v>
      </c>
      <c r="N65" s="15">
        <f>VLOOKUP('Aliquote medie'!$M65,Scaglioni!$I$3:$L$7,4,FALSE)</f>
        <v>0.23</v>
      </c>
      <c r="O65" s="15">
        <f t="shared" si="5"/>
        <v>23</v>
      </c>
      <c r="P65" s="15">
        <f t="shared" si="11"/>
        <v>1426</v>
      </c>
      <c r="Q65" s="16">
        <f t="shared" si="12"/>
        <v>0.23</v>
      </c>
    </row>
    <row r="66" spans="1:17" x14ac:dyDescent="0.2">
      <c r="A66" s="10">
        <v>100</v>
      </c>
      <c r="B66" s="10">
        <f t="shared" si="6"/>
        <v>6300</v>
      </c>
      <c r="C66" s="6">
        <f t="shared" si="0"/>
        <v>1</v>
      </c>
      <c r="D66" s="6">
        <f>VLOOKUP('Aliquote medie'!$C66,Scaglioni!$A$3:$D$7,4,FALSE)</f>
        <v>0.23</v>
      </c>
      <c r="E66" s="6">
        <f t="shared" si="1"/>
        <v>23</v>
      </c>
      <c r="F66" s="6">
        <f t="shared" si="7"/>
        <v>1449</v>
      </c>
      <c r="G66" s="7">
        <f t="shared" si="13"/>
        <v>0.23</v>
      </c>
      <c r="H66" s="3">
        <f t="shared" si="2"/>
        <v>1</v>
      </c>
      <c r="I66" s="3">
        <f>VLOOKUP('Aliquote medie'!$H66,Scaglioni!$E$3:$H$7,4,FALSE)</f>
        <v>0.23</v>
      </c>
      <c r="J66" s="3">
        <f t="shared" si="3"/>
        <v>23</v>
      </c>
      <c r="K66" s="3">
        <f t="shared" si="9"/>
        <v>1449</v>
      </c>
      <c r="L66" s="4">
        <f t="shared" si="10"/>
        <v>0.23</v>
      </c>
      <c r="M66" s="15">
        <f t="shared" si="4"/>
        <v>1</v>
      </c>
      <c r="N66" s="15">
        <f>VLOOKUP('Aliquote medie'!$M66,Scaglioni!$I$3:$L$7,4,FALSE)</f>
        <v>0.23</v>
      </c>
      <c r="O66" s="15">
        <f t="shared" si="5"/>
        <v>23</v>
      </c>
      <c r="P66" s="15">
        <f t="shared" si="11"/>
        <v>1449</v>
      </c>
      <c r="Q66" s="16">
        <f t="shared" si="12"/>
        <v>0.23</v>
      </c>
    </row>
    <row r="67" spans="1:17" x14ac:dyDescent="0.2">
      <c r="A67" s="10">
        <v>100</v>
      </c>
      <c r="B67" s="10">
        <f t="shared" si="6"/>
        <v>6400</v>
      </c>
      <c r="C67" s="6">
        <f t="shared" ref="C67:C130" si="14">IF($B67&lt;=15000,1,IF($B67&lt;=28000,2,IF($B67&lt;=55000,3,IF($B67&lt;=75000,4,5))))</f>
        <v>1</v>
      </c>
      <c r="D67" s="6">
        <f>VLOOKUP('Aliquote medie'!$C67,Scaglioni!$A$3:$D$7,4,FALSE)</f>
        <v>0.23</v>
      </c>
      <c r="E67" s="6">
        <f t="shared" si="1"/>
        <v>23</v>
      </c>
      <c r="F67" s="6">
        <f t="shared" si="7"/>
        <v>1472</v>
      </c>
      <c r="G67" s="7">
        <f t="shared" si="13"/>
        <v>0.23</v>
      </c>
      <c r="H67" s="3">
        <f t="shared" si="2"/>
        <v>1</v>
      </c>
      <c r="I67" s="3">
        <f>VLOOKUP('Aliquote medie'!$H67,Scaglioni!$E$3:$H$7,4,FALSE)</f>
        <v>0.23</v>
      </c>
      <c r="J67" s="3">
        <f t="shared" si="3"/>
        <v>23</v>
      </c>
      <c r="K67" s="3">
        <f t="shared" si="9"/>
        <v>1472</v>
      </c>
      <c r="L67" s="4">
        <f t="shared" si="10"/>
        <v>0.23</v>
      </c>
      <c r="M67" s="15">
        <f t="shared" si="4"/>
        <v>1</v>
      </c>
      <c r="N67" s="15">
        <f>VLOOKUP('Aliquote medie'!$M67,Scaglioni!$I$3:$L$7,4,FALSE)</f>
        <v>0.23</v>
      </c>
      <c r="O67" s="15">
        <f t="shared" si="5"/>
        <v>23</v>
      </c>
      <c r="P67" s="15">
        <f t="shared" si="11"/>
        <v>1472</v>
      </c>
      <c r="Q67" s="16">
        <f t="shared" si="12"/>
        <v>0.23</v>
      </c>
    </row>
    <row r="68" spans="1:17" x14ac:dyDescent="0.2">
      <c r="A68" s="10">
        <v>100</v>
      </c>
      <c r="B68" s="10">
        <f t="shared" si="6"/>
        <v>6500</v>
      </c>
      <c r="C68" s="6">
        <f t="shared" si="14"/>
        <v>1</v>
      </c>
      <c r="D68" s="6">
        <f>VLOOKUP('Aliquote medie'!$C68,Scaglioni!$A$3:$D$7,4,FALSE)</f>
        <v>0.23</v>
      </c>
      <c r="E68" s="6">
        <f t="shared" ref="E68:E131" si="15">D68*A68</f>
        <v>23</v>
      </c>
      <c r="F68" s="6">
        <f t="shared" si="7"/>
        <v>1495</v>
      </c>
      <c r="G68" s="7">
        <f t="shared" si="13"/>
        <v>0.23</v>
      </c>
      <c r="H68" s="3">
        <f t="shared" ref="H68:H131" si="16">IF($B68&lt;=15000,1,IF($B68&lt;=28000,2,IF($B68&lt;=50000,3,4)))</f>
        <v>1</v>
      </c>
      <c r="I68" s="3">
        <f>VLOOKUP('Aliquote medie'!$H68,Scaglioni!$E$3:$H$7,4,FALSE)</f>
        <v>0.23</v>
      </c>
      <c r="J68" s="3">
        <f t="shared" ref="J68:J131" si="17">I68*$A68</f>
        <v>23</v>
      </c>
      <c r="K68" s="3">
        <f t="shared" si="9"/>
        <v>1495</v>
      </c>
      <c r="L68" s="4">
        <f t="shared" si="10"/>
        <v>0.23</v>
      </c>
      <c r="M68" s="15">
        <f t="shared" ref="M68:M131" si="18">IF($B68&lt;=28000,1,IF($B68&lt;=50000,2,3))</f>
        <v>1</v>
      </c>
      <c r="N68" s="15">
        <f>VLOOKUP('Aliquote medie'!$M68,Scaglioni!$I$3:$L$7,4,FALSE)</f>
        <v>0.23</v>
      </c>
      <c r="O68" s="15">
        <f t="shared" ref="O68:O131" si="19">N68*$A68</f>
        <v>23</v>
      </c>
      <c r="P68" s="15">
        <f t="shared" si="11"/>
        <v>1495</v>
      </c>
      <c r="Q68" s="16">
        <f t="shared" si="12"/>
        <v>0.23</v>
      </c>
    </row>
    <row r="69" spans="1:17" x14ac:dyDescent="0.2">
      <c r="A69" s="10">
        <v>100</v>
      </c>
      <c r="B69" s="10">
        <f t="shared" ref="B69:B132" si="20">B68+A69</f>
        <v>6600</v>
      </c>
      <c r="C69" s="6">
        <f t="shared" si="14"/>
        <v>1</v>
      </c>
      <c r="D69" s="6">
        <f>VLOOKUP('Aliquote medie'!$C69,Scaglioni!$A$3:$D$7,4,FALSE)</f>
        <v>0.23</v>
      </c>
      <c r="E69" s="6">
        <f t="shared" si="15"/>
        <v>23</v>
      </c>
      <c r="F69" s="6">
        <f t="shared" ref="F69:F132" si="21">F68+E69</f>
        <v>1518</v>
      </c>
      <c r="G69" s="7">
        <f t="shared" ref="G69:G100" si="22">F69/B69</f>
        <v>0.23</v>
      </c>
      <c r="H69" s="3">
        <f t="shared" si="16"/>
        <v>1</v>
      </c>
      <c r="I69" s="3">
        <f>VLOOKUP('Aliquote medie'!$H69,Scaglioni!$E$3:$H$7,4,FALSE)</f>
        <v>0.23</v>
      </c>
      <c r="J69" s="3">
        <f t="shared" si="17"/>
        <v>23</v>
      </c>
      <c r="K69" s="3">
        <f t="shared" ref="K69:K132" si="23">K68+J69</f>
        <v>1518</v>
      </c>
      <c r="L69" s="4">
        <f t="shared" ref="L69:L132" si="24">K69/$B69</f>
        <v>0.23</v>
      </c>
      <c r="M69" s="15">
        <f t="shared" si="18"/>
        <v>1</v>
      </c>
      <c r="N69" s="15">
        <f>VLOOKUP('Aliquote medie'!$M69,Scaglioni!$I$3:$L$7,4,FALSE)</f>
        <v>0.23</v>
      </c>
      <c r="O69" s="15">
        <f t="shared" si="19"/>
        <v>23</v>
      </c>
      <c r="P69" s="15">
        <f t="shared" ref="P69:P132" si="25">P68+O69</f>
        <v>1518</v>
      </c>
      <c r="Q69" s="16">
        <f t="shared" ref="Q69:Q132" si="26">P69/$B69</f>
        <v>0.23</v>
      </c>
    </row>
    <row r="70" spans="1:17" x14ac:dyDescent="0.2">
      <c r="A70" s="10">
        <v>100</v>
      </c>
      <c r="B70" s="10">
        <f t="shared" si="20"/>
        <v>6700</v>
      </c>
      <c r="C70" s="6">
        <f t="shared" si="14"/>
        <v>1</v>
      </c>
      <c r="D70" s="6">
        <f>VLOOKUP('Aliquote medie'!$C70,Scaglioni!$A$3:$D$7,4,FALSE)</f>
        <v>0.23</v>
      </c>
      <c r="E70" s="6">
        <f t="shared" si="15"/>
        <v>23</v>
      </c>
      <c r="F70" s="6">
        <f t="shared" si="21"/>
        <v>1541</v>
      </c>
      <c r="G70" s="7">
        <f t="shared" si="22"/>
        <v>0.23</v>
      </c>
      <c r="H70" s="3">
        <f t="shared" si="16"/>
        <v>1</v>
      </c>
      <c r="I70" s="3">
        <f>VLOOKUP('Aliquote medie'!$H70,Scaglioni!$E$3:$H$7,4,FALSE)</f>
        <v>0.23</v>
      </c>
      <c r="J70" s="3">
        <f t="shared" si="17"/>
        <v>23</v>
      </c>
      <c r="K70" s="3">
        <f t="shared" si="23"/>
        <v>1541</v>
      </c>
      <c r="L70" s="4">
        <f t="shared" si="24"/>
        <v>0.23</v>
      </c>
      <c r="M70" s="15">
        <f t="shared" si="18"/>
        <v>1</v>
      </c>
      <c r="N70" s="15">
        <f>VLOOKUP('Aliquote medie'!$M70,Scaglioni!$I$3:$L$7,4,FALSE)</f>
        <v>0.23</v>
      </c>
      <c r="O70" s="15">
        <f t="shared" si="19"/>
        <v>23</v>
      </c>
      <c r="P70" s="15">
        <f t="shared" si="25"/>
        <v>1541</v>
      </c>
      <c r="Q70" s="16">
        <f t="shared" si="26"/>
        <v>0.23</v>
      </c>
    </row>
    <row r="71" spans="1:17" x14ac:dyDescent="0.2">
      <c r="A71" s="10">
        <v>100</v>
      </c>
      <c r="B71" s="10">
        <f t="shared" si="20"/>
        <v>6800</v>
      </c>
      <c r="C71" s="6">
        <f t="shared" si="14"/>
        <v>1</v>
      </c>
      <c r="D71" s="6">
        <f>VLOOKUP('Aliquote medie'!$C71,Scaglioni!$A$3:$D$7,4,FALSE)</f>
        <v>0.23</v>
      </c>
      <c r="E71" s="6">
        <f t="shared" si="15"/>
        <v>23</v>
      </c>
      <c r="F71" s="6">
        <f t="shared" si="21"/>
        <v>1564</v>
      </c>
      <c r="G71" s="7">
        <f t="shared" si="22"/>
        <v>0.23</v>
      </c>
      <c r="H71" s="3">
        <f t="shared" si="16"/>
        <v>1</v>
      </c>
      <c r="I71" s="3">
        <f>VLOOKUP('Aliquote medie'!$H71,Scaglioni!$E$3:$H$7,4,FALSE)</f>
        <v>0.23</v>
      </c>
      <c r="J71" s="3">
        <f t="shared" si="17"/>
        <v>23</v>
      </c>
      <c r="K71" s="3">
        <f t="shared" si="23"/>
        <v>1564</v>
      </c>
      <c r="L71" s="4">
        <f t="shared" si="24"/>
        <v>0.23</v>
      </c>
      <c r="M71" s="15">
        <f t="shared" si="18"/>
        <v>1</v>
      </c>
      <c r="N71" s="15">
        <f>VLOOKUP('Aliquote medie'!$M71,Scaglioni!$I$3:$L$7,4,FALSE)</f>
        <v>0.23</v>
      </c>
      <c r="O71" s="15">
        <f t="shared" si="19"/>
        <v>23</v>
      </c>
      <c r="P71" s="15">
        <f t="shared" si="25"/>
        <v>1564</v>
      </c>
      <c r="Q71" s="16">
        <f t="shared" si="26"/>
        <v>0.23</v>
      </c>
    </row>
    <row r="72" spans="1:17" x14ac:dyDescent="0.2">
      <c r="A72" s="10">
        <v>100</v>
      </c>
      <c r="B72" s="10">
        <f t="shared" si="20"/>
        <v>6900</v>
      </c>
      <c r="C72" s="6">
        <f t="shared" si="14"/>
        <v>1</v>
      </c>
      <c r="D72" s="6">
        <f>VLOOKUP('Aliquote medie'!$C72,Scaglioni!$A$3:$D$7,4,FALSE)</f>
        <v>0.23</v>
      </c>
      <c r="E72" s="6">
        <f t="shared" si="15"/>
        <v>23</v>
      </c>
      <c r="F72" s="6">
        <f t="shared" si="21"/>
        <v>1587</v>
      </c>
      <c r="G72" s="7">
        <f t="shared" si="22"/>
        <v>0.23</v>
      </c>
      <c r="H72" s="3">
        <f t="shared" si="16"/>
        <v>1</v>
      </c>
      <c r="I72" s="3">
        <f>VLOOKUP('Aliquote medie'!$H72,Scaglioni!$E$3:$H$7,4,FALSE)</f>
        <v>0.23</v>
      </c>
      <c r="J72" s="3">
        <f t="shared" si="17"/>
        <v>23</v>
      </c>
      <c r="K72" s="3">
        <f t="shared" si="23"/>
        <v>1587</v>
      </c>
      <c r="L72" s="4">
        <f t="shared" si="24"/>
        <v>0.23</v>
      </c>
      <c r="M72" s="15">
        <f t="shared" si="18"/>
        <v>1</v>
      </c>
      <c r="N72" s="15">
        <f>VLOOKUP('Aliquote medie'!$M72,Scaglioni!$I$3:$L$7,4,FALSE)</f>
        <v>0.23</v>
      </c>
      <c r="O72" s="15">
        <f t="shared" si="19"/>
        <v>23</v>
      </c>
      <c r="P72" s="15">
        <f t="shared" si="25"/>
        <v>1587</v>
      </c>
      <c r="Q72" s="16">
        <f t="shared" si="26"/>
        <v>0.23</v>
      </c>
    </row>
    <row r="73" spans="1:17" x14ac:dyDescent="0.2">
      <c r="A73" s="10">
        <v>100</v>
      </c>
      <c r="B73" s="10">
        <f t="shared" si="20"/>
        <v>7000</v>
      </c>
      <c r="C73" s="6">
        <f t="shared" si="14"/>
        <v>1</v>
      </c>
      <c r="D73" s="6">
        <f>VLOOKUP('Aliquote medie'!$C73,Scaglioni!$A$3:$D$7,4,FALSE)</f>
        <v>0.23</v>
      </c>
      <c r="E73" s="6">
        <f t="shared" si="15"/>
        <v>23</v>
      </c>
      <c r="F73" s="6">
        <f t="shared" si="21"/>
        <v>1610</v>
      </c>
      <c r="G73" s="7">
        <f t="shared" si="22"/>
        <v>0.23</v>
      </c>
      <c r="H73" s="3">
        <f t="shared" si="16"/>
        <v>1</v>
      </c>
      <c r="I73" s="3">
        <f>VLOOKUP('Aliquote medie'!$H73,Scaglioni!$E$3:$H$7,4,FALSE)</f>
        <v>0.23</v>
      </c>
      <c r="J73" s="3">
        <f t="shared" si="17"/>
        <v>23</v>
      </c>
      <c r="K73" s="3">
        <f t="shared" si="23"/>
        <v>1610</v>
      </c>
      <c r="L73" s="4">
        <f t="shared" si="24"/>
        <v>0.23</v>
      </c>
      <c r="M73" s="15">
        <f t="shared" si="18"/>
        <v>1</v>
      </c>
      <c r="N73" s="15">
        <f>VLOOKUP('Aliquote medie'!$M73,Scaglioni!$I$3:$L$7,4,FALSE)</f>
        <v>0.23</v>
      </c>
      <c r="O73" s="15">
        <f t="shared" si="19"/>
        <v>23</v>
      </c>
      <c r="P73" s="15">
        <f t="shared" si="25"/>
        <v>1610</v>
      </c>
      <c r="Q73" s="16">
        <f t="shared" si="26"/>
        <v>0.23</v>
      </c>
    </row>
    <row r="74" spans="1:17" x14ac:dyDescent="0.2">
      <c r="A74" s="10">
        <v>100</v>
      </c>
      <c r="B74" s="10">
        <f t="shared" si="20"/>
        <v>7100</v>
      </c>
      <c r="C74" s="6">
        <f t="shared" si="14"/>
        <v>1</v>
      </c>
      <c r="D74" s="6">
        <f>VLOOKUP('Aliquote medie'!$C74,Scaglioni!$A$3:$D$7,4,FALSE)</f>
        <v>0.23</v>
      </c>
      <c r="E74" s="6">
        <f t="shared" si="15"/>
        <v>23</v>
      </c>
      <c r="F74" s="6">
        <f t="shared" si="21"/>
        <v>1633</v>
      </c>
      <c r="G74" s="7">
        <f t="shared" si="22"/>
        <v>0.23</v>
      </c>
      <c r="H74" s="3">
        <f t="shared" si="16"/>
        <v>1</v>
      </c>
      <c r="I74" s="3">
        <f>VLOOKUP('Aliquote medie'!$H74,Scaglioni!$E$3:$H$7,4,FALSE)</f>
        <v>0.23</v>
      </c>
      <c r="J74" s="3">
        <f t="shared" si="17"/>
        <v>23</v>
      </c>
      <c r="K74" s="3">
        <f t="shared" si="23"/>
        <v>1633</v>
      </c>
      <c r="L74" s="4">
        <f t="shared" si="24"/>
        <v>0.23</v>
      </c>
      <c r="M74" s="15">
        <f t="shared" si="18"/>
        <v>1</v>
      </c>
      <c r="N74" s="15">
        <f>VLOOKUP('Aliquote medie'!$M74,Scaglioni!$I$3:$L$7,4,FALSE)</f>
        <v>0.23</v>
      </c>
      <c r="O74" s="15">
        <f t="shared" si="19"/>
        <v>23</v>
      </c>
      <c r="P74" s="15">
        <f t="shared" si="25"/>
        <v>1633</v>
      </c>
      <c r="Q74" s="16">
        <f t="shared" si="26"/>
        <v>0.23</v>
      </c>
    </row>
    <row r="75" spans="1:17" x14ac:dyDescent="0.2">
      <c r="A75" s="10">
        <v>100</v>
      </c>
      <c r="B75" s="10">
        <f t="shared" si="20"/>
        <v>7200</v>
      </c>
      <c r="C75" s="6">
        <f t="shared" si="14"/>
        <v>1</v>
      </c>
      <c r="D75" s="6">
        <f>VLOOKUP('Aliquote medie'!$C75,Scaglioni!$A$3:$D$7,4,FALSE)</f>
        <v>0.23</v>
      </c>
      <c r="E75" s="6">
        <f t="shared" si="15"/>
        <v>23</v>
      </c>
      <c r="F75" s="6">
        <f t="shared" si="21"/>
        <v>1656</v>
      </c>
      <c r="G75" s="7">
        <f t="shared" si="22"/>
        <v>0.23</v>
      </c>
      <c r="H75" s="3">
        <f t="shared" si="16"/>
        <v>1</v>
      </c>
      <c r="I75" s="3">
        <f>VLOOKUP('Aliquote medie'!$H75,Scaglioni!$E$3:$H$7,4,FALSE)</f>
        <v>0.23</v>
      </c>
      <c r="J75" s="3">
        <f t="shared" si="17"/>
        <v>23</v>
      </c>
      <c r="K75" s="3">
        <f t="shared" si="23"/>
        <v>1656</v>
      </c>
      <c r="L75" s="4">
        <f t="shared" si="24"/>
        <v>0.23</v>
      </c>
      <c r="M75" s="15">
        <f t="shared" si="18"/>
        <v>1</v>
      </c>
      <c r="N75" s="15">
        <f>VLOOKUP('Aliquote medie'!$M75,Scaglioni!$I$3:$L$7,4,FALSE)</f>
        <v>0.23</v>
      </c>
      <c r="O75" s="15">
        <f t="shared" si="19"/>
        <v>23</v>
      </c>
      <c r="P75" s="15">
        <f t="shared" si="25"/>
        <v>1656</v>
      </c>
      <c r="Q75" s="16">
        <f t="shared" si="26"/>
        <v>0.23</v>
      </c>
    </row>
    <row r="76" spans="1:17" x14ac:dyDescent="0.2">
      <c r="A76" s="10">
        <v>100</v>
      </c>
      <c r="B76" s="10">
        <f t="shared" si="20"/>
        <v>7300</v>
      </c>
      <c r="C76" s="6">
        <f t="shared" si="14"/>
        <v>1</v>
      </c>
      <c r="D76" s="6">
        <f>VLOOKUP('Aliquote medie'!$C76,Scaglioni!$A$3:$D$7,4,FALSE)</f>
        <v>0.23</v>
      </c>
      <c r="E76" s="6">
        <f t="shared" si="15"/>
        <v>23</v>
      </c>
      <c r="F76" s="6">
        <f t="shared" si="21"/>
        <v>1679</v>
      </c>
      <c r="G76" s="7">
        <f t="shared" si="22"/>
        <v>0.23</v>
      </c>
      <c r="H76" s="3">
        <f t="shared" si="16"/>
        <v>1</v>
      </c>
      <c r="I76" s="3">
        <f>VLOOKUP('Aliquote medie'!$H76,Scaglioni!$E$3:$H$7,4,FALSE)</f>
        <v>0.23</v>
      </c>
      <c r="J76" s="3">
        <f t="shared" si="17"/>
        <v>23</v>
      </c>
      <c r="K76" s="3">
        <f t="shared" si="23"/>
        <v>1679</v>
      </c>
      <c r="L76" s="4">
        <f t="shared" si="24"/>
        <v>0.23</v>
      </c>
      <c r="M76" s="15">
        <f t="shared" si="18"/>
        <v>1</v>
      </c>
      <c r="N76" s="15">
        <f>VLOOKUP('Aliquote medie'!$M76,Scaglioni!$I$3:$L$7,4,FALSE)</f>
        <v>0.23</v>
      </c>
      <c r="O76" s="15">
        <f t="shared" si="19"/>
        <v>23</v>
      </c>
      <c r="P76" s="15">
        <f t="shared" si="25"/>
        <v>1679</v>
      </c>
      <c r="Q76" s="16">
        <f t="shared" si="26"/>
        <v>0.23</v>
      </c>
    </row>
    <row r="77" spans="1:17" x14ac:dyDescent="0.2">
      <c r="A77" s="10">
        <v>100</v>
      </c>
      <c r="B77" s="10">
        <f t="shared" si="20"/>
        <v>7400</v>
      </c>
      <c r="C77" s="6">
        <f t="shared" si="14"/>
        <v>1</v>
      </c>
      <c r="D77" s="6">
        <f>VLOOKUP('Aliquote medie'!$C77,Scaglioni!$A$3:$D$7,4,FALSE)</f>
        <v>0.23</v>
      </c>
      <c r="E77" s="6">
        <f t="shared" si="15"/>
        <v>23</v>
      </c>
      <c r="F77" s="6">
        <f t="shared" si="21"/>
        <v>1702</v>
      </c>
      <c r="G77" s="7">
        <f t="shared" si="22"/>
        <v>0.23</v>
      </c>
      <c r="H77" s="3">
        <f t="shared" si="16"/>
        <v>1</v>
      </c>
      <c r="I77" s="3">
        <f>VLOOKUP('Aliquote medie'!$H77,Scaglioni!$E$3:$H$7,4,FALSE)</f>
        <v>0.23</v>
      </c>
      <c r="J77" s="3">
        <f t="shared" si="17"/>
        <v>23</v>
      </c>
      <c r="K77" s="3">
        <f t="shared" si="23"/>
        <v>1702</v>
      </c>
      <c r="L77" s="4">
        <f t="shared" si="24"/>
        <v>0.23</v>
      </c>
      <c r="M77" s="15">
        <f t="shared" si="18"/>
        <v>1</v>
      </c>
      <c r="N77" s="15">
        <f>VLOOKUP('Aliquote medie'!$M77,Scaglioni!$I$3:$L$7,4,FALSE)</f>
        <v>0.23</v>
      </c>
      <c r="O77" s="15">
        <f t="shared" si="19"/>
        <v>23</v>
      </c>
      <c r="P77" s="15">
        <f t="shared" si="25"/>
        <v>1702</v>
      </c>
      <c r="Q77" s="16">
        <f t="shared" si="26"/>
        <v>0.23</v>
      </c>
    </row>
    <row r="78" spans="1:17" x14ac:dyDescent="0.2">
      <c r="A78" s="10">
        <v>100</v>
      </c>
      <c r="B78" s="10">
        <f t="shared" si="20"/>
        <v>7500</v>
      </c>
      <c r="C78" s="6">
        <f t="shared" si="14"/>
        <v>1</v>
      </c>
      <c r="D78" s="6">
        <f>VLOOKUP('Aliquote medie'!$C78,Scaglioni!$A$3:$D$7,4,FALSE)</f>
        <v>0.23</v>
      </c>
      <c r="E78" s="6">
        <f t="shared" si="15"/>
        <v>23</v>
      </c>
      <c r="F78" s="6">
        <f t="shared" si="21"/>
        <v>1725</v>
      </c>
      <c r="G78" s="7">
        <f t="shared" si="22"/>
        <v>0.23</v>
      </c>
      <c r="H78" s="3">
        <f t="shared" si="16"/>
        <v>1</v>
      </c>
      <c r="I78" s="3">
        <f>VLOOKUP('Aliquote medie'!$H78,Scaglioni!$E$3:$H$7,4,FALSE)</f>
        <v>0.23</v>
      </c>
      <c r="J78" s="3">
        <f t="shared" si="17"/>
        <v>23</v>
      </c>
      <c r="K78" s="3">
        <f t="shared" si="23"/>
        <v>1725</v>
      </c>
      <c r="L78" s="4">
        <f t="shared" si="24"/>
        <v>0.23</v>
      </c>
      <c r="M78" s="15">
        <f t="shared" si="18"/>
        <v>1</v>
      </c>
      <c r="N78" s="15">
        <f>VLOOKUP('Aliquote medie'!$M78,Scaglioni!$I$3:$L$7,4,FALSE)</f>
        <v>0.23</v>
      </c>
      <c r="O78" s="15">
        <f t="shared" si="19"/>
        <v>23</v>
      </c>
      <c r="P78" s="15">
        <f t="shared" si="25"/>
        <v>1725</v>
      </c>
      <c r="Q78" s="16">
        <f t="shared" si="26"/>
        <v>0.23</v>
      </c>
    </row>
    <row r="79" spans="1:17" x14ac:dyDescent="0.2">
      <c r="A79" s="10">
        <v>100</v>
      </c>
      <c r="B79" s="10">
        <f t="shared" si="20"/>
        <v>7600</v>
      </c>
      <c r="C79" s="6">
        <f t="shared" si="14"/>
        <v>1</v>
      </c>
      <c r="D79" s="6">
        <f>VLOOKUP('Aliquote medie'!$C79,Scaglioni!$A$3:$D$7,4,FALSE)</f>
        <v>0.23</v>
      </c>
      <c r="E79" s="6">
        <f t="shared" si="15"/>
        <v>23</v>
      </c>
      <c r="F79" s="6">
        <f t="shared" si="21"/>
        <v>1748</v>
      </c>
      <c r="G79" s="7">
        <f t="shared" si="22"/>
        <v>0.23</v>
      </c>
      <c r="H79" s="3">
        <f t="shared" si="16"/>
        <v>1</v>
      </c>
      <c r="I79" s="3">
        <f>VLOOKUP('Aliquote medie'!$H79,Scaglioni!$E$3:$H$7,4,FALSE)</f>
        <v>0.23</v>
      </c>
      <c r="J79" s="3">
        <f t="shared" si="17"/>
        <v>23</v>
      </c>
      <c r="K79" s="3">
        <f t="shared" si="23"/>
        <v>1748</v>
      </c>
      <c r="L79" s="4">
        <f t="shared" si="24"/>
        <v>0.23</v>
      </c>
      <c r="M79" s="15">
        <f t="shared" si="18"/>
        <v>1</v>
      </c>
      <c r="N79" s="15">
        <f>VLOOKUP('Aliquote medie'!$M79,Scaglioni!$I$3:$L$7,4,FALSE)</f>
        <v>0.23</v>
      </c>
      <c r="O79" s="15">
        <f t="shared" si="19"/>
        <v>23</v>
      </c>
      <c r="P79" s="15">
        <f t="shared" si="25"/>
        <v>1748</v>
      </c>
      <c r="Q79" s="16">
        <f t="shared" si="26"/>
        <v>0.23</v>
      </c>
    </row>
    <row r="80" spans="1:17" x14ac:dyDescent="0.2">
      <c r="A80" s="10">
        <v>100</v>
      </c>
      <c r="B80" s="10">
        <f t="shared" si="20"/>
        <v>7700</v>
      </c>
      <c r="C80" s="6">
        <f t="shared" si="14"/>
        <v>1</v>
      </c>
      <c r="D80" s="6">
        <f>VLOOKUP('Aliquote medie'!$C80,Scaglioni!$A$3:$D$7,4,FALSE)</f>
        <v>0.23</v>
      </c>
      <c r="E80" s="6">
        <f t="shared" si="15"/>
        <v>23</v>
      </c>
      <c r="F80" s="6">
        <f t="shared" si="21"/>
        <v>1771</v>
      </c>
      <c r="G80" s="7">
        <f t="shared" si="22"/>
        <v>0.23</v>
      </c>
      <c r="H80" s="3">
        <f t="shared" si="16"/>
        <v>1</v>
      </c>
      <c r="I80" s="3">
        <f>VLOOKUP('Aliquote medie'!$H80,Scaglioni!$E$3:$H$7,4,FALSE)</f>
        <v>0.23</v>
      </c>
      <c r="J80" s="3">
        <f t="shared" si="17"/>
        <v>23</v>
      </c>
      <c r="K80" s="3">
        <f t="shared" si="23"/>
        <v>1771</v>
      </c>
      <c r="L80" s="4">
        <f t="shared" si="24"/>
        <v>0.23</v>
      </c>
      <c r="M80" s="15">
        <f t="shared" si="18"/>
        <v>1</v>
      </c>
      <c r="N80" s="15">
        <f>VLOOKUP('Aliquote medie'!$M80,Scaglioni!$I$3:$L$7,4,FALSE)</f>
        <v>0.23</v>
      </c>
      <c r="O80" s="15">
        <f t="shared" si="19"/>
        <v>23</v>
      </c>
      <c r="P80" s="15">
        <f t="shared" si="25"/>
        <v>1771</v>
      </c>
      <c r="Q80" s="16">
        <f t="shared" si="26"/>
        <v>0.23</v>
      </c>
    </row>
    <row r="81" spans="1:17" x14ac:dyDescent="0.2">
      <c r="A81" s="10">
        <v>100</v>
      </c>
      <c r="B81" s="10">
        <f t="shared" si="20"/>
        <v>7800</v>
      </c>
      <c r="C81" s="6">
        <f t="shared" si="14"/>
        <v>1</v>
      </c>
      <c r="D81" s="6">
        <f>VLOOKUP('Aliquote medie'!$C81,Scaglioni!$A$3:$D$7,4,FALSE)</f>
        <v>0.23</v>
      </c>
      <c r="E81" s="6">
        <f t="shared" si="15"/>
        <v>23</v>
      </c>
      <c r="F81" s="6">
        <f t="shared" si="21"/>
        <v>1794</v>
      </c>
      <c r="G81" s="7">
        <f t="shared" si="22"/>
        <v>0.23</v>
      </c>
      <c r="H81" s="3">
        <f t="shared" si="16"/>
        <v>1</v>
      </c>
      <c r="I81" s="3">
        <f>VLOOKUP('Aliquote medie'!$H81,Scaglioni!$E$3:$H$7,4,FALSE)</f>
        <v>0.23</v>
      </c>
      <c r="J81" s="3">
        <f t="shared" si="17"/>
        <v>23</v>
      </c>
      <c r="K81" s="3">
        <f t="shared" si="23"/>
        <v>1794</v>
      </c>
      <c r="L81" s="4">
        <f t="shared" si="24"/>
        <v>0.23</v>
      </c>
      <c r="M81" s="15">
        <f t="shared" si="18"/>
        <v>1</v>
      </c>
      <c r="N81" s="15">
        <f>VLOOKUP('Aliquote medie'!$M81,Scaglioni!$I$3:$L$7,4,FALSE)</f>
        <v>0.23</v>
      </c>
      <c r="O81" s="15">
        <f t="shared" si="19"/>
        <v>23</v>
      </c>
      <c r="P81" s="15">
        <f t="shared" si="25"/>
        <v>1794</v>
      </c>
      <c r="Q81" s="16">
        <f t="shared" si="26"/>
        <v>0.23</v>
      </c>
    </row>
    <row r="82" spans="1:17" x14ac:dyDescent="0.2">
      <c r="A82" s="10">
        <v>100</v>
      </c>
      <c r="B82" s="10">
        <f t="shared" si="20"/>
        <v>7900</v>
      </c>
      <c r="C82" s="6">
        <f t="shared" si="14"/>
        <v>1</v>
      </c>
      <c r="D82" s="6">
        <f>VLOOKUP('Aliquote medie'!$C82,Scaglioni!$A$3:$D$7,4,FALSE)</f>
        <v>0.23</v>
      </c>
      <c r="E82" s="6">
        <f t="shared" si="15"/>
        <v>23</v>
      </c>
      <c r="F82" s="6">
        <f t="shared" si="21"/>
        <v>1817</v>
      </c>
      <c r="G82" s="7">
        <f t="shared" si="22"/>
        <v>0.23</v>
      </c>
      <c r="H82" s="3">
        <f t="shared" si="16"/>
        <v>1</v>
      </c>
      <c r="I82" s="3">
        <f>VLOOKUP('Aliquote medie'!$H82,Scaglioni!$E$3:$H$7,4,FALSE)</f>
        <v>0.23</v>
      </c>
      <c r="J82" s="3">
        <f t="shared" si="17"/>
        <v>23</v>
      </c>
      <c r="K82" s="3">
        <f t="shared" si="23"/>
        <v>1817</v>
      </c>
      <c r="L82" s="4">
        <f t="shared" si="24"/>
        <v>0.23</v>
      </c>
      <c r="M82" s="15">
        <f t="shared" si="18"/>
        <v>1</v>
      </c>
      <c r="N82" s="15">
        <f>VLOOKUP('Aliquote medie'!$M82,Scaglioni!$I$3:$L$7,4,FALSE)</f>
        <v>0.23</v>
      </c>
      <c r="O82" s="15">
        <f t="shared" si="19"/>
        <v>23</v>
      </c>
      <c r="P82" s="15">
        <f t="shared" si="25"/>
        <v>1817</v>
      </c>
      <c r="Q82" s="16">
        <f t="shared" si="26"/>
        <v>0.23</v>
      </c>
    </row>
    <row r="83" spans="1:17" x14ac:dyDescent="0.2">
      <c r="A83" s="10">
        <v>100</v>
      </c>
      <c r="B83" s="10">
        <f t="shared" si="20"/>
        <v>8000</v>
      </c>
      <c r="C83" s="6">
        <f t="shared" si="14"/>
        <v>1</v>
      </c>
      <c r="D83" s="6">
        <f>VLOOKUP('Aliquote medie'!$C83,Scaglioni!$A$3:$D$7,4,FALSE)</f>
        <v>0.23</v>
      </c>
      <c r="E83" s="6">
        <f t="shared" si="15"/>
        <v>23</v>
      </c>
      <c r="F83" s="6">
        <f t="shared" si="21"/>
        <v>1840</v>
      </c>
      <c r="G83" s="7">
        <f t="shared" si="22"/>
        <v>0.23</v>
      </c>
      <c r="H83" s="3">
        <f t="shared" si="16"/>
        <v>1</v>
      </c>
      <c r="I83" s="3">
        <f>VLOOKUP('Aliquote medie'!$H83,Scaglioni!$E$3:$H$7,4,FALSE)</f>
        <v>0.23</v>
      </c>
      <c r="J83" s="3">
        <f t="shared" si="17"/>
        <v>23</v>
      </c>
      <c r="K83" s="3">
        <f t="shared" si="23"/>
        <v>1840</v>
      </c>
      <c r="L83" s="4">
        <f t="shared" si="24"/>
        <v>0.23</v>
      </c>
      <c r="M83" s="15">
        <f t="shared" si="18"/>
        <v>1</v>
      </c>
      <c r="N83" s="15">
        <f>VLOOKUP('Aliquote medie'!$M83,Scaglioni!$I$3:$L$7,4,FALSE)</f>
        <v>0.23</v>
      </c>
      <c r="O83" s="15">
        <f t="shared" si="19"/>
        <v>23</v>
      </c>
      <c r="P83" s="15">
        <f t="shared" si="25"/>
        <v>1840</v>
      </c>
      <c r="Q83" s="16">
        <f t="shared" si="26"/>
        <v>0.23</v>
      </c>
    </row>
    <row r="84" spans="1:17" x14ac:dyDescent="0.2">
      <c r="A84" s="10">
        <v>100</v>
      </c>
      <c r="B84" s="10">
        <f t="shared" si="20"/>
        <v>8100</v>
      </c>
      <c r="C84" s="6">
        <f t="shared" si="14"/>
        <v>1</v>
      </c>
      <c r="D84" s="6">
        <f>VLOOKUP('Aliquote medie'!$C84,Scaglioni!$A$3:$D$7,4,FALSE)</f>
        <v>0.23</v>
      </c>
      <c r="E84" s="6">
        <f t="shared" si="15"/>
        <v>23</v>
      </c>
      <c r="F84" s="6">
        <f t="shared" si="21"/>
        <v>1863</v>
      </c>
      <c r="G84" s="7">
        <f t="shared" si="22"/>
        <v>0.23</v>
      </c>
      <c r="H84" s="3">
        <f t="shared" si="16"/>
        <v>1</v>
      </c>
      <c r="I84" s="3">
        <f>VLOOKUP('Aliquote medie'!$H84,Scaglioni!$E$3:$H$7,4,FALSE)</f>
        <v>0.23</v>
      </c>
      <c r="J84" s="3">
        <f t="shared" si="17"/>
        <v>23</v>
      </c>
      <c r="K84" s="3">
        <f t="shared" si="23"/>
        <v>1863</v>
      </c>
      <c r="L84" s="4">
        <f t="shared" si="24"/>
        <v>0.23</v>
      </c>
      <c r="M84" s="15">
        <f t="shared" si="18"/>
        <v>1</v>
      </c>
      <c r="N84" s="15">
        <f>VLOOKUP('Aliquote medie'!$M84,Scaglioni!$I$3:$L$7,4,FALSE)</f>
        <v>0.23</v>
      </c>
      <c r="O84" s="15">
        <f t="shared" si="19"/>
        <v>23</v>
      </c>
      <c r="P84" s="15">
        <f t="shared" si="25"/>
        <v>1863</v>
      </c>
      <c r="Q84" s="16">
        <f t="shared" si="26"/>
        <v>0.23</v>
      </c>
    </row>
    <row r="85" spans="1:17" x14ac:dyDescent="0.2">
      <c r="A85" s="10">
        <v>100</v>
      </c>
      <c r="B85" s="10">
        <f t="shared" si="20"/>
        <v>8200</v>
      </c>
      <c r="C85" s="6">
        <f t="shared" si="14"/>
        <v>1</v>
      </c>
      <c r="D85" s="6">
        <f>VLOOKUP('Aliquote medie'!$C85,Scaglioni!$A$3:$D$7,4,FALSE)</f>
        <v>0.23</v>
      </c>
      <c r="E85" s="6">
        <f t="shared" si="15"/>
        <v>23</v>
      </c>
      <c r="F85" s="6">
        <f t="shared" si="21"/>
        <v>1886</v>
      </c>
      <c r="G85" s="7">
        <f t="shared" si="22"/>
        <v>0.23</v>
      </c>
      <c r="H85" s="3">
        <f t="shared" si="16"/>
        <v>1</v>
      </c>
      <c r="I85" s="3">
        <f>VLOOKUP('Aliquote medie'!$H85,Scaglioni!$E$3:$H$7,4,FALSE)</f>
        <v>0.23</v>
      </c>
      <c r="J85" s="3">
        <f t="shared" si="17"/>
        <v>23</v>
      </c>
      <c r="K85" s="3">
        <f t="shared" si="23"/>
        <v>1886</v>
      </c>
      <c r="L85" s="4">
        <f t="shared" si="24"/>
        <v>0.23</v>
      </c>
      <c r="M85" s="15">
        <f t="shared" si="18"/>
        <v>1</v>
      </c>
      <c r="N85" s="15">
        <f>VLOOKUP('Aliquote medie'!$M85,Scaglioni!$I$3:$L$7,4,FALSE)</f>
        <v>0.23</v>
      </c>
      <c r="O85" s="15">
        <f t="shared" si="19"/>
        <v>23</v>
      </c>
      <c r="P85" s="15">
        <f t="shared" si="25"/>
        <v>1886</v>
      </c>
      <c r="Q85" s="16">
        <f t="shared" si="26"/>
        <v>0.23</v>
      </c>
    </row>
    <row r="86" spans="1:17" x14ac:dyDescent="0.2">
      <c r="A86" s="10">
        <v>100</v>
      </c>
      <c r="B86" s="10">
        <f t="shared" si="20"/>
        <v>8300</v>
      </c>
      <c r="C86" s="6">
        <f t="shared" si="14"/>
        <v>1</v>
      </c>
      <c r="D86" s="6">
        <f>VLOOKUP('Aliquote medie'!$C86,Scaglioni!$A$3:$D$7,4,FALSE)</f>
        <v>0.23</v>
      </c>
      <c r="E86" s="6">
        <f t="shared" si="15"/>
        <v>23</v>
      </c>
      <c r="F86" s="6">
        <f t="shared" si="21"/>
        <v>1909</v>
      </c>
      <c r="G86" s="7">
        <f t="shared" si="22"/>
        <v>0.23</v>
      </c>
      <c r="H86" s="3">
        <f t="shared" si="16"/>
        <v>1</v>
      </c>
      <c r="I86" s="3">
        <f>VLOOKUP('Aliquote medie'!$H86,Scaglioni!$E$3:$H$7,4,FALSE)</f>
        <v>0.23</v>
      </c>
      <c r="J86" s="3">
        <f t="shared" si="17"/>
        <v>23</v>
      </c>
      <c r="K86" s="3">
        <f t="shared" si="23"/>
        <v>1909</v>
      </c>
      <c r="L86" s="4">
        <f t="shared" si="24"/>
        <v>0.23</v>
      </c>
      <c r="M86" s="15">
        <f t="shared" si="18"/>
        <v>1</v>
      </c>
      <c r="N86" s="15">
        <f>VLOOKUP('Aliquote medie'!$M86,Scaglioni!$I$3:$L$7,4,FALSE)</f>
        <v>0.23</v>
      </c>
      <c r="O86" s="15">
        <f t="shared" si="19"/>
        <v>23</v>
      </c>
      <c r="P86" s="15">
        <f t="shared" si="25"/>
        <v>1909</v>
      </c>
      <c r="Q86" s="16">
        <f t="shared" si="26"/>
        <v>0.23</v>
      </c>
    </row>
    <row r="87" spans="1:17" x14ac:dyDescent="0.2">
      <c r="A87" s="10">
        <v>100</v>
      </c>
      <c r="B87" s="10">
        <f t="shared" si="20"/>
        <v>8400</v>
      </c>
      <c r="C87" s="6">
        <f t="shared" si="14"/>
        <v>1</v>
      </c>
      <c r="D87" s="6">
        <f>VLOOKUP('Aliquote medie'!$C87,Scaglioni!$A$3:$D$7,4,FALSE)</f>
        <v>0.23</v>
      </c>
      <c r="E87" s="6">
        <f t="shared" si="15"/>
        <v>23</v>
      </c>
      <c r="F87" s="6">
        <f t="shared" si="21"/>
        <v>1932</v>
      </c>
      <c r="G87" s="7">
        <f t="shared" si="22"/>
        <v>0.23</v>
      </c>
      <c r="H87" s="3">
        <f t="shared" si="16"/>
        <v>1</v>
      </c>
      <c r="I87" s="3">
        <f>VLOOKUP('Aliquote medie'!$H87,Scaglioni!$E$3:$H$7,4,FALSE)</f>
        <v>0.23</v>
      </c>
      <c r="J87" s="3">
        <f t="shared" si="17"/>
        <v>23</v>
      </c>
      <c r="K87" s="3">
        <f t="shared" si="23"/>
        <v>1932</v>
      </c>
      <c r="L87" s="4">
        <f t="shared" si="24"/>
        <v>0.23</v>
      </c>
      <c r="M87" s="15">
        <f t="shared" si="18"/>
        <v>1</v>
      </c>
      <c r="N87" s="15">
        <f>VLOOKUP('Aliquote medie'!$M87,Scaglioni!$I$3:$L$7,4,FALSE)</f>
        <v>0.23</v>
      </c>
      <c r="O87" s="15">
        <f t="shared" si="19"/>
        <v>23</v>
      </c>
      <c r="P87" s="15">
        <f t="shared" si="25"/>
        <v>1932</v>
      </c>
      <c r="Q87" s="16">
        <f t="shared" si="26"/>
        <v>0.23</v>
      </c>
    </row>
    <row r="88" spans="1:17" x14ac:dyDescent="0.2">
      <c r="A88" s="10">
        <v>100</v>
      </c>
      <c r="B88" s="10">
        <f t="shared" si="20"/>
        <v>8500</v>
      </c>
      <c r="C88" s="6">
        <f t="shared" si="14"/>
        <v>1</v>
      </c>
      <c r="D88" s="6">
        <f>VLOOKUP('Aliquote medie'!$C88,Scaglioni!$A$3:$D$7,4,FALSE)</f>
        <v>0.23</v>
      </c>
      <c r="E88" s="6">
        <f t="shared" si="15"/>
        <v>23</v>
      </c>
      <c r="F88" s="6">
        <f t="shared" si="21"/>
        <v>1955</v>
      </c>
      <c r="G88" s="7">
        <f t="shared" si="22"/>
        <v>0.23</v>
      </c>
      <c r="H88" s="3">
        <f t="shared" si="16"/>
        <v>1</v>
      </c>
      <c r="I88" s="3">
        <f>VLOOKUP('Aliquote medie'!$H88,Scaglioni!$E$3:$H$7,4,FALSE)</f>
        <v>0.23</v>
      </c>
      <c r="J88" s="3">
        <f t="shared" si="17"/>
        <v>23</v>
      </c>
      <c r="K88" s="3">
        <f t="shared" si="23"/>
        <v>1955</v>
      </c>
      <c r="L88" s="4">
        <f t="shared" si="24"/>
        <v>0.23</v>
      </c>
      <c r="M88" s="15">
        <f t="shared" si="18"/>
        <v>1</v>
      </c>
      <c r="N88" s="15">
        <f>VLOOKUP('Aliquote medie'!$M88,Scaglioni!$I$3:$L$7,4,FALSE)</f>
        <v>0.23</v>
      </c>
      <c r="O88" s="15">
        <f t="shared" si="19"/>
        <v>23</v>
      </c>
      <c r="P88" s="15">
        <f t="shared" si="25"/>
        <v>1955</v>
      </c>
      <c r="Q88" s="16">
        <f t="shared" si="26"/>
        <v>0.23</v>
      </c>
    </row>
    <row r="89" spans="1:17" x14ac:dyDescent="0.2">
      <c r="A89" s="10">
        <v>100</v>
      </c>
      <c r="B89" s="10">
        <f t="shared" si="20"/>
        <v>8600</v>
      </c>
      <c r="C89" s="6">
        <f t="shared" si="14"/>
        <v>1</v>
      </c>
      <c r="D89" s="6">
        <f>VLOOKUP('Aliquote medie'!$C89,Scaglioni!$A$3:$D$7,4,FALSE)</f>
        <v>0.23</v>
      </c>
      <c r="E89" s="6">
        <f t="shared" si="15"/>
        <v>23</v>
      </c>
      <c r="F89" s="6">
        <f t="shared" si="21"/>
        <v>1978</v>
      </c>
      <c r="G89" s="7">
        <f t="shared" si="22"/>
        <v>0.23</v>
      </c>
      <c r="H89" s="3">
        <f t="shared" si="16"/>
        <v>1</v>
      </c>
      <c r="I89" s="3">
        <f>VLOOKUP('Aliquote medie'!$H89,Scaglioni!$E$3:$H$7,4,FALSE)</f>
        <v>0.23</v>
      </c>
      <c r="J89" s="3">
        <f t="shared" si="17"/>
        <v>23</v>
      </c>
      <c r="K89" s="3">
        <f t="shared" si="23"/>
        <v>1978</v>
      </c>
      <c r="L89" s="4">
        <f t="shared" si="24"/>
        <v>0.23</v>
      </c>
      <c r="M89" s="15">
        <f t="shared" si="18"/>
        <v>1</v>
      </c>
      <c r="N89" s="15">
        <f>VLOOKUP('Aliquote medie'!$M89,Scaglioni!$I$3:$L$7,4,FALSE)</f>
        <v>0.23</v>
      </c>
      <c r="O89" s="15">
        <f t="shared" si="19"/>
        <v>23</v>
      </c>
      <c r="P89" s="15">
        <f t="shared" si="25"/>
        <v>1978</v>
      </c>
      <c r="Q89" s="16">
        <f t="shared" si="26"/>
        <v>0.23</v>
      </c>
    </row>
    <row r="90" spans="1:17" x14ac:dyDescent="0.2">
      <c r="A90" s="10">
        <v>100</v>
      </c>
      <c r="B90" s="10">
        <f t="shared" si="20"/>
        <v>8700</v>
      </c>
      <c r="C90" s="6">
        <f t="shared" si="14"/>
        <v>1</v>
      </c>
      <c r="D90" s="6">
        <f>VLOOKUP('Aliquote medie'!$C90,Scaglioni!$A$3:$D$7,4,FALSE)</f>
        <v>0.23</v>
      </c>
      <c r="E90" s="6">
        <f t="shared" si="15"/>
        <v>23</v>
      </c>
      <c r="F90" s="6">
        <f t="shared" si="21"/>
        <v>2001</v>
      </c>
      <c r="G90" s="7">
        <f t="shared" si="22"/>
        <v>0.23</v>
      </c>
      <c r="H90" s="3">
        <f t="shared" si="16"/>
        <v>1</v>
      </c>
      <c r="I90" s="3">
        <f>VLOOKUP('Aliquote medie'!$H90,Scaglioni!$E$3:$H$7,4,FALSE)</f>
        <v>0.23</v>
      </c>
      <c r="J90" s="3">
        <f t="shared" si="17"/>
        <v>23</v>
      </c>
      <c r="K90" s="3">
        <f t="shared" si="23"/>
        <v>2001</v>
      </c>
      <c r="L90" s="4">
        <f t="shared" si="24"/>
        <v>0.23</v>
      </c>
      <c r="M90" s="15">
        <f t="shared" si="18"/>
        <v>1</v>
      </c>
      <c r="N90" s="15">
        <f>VLOOKUP('Aliquote medie'!$M90,Scaglioni!$I$3:$L$7,4,FALSE)</f>
        <v>0.23</v>
      </c>
      <c r="O90" s="15">
        <f t="shared" si="19"/>
        <v>23</v>
      </c>
      <c r="P90" s="15">
        <f t="shared" si="25"/>
        <v>2001</v>
      </c>
      <c r="Q90" s="16">
        <f t="shared" si="26"/>
        <v>0.23</v>
      </c>
    </row>
    <row r="91" spans="1:17" x14ac:dyDescent="0.2">
      <c r="A91" s="10">
        <v>100</v>
      </c>
      <c r="B91" s="10">
        <f t="shared" si="20"/>
        <v>8800</v>
      </c>
      <c r="C91" s="6">
        <f t="shared" si="14"/>
        <v>1</v>
      </c>
      <c r="D91" s="6">
        <f>VLOOKUP('Aliquote medie'!$C91,Scaglioni!$A$3:$D$7,4,FALSE)</f>
        <v>0.23</v>
      </c>
      <c r="E91" s="6">
        <f t="shared" si="15"/>
        <v>23</v>
      </c>
      <c r="F91" s="6">
        <f t="shared" si="21"/>
        <v>2024</v>
      </c>
      <c r="G91" s="7">
        <f t="shared" si="22"/>
        <v>0.23</v>
      </c>
      <c r="H91" s="3">
        <f t="shared" si="16"/>
        <v>1</v>
      </c>
      <c r="I91" s="3">
        <f>VLOOKUP('Aliquote medie'!$H91,Scaglioni!$E$3:$H$7,4,FALSE)</f>
        <v>0.23</v>
      </c>
      <c r="J91" s="3">
        <f t="shared" si="17"/>
        <v>23</v>
      </c>
      <c r="K91" s="3">
        <f t="shared" si="23"/>
        <v>2024</v>
      </c>
      <c r="L91" s="4">
        <f t="shared" si="24"/>
        <v>0.23</v>
      </c>
      <c r="M91" s="15">
        <f t="shared" si="18"/>
        <v>1</v>
      </c>
      <c r="N91" s="15">
        <f>VLOOKUP('Aliquote medie'!$M91,Scaglioni!$I$3:$L$7,4,FALSE)</f>
        <v>0.23</v>
      </c>
      <c r="O91" s="15">
        <f t="shared" si="19"/>
        <v>23</v>
      </c>
      <c r="P91" s="15">
        <f t="shared" si="25"/>
        <v>2024</v>
      </c>
      <c r="Q91" s="16">
        <f t="shared" si="26"/>
        <v>0.23</v>
      </c>
    </row>
    <row r="92" spans="1:17" x14ac:dyDescent="0.2">
      <c r="A92" s="10">
        <v>100</v>
      </c>
      <c r="B92" s="10">
        <f t="shared" si="20"/>
        <v>8900</v>
      </c>
      <c r="C92" s="6">
        <f t="shared" si="14"/>
        <v>1</v>
      </c>
      <c r="D92" s="6">
        <f>VLOOKUP('Aliquote medie'!$C92,Scaglioni!$A$3:$D$7,4,FALSE)</f>
        <v>0.23</v>
      </c>
      <c r="E92" s="6">
        <f t="shared" si="15"/>
        <v>23</v>
      </c>
      <c r="F92" s="6">
        <f t="shared" si="21"/>
        <v>2047</v>
      </c>
      <c r="G92" s="7">
        <f t="shared" si="22"/>
        <v>0.23</v>
      </c>
      <c r="H92" s="3">
        <f t="shared" si="16"/>
        <v>1</v>
      </c>
      <c r="I92" s="3">
        <f>VLOOKUP('Aliquote medie'!$H92,Scaglioni!$E$3:$H$7,4,FALSE)</f>
        <v>0.23</v>
      </c>
      <c r="J92" s="3">
        <f t="shared" si="17"/>
        <v>23</v>
      </c>
      <c r="K92" s="3">
        <f t="shared" si="23"/>
        <v>2047</v>
      </c>
      <c r="L92" s="4">
        <f t="shared" si="24"/>
        <v>0.23</v>
      </c>
      <c r="M92" s="15">
        <f t="shared" si="18"/>
        <v>1</v>
      </c>
      <c r="N92" s="15">
        <f>VLOOKUP('Aliquote medie'!$M92,Scaglioni!$I$3:$L$7,4,FALSE)</f>
        <v>0.23</v>
      </c>
      <c r="O92" s="15">
        <f t="shared" si="19"/>
        <v>23</v>
      </c>
      <c r="P92" s="15">
        <f t="shared" si="25"/>
        <v>2047</v>
      </c>
      <c r="Q92" s="16">
        <f t="shared" si="26"/>
        <v>0.23</v>
      </c>
    </row>
    <row r="93" spans="1:17" x14ac:dyDescent="0.2">
      <c r="A93" s="10">
        <v>100</v>
      </c>
      <c r="B93" s="10">
        <f t="shared" si="20"/>
        <v>9000</v>
      </c>
      <c r="C93" s="6">
        <f t="shared" si="14"/>
        <v>1</v>
      </c>
      <c r="D93" s="6">
        <f>VLOOKUP('Aliquote medie'!$C93,Scaglioni!$A$3:$D$7,4,FALSE)</f>
        <v>0.23</v>
      </c>
      <c r="E93" s="6">
        <f t="shared" si="15"/>
        <v>23</v>
      </c>
      <c r="F93" s="6">
        <f t="shared" si="21"/>
        <v>2070</v>
      </c>
      <c r="G93" s="7">
        <f t="shared" si="22"/>
        <v>0.23</v>
      </c>
      <c r="H93" s="3">
        <f t="shared" si="16"/>
        <v>1</v>
      </c>
      <c r="I93" s="3">
        <f>VLOOKUP('Aliquote medie'!$H93,Scaglioni!$E$3:$H$7,4,FALSE)</f>
        <v>0.23</v>
      </c>
      <c r="J93" s="3">
        <f t="shared" si="17"/>
        <v>23</v>
      </c>
      <c r="K93" s="3">
        <f t="shared" si="23"/>
        <v>2070</v>
      </c>
      <c r="L93" s="4">
        <f t="shared" si="24"/>
        <v>0.23</v>
      </c>
      <c r="M93" s="15">
        <f t="shared" si="18"/>
        <v>1</v>
      </c>
      <c r="N93" s="15">
        <f>VLOOKUP('Aliquote medie'!$M93,Scaglioni!$I$3:$L$7,4,FALSE)</f>
        <v>0.23</v>
      </c>
      <c r="O93" s="15">
        <f t="shared" si="19"/>
        <v>23</v>
      </c>
      <c r="P93" s="15">
        <f t="shared" si="25"/>
        <v>2070</v>
      </c>
      <c r="Q93" s="16">
        <f t="shared" si="26"/>
        <v>0.23</v>
      </c>
    </row>
    <row r="94" spans="1:17" x14ac:dyDescent="0.2">
      <c r="A94" s="10">
        <v>100</v>
      </c>
      <c r="B94" s="10">
        <f t="shared" si="20"/>
        <v>9100</v>
      </c>
      <c r="C94" s="6">
        <f t="shared" si="14"/>
        <v>1</v>
      </c>
      <c r="D94" s="6">
        <f>VLOOKUP('Aliquote medie'!$C94,Scaglioni!$A$3:$D$7,4,FALSE)</f>
        <v>0.23</v>
      </c>
      <c r="E94" s="6">
        <f t="shared" si="15"/>
        <v>23</v>
      </c>
      <c r="F94" s="6">
        <f t="shared" si="21"/>
        <v>2093</v>
      </c>
      <c r="G94" s="7">
        <f t="shared" si="22"/>
        <v>0.23</v>
      </c>
      <c r="H94" s="3">
        <f t="shared" si="16"/>
        <v>1</v>
      </c>
      <c r="I94" s="3">
        <f>VLOOKUP('Aliquote medie'!$H94,Scaglioni!$E$3:$H$7,4,FALSE)</f>
        <v>0.23</v>
      </c>
      <c r="J94" s="3">
        <f t="shared" si="17"/>
        <v>23</v>
      </c>
      <c r="K94" s="3">
        <f t="shared" si="23"/>
        <v>2093</v>
      </c>
      <c r="L94" s="4">
        <f t="shared" si="24"/>
        <v>0.23</v>
      </c>
      <c r="M94" s="15">
        <f t="shared" si="18"/>
        <v>1</v>
      </c>
      <c r="N94" s="15">
        <f>VLOOKUP('Aliquote medie'!$M94,Scaglioni!$I$3:$L$7,4,FALSE)</f>
        <v>0.23</v>
      </c>
      <c r="O94" s="15">
        <f t="shared" si="19"/>
        <v>23</v>
      </c>
      <c r="P94" s="15">
        <f t="shared" si="25"/>
        <v>2093</v>
      </c>
      <c r="Q94" s="16">
        <f t="shared" si="26"/>
        <v>0.23</v>
      </c>
    </row>
    <row r="95" spans="1:17" x14ac:dyDescent="0.2">
      <c r="A95" s="10">
        <v>100</v>
      </c>
      <c r="B95" s="10">
        <f t="shared" si="20"/>
        <v>9200</v>
      </c>
      <c r="C95" s="6">
        <f t="shared" si="14"/>
        <v>1</v>
      </c>
      <c r="D95" s="6">
        <f>VLOOKUP('Aliquote medie'!$C95,Scaglioni!$A$3:$D$7,4,FALSE)</f>
        <v>0.23</v>
      </c>
      <c r="E95" s="6">
        <f t="shared" si="15"/>
        <v>23</v>
      </c>
      <c r="F95" s="6">
        <f t="shared" si="21"/>
        <v>2116</v>
      </c>
      <c r="G95" s="7">
        <f t="shared" si="22"/>
        <v>0.23</v>
      </c>
      <c r="H95" s="3">
        <f t="shared" si="16"/>
        <v>1</v>
      </c>
      <c r="I95" s="3">
        <f>VLOOKUP('Aliquote medie'!$H95,Scaglioni!$E$3:$H$7,4,FALSE)</f>
        <v>0.23</v>
      </c>
      <c r="J95" s="3">
        <f t="shared" si="17"/>
        <v>23</v>
      </c>
      <c r="K95" s="3">
        <f t="shared" si="23"/>
        <v>2116</v>
      </c>
      <c r="L95" s="4">
        <f t="shared" si="24"/>
        <v>0.23</v>
      </c>
      <c r="M95" s="15">
        <f t="shared" si="18"/>
        <v>1</v>
      </c>
      <c r="N95" s="15">
        <f>VLOOKUP('Aliquote medie'!$M95,Scaglioni!$I$3:$L$7,4,FALSE)</f>
        <v>0.23</v>
      </c>
      <c r="O95" s="15">
        <f t="shared" si="19"/>
        <v>23</v>
      </c>
      <c r="P95" s="15">
        <f t="shared" si="25"/>
        <v>2116</v>
      </c>
      <c r="Q95" s="16">
        <f t="shared" si="26"/>
        <v>0.23</v>
      </c>
    </row>
    <row r="96" spans="1:17" x14ac:dyDescent="0.2">
      <c r="A96" s="10">
        <v>100</v>
      </c>
      <c r="B96" s="10">
        <f t="shared" si="20"/>
        <v>9300</v>
      </c>
      <c r="C96" s="6">
        <f t="shared" si="14"/>
        <v>1</v>
      </c>
      <c r="D96" s="6">
        <f>VLOOKUP('Aliquote medie'!$C96,Scaglioni!$A$3:$D$7,4,FALSE)</f>
        <v>0.23</v>
      </c>
      <c r="E96" s="6">
        <f t="shared" si="15"/>
        <v>23</v>
      </c>
      <c r="F96" s="6">
        <f t="shared" si="21"/>
        <v>2139</v>
      </c>
      <c r="G96" s="7">
        <f t="shared" si="22"/>
        <v>0.23</v>
      </c>
      <c r="H96" s="3">
        <f t="shared" si="16"/>
        <v>1</v>
      </c>
      <c r="I96" s="3">
        <f>VLOOKUP('Aliquote medie'!$H96,Scaglioni!$E$3:$H$7,4,FALSE)</f>
        <v>0.23</v>
      </c>
      <c r="J96" s="3">
        <f t="shared" si="17"/>
        <v>23</v>
      </c>
      <c r="K96" s="3">
        <f t="shared" si="23"/>
        <v>2139</v>
      </c>
      <c r="L96" s="4">
        <f t="shared" si="24"/>
        <v>0.23</v>
      </c>
      <c r="M96" s="15">
        <f t="shared" si="18"/>
        <v>1</v>
      </c>
      <c r="N96" s="15">
        <f>VLOOKUP('Aliquote medie'!$M96,Scaglioni!$I$3:$L$7,4,FALSE)</f>
        <v>0.23</v>
      </c>
      <c r="O96" s="15">
        <f t="shared" si="19"/>
        <v>23</v>
      </c>
      <c r="P96" s="15">
        <f t="shared" si="25"/>
        <v>2139</v>
      </c>
      <c r="Q96" s="16">
        <f t="shared" si="26"/>
        <v>0.23</v>
      </c>
    </row>
    <row r="97" spans="1:17" x14ac:dyDescent="0.2">
      <c r="A97" s="10">
        <v>100</v>
      </c>
      <c r="B97" s="10">
        <f t="shared" si="20"/>
        <v>9400</v>
      </c>
      <c r="C97" s="6">
        <f t="shared" si="14"/>
        <v>1</v>
      </c>
      <c r="D97" s="6">
        <f>VLOOKUP('Aliquote medie'!$C97,Scaglioni!$A$3:$D$7,4,FALSE)</f>
        <v>0.23</v>
      </c>
      <c r="E97" s="6">
        <f t="shared" si="15"/>
        <v>23</v>
      </c>
      <c r="F97" s="6">
        <f t="shared" si="21"/>
        <v>2162</v>
      </c>
      <c r="G97" s="7">
        <f t="shared" si="22"/>
        <v>0.23</v>
      </c>
      <c r="H97" s="3">
        <f t="shared" si="16"/>
        <v>1</v>
      </c>
      <c r="I97" s="3">
        <f>VLOOKUP('Aliquote medie'!$H97,Scaglioni!$E$3:$H$7,4,FALSE)</f>
        <v>0.23</v>
      </c>
      <c r="J97" s="3">
        <f t="shared" si="17"/>
        <v>23</v>
      </c>
      <c r="K97" s="3">
        <f t="shared" si="23"/>
        <v>2162</v>
      </c>
      <c r="L97" s="4">
        <f t="shared" si="24"/>
        <v>0.23</v>
      </c>
      <c r="M97" s="15">
        <f t="shared" si="18"/>
        <v>1</v>
      </c>
      <c r="N97" s="15">
        <f>VLOOKUP('Aliquote medie'!$M97,Scaglioni!$I$3:$L$7,4,FALSE)</f>
        <v>0.23</v>
      </c>
      <c r="O97" s="15">
        <f t="shared" si="19"/>
        <v>23</v>
      </c>
      <c r="P97" s="15">
        <f t="shared" si="25"/>
        <v>2162</v>
      </c>
      <c r="Q97" s="16">
        <f t="shared" si="26"/>
        <v>0.23</v>
      </c>
    </row>
    <row r="98" spans="1:17" x14ac:dyDescent="0.2">
      <c r="A98" s="10">
        <v>100</v>
      </c>
      <c r="B98" s="10">
        <f t="shared" si="20"/>
        <v>9500</v>
      </c>
      <c r="C98" s="6">
        <f t="shared" si="14"/>
        <v>1</v>
      </c>
      <c r="D98" s="6">
        <f>VLOOKUP('Aliquote medie'!$C98,Scaglioni!$A$3:$D$7,4,FALSE)</f>
        <v>0.23</v>
      </c>
      <c r="E98" s="6">
        <f t="shared" si="15"/>
        <v>23</v>
      </c>
      <c r="F98" s="6">
        <f t="shared" si="21"/>
        <v>2185</v>
      </c>
      <c r="G98" s="7">
        <f t="shared" si="22"/>
        <v>0.23</v>
      </c>
      <c r="H98" s="3">
        <f t="shared" si="16"/>
        <v>1</v>
      </c>
      <c r="I98" s="3">
        <f>VLOOKUP('Aliquote medie'!$H98,Scaglioni!$E$3:$H$7,4,FALSE)</f>
        <v>0.23</v>
      </c>
      <c r="J98" s="3">
        <f t="shared" si="17"/>
        <v>23</v>
      </c>
      <c r="K98" s="3">
        <f t="shared" si="23"/>
        <v>2185</v>
      </c>
      <c r="L98" s="4">
        <f t="shared" si="24"/>
        <v>0.23</v>
      </c>
      <c r="M98" s="15">
        <f t="shared" si="18"/>
        <v>1</v>
      </c>
      <c r="N98" s="15">
        <f>VLOOKUP('Aliquote medie'!$M98,Scaglioni!$I$3:$L$7,4,FALSE)</f>
        <v>0.23</v>
      </c>
      <c r="O98" s="15">
        <f t="shared" si="19"/>
        <v>23</v>
      </c>
      <c r="P98" s="15">
        <f t="shared" si="25"/>
        <v>2185</v>
      </c>
      <c r="Q98" s="16">
        <f t="shared" si="26"/>
        <v>0.23</v>
      </c>
    </row>
    <row r="99" spans="1:17" x14ac:dyDescent="0.2">
      <c r="A99" s="10">
        <v>100</v>
      </c>
      <c r="B99" s="10">
        <f t="shared" si="20"/>
        <v>9600</v>
      </c>
      <c r="C99" s="6">
        <f t="shared" si="14"/>
        <v>1</v>
      </c>
      <c r="D99" s="6">
        <f>VLOOKUP('Aliquote medie'!$C99,Scaglioni!$A$3:$D$7,4,FALSE)</f>
        <v>0.23</v>
      </c>
      <c r="E99" s="6">
        <f t="shared" si="15"/>
        <v>23</v>
      </c>
      <c r="F99" s="6">
        <f t="shared" si="21"/>
        <v>2208</v>
      </c>
      <c r="G99" s="7">
        <f t="shared" si="22"/>
        <v>0.23</v>
      </c>
      <c r="H99" s="3">
        <f t="shared" si="16"/>
        <v>1</v>
      </c>
      <c r="I99" s="3">
        <f>VLOOKUP('Aliquote medie'!$H99,Scaglioni!$E$3:$H$7,4,FALSE)</f>
        <v>0.23</v>
      </c>
      <c r="J99" s="3">
        <f t="shared" si="17"/>
        <v>23</v>
      </c>
      <c r="K99" s="3">
        <f t="shared" si="23"/>
        <v>2208</v>
      </c>
      <c r="L99" s="4">
        <f t="shared" si="24"/>
        <v>0.23</v>
      </c>
      <c r="M99" s="15">
        <f t="shared" si="18"/>
        <v>1</v>
      </c>
      <c r="N99" s="15">
        <f>VLOOKUP('Aliquote medie'!$M99,Scaglioni!$I$3:$L$7,4,FALSE)</f>
        <v>0.23</v>
      </c>
      <c r="O99" s="15">
        <f t="shared" si="19"/>
        <v>23</v>
      </c>
      <c r="P99" s="15">
        <f t="shared" si="25"/>
        <v>2208</v>
      </c>
      <c r="Q99" s="16">
        <f t="shared" si="26"/>
        <v>0.23</v>
      </c>
    </row>
    <row r="100" spans="1:17" x14ac:dyDescent="0.2">
      <c r="A100" s="10">
        <v>100</v>
      </c>
      <c r="B100" s="10">
        <f t="shared" si="20"/>
        <v>9700</v>
      </c>
      <c r="C100" s="6">
        <f t="shared" si="14"/>
        <v>1</v>
      </c>
      <c r="D100" s="6">
        <f>VLOOKUP('Aliquote medie'!$C100,Scaglioni!$A$3:$D$7,4,FALSE)</f>
        <v>0.23</v>
      </c>
      <c r="E100" s="6">
        <f t="shared" si="15"/>
        <v>23</v>
      </c>
      <c r="F100" s="6">
        <f t="shared" si="21"/>
        <v>2231</v>
      </c>
      <c r="G100" s="7">
        <f t="shared" si="22"/>
        <v>0.23</v>
      </c>
      <c r="H100" s="3">
        <f t="shared" si="16"/>
        <v>1</v>
      </c>
      <c r="I100" s="3">
        <f>VLOOKUP('Aliquote medie'!$H100,Scaglioni!$E$3:$H$7,4,FALSE)</f>
        <v>0.23</v>
      </c>
      <c r="J100" s="3">
        <f t="shared" si="17"/>
        <v>23</v>
      </c>
      <c r="K100" s="3">
        <f t="shared" si="23"/>
        <v>2231</v>
      </c>
      <c r="L100" s="4">
        <f t="shared" si="24"/>
        <v>0.23</v>
      </c>
      <c r="M100" s="15">
        <f t="shared" si="18"/>
        <v>1</v>
      </c>
      <c r="N100" s="15">
        <f>VLOOKUP('Aliquote medie'!$M100,Scaglioni!$I$3:$L$7,4,FALSE)</f>
        <v>0.23</v>
      </c>
      <c r="O100" s="15">
        <f t="shared" si="19"/>
        <v>23</v>
      </c>
      <c r="P100" s="15">
        <f t="shared" si="25"/>
        <v>2231</v>
      </c>
      <c r="Q100" s="16">
        <f t="shared" si="26"/>
        <v>0.23</v>
      </c>
    </row>
    <row r="101" spans="1:17" x14ac:dyDescent="0.2">
      <c r="A101" s="10">
        <v>100</v>
      </c>
      <c r="B101" s="10">
        <f t="shared" si="20"/>
        <v>9800</v>
      </c>
      <c r="C101" s="6">
        <f t="shared" si="14"/>
        <v>1</v>
      </c>
      <c r="D101" s="6">
        <f>VLOOKUP('Aliquote medie'!$C101,Scaglioni!$A$3:$D$7,4,FALSE)</f>
        <v>0.23</v>
      </c>
      <c r="E101" s="6">
        <f t="shared" si="15"/>
        <v>23</v>
      </c>
      <c r="F101" s="6">
        <f t="shared" si="21"/>
        <v>2254</v>
      </c>
      <c r="G101" s="7">
        <f t="shared" ref="G101:G132" si="27">F101/B101</f>
        <v>0.23</v>
      </c>
      <c r="H101" s="3">
        <f t="shared" si="16"/>
        <v>1</v>
      </c>
      <c r="I101" s="3">
        <f>VLOOKUP('Aliquote medie'!$H101,Scaglioni!$E$3:$H$7,4,FALSE)</f>
        <v>0.23</v>
      </c>
      <c r="J101" s="3">
        <f t="shared" si="17"/>
        <v>23</v>
      </c>
      <c r="K101" s="3">
        <f t="shared" si="23"/>
        <v>2254</v>
      </c>
      <c r="L101" s="4">
        <f t="shared" si="24"/>
        <v>0.23</v>
      </c>
      <c r="M101" s="15">
        <f t="shared" si="18"/>
        <v>1</v>
      </c>
      <c r="N101" s="15">
        <f>VLOOKUP('Aliquote medie'!$M101,Scaglioni!$I$3:$L$7,4,FALSE)</f>
        <v>0.23</v>
      </c>
      <c r="O101" s="15">
        <f t="shared" si="19"/>
        <v>23</v>
      </c>
      <c r="P101" s="15">
        <f t="shared" si="25"/>
        <v>2254</v>
      </c>
      <c r="Q101" s="16">
        <f t="shared" si="26"/>
        <v>0.23</v>
      </c>
    </row>
    <row r="102" spans="1:17" x14ac:dyDescent="0.2">
      <c r="A102" s="10">
        <v>100</v>
      </c>
      <c r="B102" s="10">
        <f t="shared" si="20"/>
        <v>9900</v>
      </c>
      <c r="C102" s="6">
        <f t="shared" si="14"/>
        <v>1</v>
      </c>
      <c r="D102" s="6">
        <f>VLOOKUP('Aliquote medie'!$C102,Scaglioni!$A$3:$D$7,4,FALSE)</f>
        <v>0.23</v>
      </c>
      <c r="E102" s="6">
        <f t="shared" si="15"/>
        <v>23</v>
      </c>
      <c r="F102" s="6">
        <f t="shared" si="21"/>
        <v>2277</v>
      </c>
      <c r="G102" s="7">
        <f t="shared" si="27"/>
        <v>0.23</v>
      </c>
      <c r="H102" s="3">
        <f t="shared" si="16"/>
        <v>1</v>
      </c>
      <c r="I102" s="3">
        <f>VLOOKUP('Aliquote medie'!$H102,Scaglioni!$E$3:$H$7,4,FALSE)</f>
        <v>0.23</v>
      </c>
      <c r="J102" s="3">
        <f t="shared" si="17"/>
        <v>23</v>
      </c>
      <c r="K102" s="3">
        <f t="shared" si="23"/>
        <v>2277</v>
      </c>
      <c r="L102" s="4">
        <f t="shared" si="24"/>
        <v>0.23</v>
      </c>
      <c r="M102" s="15">
        <f t="shared" si="18"/>
        <v>1</v>
      </c>
      <c r="N102" s="15">
        <f>VLOOKUP('Aliquote medie'!$M102,Scaglioni!$I$3:$L$7,4,FALSE)</f>
        <v>0.23</v>
      </c>
      <c r="O102" s="15">
        <f t="shared" si="19"/>
        <v>23</v>
      </c>
      <c r="P102" s="15">
        <f t="shared" si="25"/>
        <v>2277</v>
      </c>
      <c r="Q102" s="16">
        <f t="shared" si="26"/>
        <v>0.23</v>
      </c>
    </row>
    <row r="103" spans="1:17" x14ac:dyDescent="0.2">
      <c r="A103" s="10">
        <v>100</v>
      </c>
      <c r="B103" s="10">
        <f t="shared" si="20"/>
        <v>10000</v>
      </c>
      <c r="C103" s="6">
        <f t="shared" si="14"/>
        <v>1</v>
      </c>
      <c r="D103" s="6">
        <f>VLOOKUP('Aliquote medie'!$C103,Scaglioni!$A$3:$D$7,4,FALSE)</f>
        <v>0.23</v>
      </c>
      <c r="E103" s="6">
        <f t="shared" si="15"/>
        <v>23</v>
      </c>
      <c r="F103" s="6">
        <f t="shared" si="21"/>
        <v>2300</v>
      </c>
      <c r="G103" s="7">
        <f t="shared" si="27"/>
        <v>0.23</v>
      </c>
      <c r="H103" s="3">
        <f t="shared" si="16"/>
        <v>1</v>
      </c>
      <c r="I103" s="3">
        <f>VLOOKUP('Aliquote medie'!$H103,Scaglioni!$E$3:$H$7,4,FALSE)</f>
        <v>0.23</v>
      </c>
      <c r="J103" s="3">
        <f t="shared" si="17"/>
        <v>23</v>
      </c>
      <c r="K103" s="3">
        <f t="shared" si="23"/>
        <v>2300</v>
      </c>
      <c r="L103" s="4">
        <f t="shared" si="24"/>
        <v>0.23</v>
      </c>
      <c r="M103" s="15">
        <f t="shared" si="18"/>
        <v>1</v>
      </c>
      <c r="N103" s="15">
        <f>VLOOKUP('Aliquote medie'!$M103,Scaglioni!$I$3:$L$7,4,FALSE)</f>
        <v>0.23</v>
      </c>
      <c r="O103" s="15">
        <f t="shared" si="19"/>
        <v>23</v>
      </c>
      <c r="P103" s="15">
        <f t="shared" si="25"/>
        <v>2300</v>
      </c>
      <c r="Q103" s="16">
        <f t="shared" si="26"/>
        <v>0.23</v>
      </c>
    </row>
    <row r="104" spans="1:17" x14ac:dyDescent="0.2">
      <c r="A104" s="10">
        <v>100</v>
      </c>
      <c r="B104" s="10">
        <f t="shared" si="20"/>
        <v>10100</v>
      </c>
      <c r="C104" s="6">
        <f t="shared" si="14"/>
        <v>1</v>
      </c>
      <c r="D104" s="6">
        <f>VLOOKUP('Aliquote medie'!$C104,Scaglioni!$A$3:$D$7,4,FALSE)</f>
        <v>0.23</v>
      </c>
      <c r="E104" s="6">
        <f t="shared" si="15"/>
        <v>23</v>
      </c>
      <c r="F104" s="6">
        <f t="shared" si="21"/>
        <v>2323</v>
      </c>
      <c r="G104" s="7">
        <f t="shared" si="27"/>
        <v>0.23</v>
      </c>
      <c r="H104" s="3">
        <f t="shared" si="16"/>
        <v>1</v>
      </c>
      <c r="I104" s="3">
        <f>VLOOKUP('Aliquote medie'!$H104,Scaglioni!$E$3:$H$7,4,FALSE)</f>
        <v>0.23</v>
      </c>
      <c r="J104" s="3">
        <f t="shared" si="17"/>
        <v>23</v>
      </c>
      <c r="K104" s="3">
        <f t="shared" si="23"/>
        <v>2323</v>
      </c>
      <c r="L104" s="4">
        <f t="shared" si="24"/>
        <v>0.23</v>
      </c>
      <c r="M104" s="15">
        <f t="shared" si="18"/>
        <v>1</v>
      </c>
      <c r="N104" s="15">
        <f>VLOOKUP('Aliquote medie'!$M104,Scaglioni!$I$3:$L$7,4,FALSE)</f>
        <v>0.23</v>
      </c>
      <c r="O104" s="15">
        <f t="shared" si="19"/>
        <v>23</v>
      </c>
      <c r="P104" s="15">
        <f t="shared" si="25"/>
        <v>2323</v>
      </c>
      <c r="Q104" s="16">
        <f t="shared" si="26"/>
        <v>0.23</v>
      </c>
    </row>
    <row r="105" spans="1:17" x14ac:dyDescent="0.2">
      <c r="A105" s="10">
        <v>100</v>
      </c>
      <c r="B105" s="10">
        <f t="shared" si="20"/>
        <v>10200</v>
      </c>
      <c r="C105" s="6">
        <f t="shared" si="14"/>
        <v>1</v>
      </c>
      <c r="D105" s="6">
        <f>VLOOKUP('Aliquote medie'!$C105,Scaglioni!$A$3:$D$7,4,FALSE)</f>
        <v>0.23</v>
      </c>
      <c r="E105" s="6">
        <f t="shared" si="15"/>
        <v>23</v>
      </c>
      <c r="F105" s="6">
        <f t="shared" si="21"/>
        <v>2346</v>
      </c>
      <c r="G105" s="7">
        <f t="shared" si="27"/>
        <v>0.23</v>
      </c>
      <c r="H105" s="3">
        <f t="shared" si="16"/>
        <v>1</v>
      </c>
      <c r="I105" s="3">
        <f>VLOOKUP('Aliquote medie'!$H105,Scaglioni!$E$3:$H$7,4,FALSE)</f>
        <v>0.23</v>
      </c>
      <c r="J105" s="3">
        <f t="shared" si="17"/>
        <v>23</v>
      </c>
      <c r="K105" s="3">
        <f t="shared" si="23"/>
        <v>2346</v>
      </c>
      <c r="L105" s="4">
        <f t="shared" si="24"/>
        <v>0.23</v>
      </c>
      <c r="M105" s="15">
        <f t="shared" si="18"/>
        <v>1</v>
      </c>
      <c r="N105" s="15">
        <f>VLOOKUP('Aliquote medie'!$M105,Scaglioni!$I$3:$L$7,4,FALSE)</f>
        <v>0.23</v>
      </c>
      <c r="O105" s="15">
        <f t="shared" si="19"/>
        <v>23</v>
      </c>
      <c r="P105" s="15">
        <f t="shared" si="25"/>
        <v>2346</v>
      </c>
      <c r="Q105" s="16">
        <f t="shared" si="26"/>
        <v>0.23</v>
      </c>
    </row>
    <row r="106" spans="1:17" x14ac:dyDescent="0.2">
      <c r="A106" s="10">
        <v>100</v>
      </c>
      <c r="B106" s="10">
        <f t="shared" si="20"/>
        <v>10300</v>
      </c>
      <c r="C106" s="6">
        <f t="shared" si="14"/>
        <v>1</v>
      </c>
      <c r="D106" s="6">
        <f>VLOOKUP('Aliquote medie'!$C106,Scaglioni!$A$3:$D$7,4,FALSE)</f>
        <v>0.23</v>
      </c>
      <c r="E106" s="6">
        <f t="shared" si="15"/>
        <v>23</v>
      </c>
      <c r="F106" s="6">
        <f t="shared" si="21"/>
        <v>2369</v>
      </c>
      <c r="G106" s="7">
        <f t="shared" si="27"/>
        <v>0.23</v>
      </c>
      <c r="H106" s="3">
        <f t="shared" si="16"/>
        <v>1</v>
      </c>
      <c r="I106" s="3">
        <f>VLOOKUP('Aliquote medie'!$H106,Scaglioni!$E$3:$H$7,4,FALSE)</f>
        <v>0.23</v>
      </c>
      <c r="J106" s="3">
        <f t="shared" si="17"/>
        <v>23</v>
      </c>
      <c r="K106" s="3">
        <f t="shared" si="23"/>
        <v>2369</v>
      </c>
      <c r="L106" s="4">
        <f t="shared" si="24"/>
        <v>0.23</v>
      </c>
      <c r="M106" s="15">
        <f t="shared" si="18"/>
        <v>1</v>
      </c>
      <c r="N106" s="15">
        <f>VLOOKUP('Aliquote medie'!$M106,Scaglioni!$I$3:$L$7,4,FALSE)</f>
        <v>0.23</v>
      </c>
      <c r="O106" s="15">
        <f t="shared" si="19"/>
        <v>23</v>
      </c>
      <c r="P106" s="15">
        <f t="shared" si="25"/>
        <v>2369</v>
      </c>
      <c r="Q106" s="16">
        <f t="shared" si="26"/>
        <v>0.23</v>
      </c>
    </row>
    <row r="107" spans="1:17" x14ac:dyDescent="0.2">
      <c r="A107" s="10">
        <v>100</v>
      </c>
      <c r="B107" s="10">
        <f t="shared" si="20"/>
        <v>10400</v>
      </c>
      <c r="C107" s="6">
        <f t="shared" si="14"/>
        <v>1</v>
      </c>
      <c r="D107" s="6">
        <f>VLOOKUP('Aliquote medie'!$C107,Scaglioni!$A$3:$D$7,4,FALSE)</f>
        <v>0.23</v>
      </c>
      <c r="E107" s="6">
        <f t="shared" si="15"/>
        <v>23</v>
      </c>
      <c r="F107" s="6">
        <f t="shared" si="21"/>
        <v>2392</v>
      </c>
      <c r="G107" s="7">
        <f t="shared" si="27"/>
        <v>0.23</v>
      </c>
      <c r="H107" s="3">
        <f t="shared" si="16"/>
        <v>1</v>
      </c>
      <c r="I107" s="3">
        <f>VLOOKUP('Aliquote medie'!$H107,Scaglioni!$E$3:$H$7,4,FALSE)</f>
        <v>0.23</v>
      </c>
      <c r="J107" s="3">
        <f t="shared" si="17"/>
        <v>23</v>
      </c>
      <c r="K107" s="3">
        <f t="shared" si="23"/>
        <v>2392</v>
      </c>
      <c r="L107" s="4">
        <f t="shared" si="24"/>
        <v>0.23</v>
      </c>
      <c r="M107" s="15">
        <f t="shared" si="18"/>
        <v>1</v>
      </c>
      <c r="N107" s="15">
        <f>VLOOKUP('Aliquote medie'!$M107,Scaglioni!$I$3:$L$7,4,FALSE)</f>
        <v>0.23</v>
      </c>
      <c r="O107" s="15">
        <f t="shared" si="19"/>
        <v>23</v>
      </c>
      <c r="P107" s="15">
        <f t="shared" si="25"/>
        <v>2392</v>
      </c>
      <c r="Q107" s="16">
        <f t="shared" si="26"/>
        <v>0.23</v>
      </c>
    </row>
    <row r="108" spans="1:17" x14ac:dyDescent="0.2">
      <c r="A108" s="10">
        <v>100</v>
      </c>
      <c r="B108" s="10">
        <f t="shared" si="20"/>
        <v>10500</v>
      </c>
      <c r="C108" s="6">
        <f t="shared" si="14"/>
        <v>1</v>
      </c>
      <c r="D108" s="6">
        <f>VLOOKUP('Aliquote medie'!$C108,Scaglioni!$A$3:$D$7,4,FALSE)</f>
        <v>0.23</v>
      </c>
      <c r="E108" s="6">
        <f t="shared" si="15"/>
        <v>23</v>
      </c>
      <c r="F108" s="6">
        <f t="shared" si="21"/>
        <v>2415</v>
      </c>
      <c r="G108" s="7">
        <f t="shared" si="27"/>
        <v>0.23</v>
      </c>
      <c r="H108" s="3">
        <f t="shared" si="16"/>
        <v>1</v>
      </c>
      <c r="I108" s="3">
        <f>VLOOKUP('Aliquote medie'!$H108,Scaglioni!$E$3:$H$7,4,FALSE)</f>
        <v>0.23</v>
      </c>
      <c r="J108" s="3">
        <f t="shared" si="17"/>
        <v>23</v>
      </c>
      <c r="K108" s="3">
        <f t="shared" si="23"/>
        <v>2415</v>
      </c>
      <c r="L108" s="4">
        <f t="shared" si="24"/>
        <v>0.23</v>
      </c>
      <c r="M108" s="15">
        <f t="shared" si="18"/>
        <v>1</v>
      </c>
      <c r="N108" s="15">
        <f>VLOOKUP('Aliquote medie'!$M108,Scaglioni!$I$3:$L$7,4,FALSE)</f>
        <v>0.23</v>
      </c>
      <c r="O108" s="15">
        <f t="shared" si="19"/>
        <v>23</v>
      </c>
      <c r="P108" s="15">
        <f t="shared" si="25"/>
        <v>2415</v>
      </c>
      <c r="Q108" s="16">
        <f t="shared" si="26"/>
        <v>0.23</v>
      </c>
    </row>
    <row r="109" spans="1:17" x14ac:dyDescent="0.2">
      <c r="A109" s="10">
        <v>100</v>
      </c>
      <c r="B109" s="10">
        <f t="shared" si="20"/>
        <v>10600</v>
      </c>
      <c r="C109" s="6">
        <f t="shared" si="14"/>
        <v>1</v>
      </c>
      <c r="D109" s="6">
        <f>VLOOKUP('Aliquote medie'!$C109,Scaglioni!$A$3:$D$7,4,FALSE)</f>
        <v>0.23</v>
      </c>
      <c r="E109" s="6">
        <f t="shared" si="15"/>
        <v>23</v>
      </c>
      <c r="F109" s="6">
        <f t="shared" si="21"/>
        <v>2438</v>
      </c>
      <c r="G109" s="7">
        <f t="shared" si="27"/>
        <v>0.23</v>
      </c>
      <c r="H109" s="3">
        <f t="shared" si="16"/>
        <v>1</v>
      </c>
      <c r="I109" s="3">
        <f>VLOOKUP('Aliquote medie'!$H109,Scaglioni!$E$3:$H$7,4,FALSE)</f>
        <v>0.23</v>
      </c>
      <c r="J109" s="3">
        <f t="shared" si="17"/>
        <v>23</v>
      </c>
      <c r="K109" s="3">
        <f t="shared" si="23"/>
        <v>2438</v>
      </c>
      <c r="L109" s="4">
        <f t="shared" si="24"/>
        <v>0.23</v>
      </c>
      <c r="M109" s="15">
        <f t="shared" si="18"/>
        <v>1</v>
      </c>
      <c r="N109" s="15">
        <f>VLOOKUP('Aliquote medie'!$M109,Scaglioni!$I$3:$L$7,4,FALSE)</f>
        <v>0.23</v>
      </c>
      <c r="O109" s="15">
        <f t="shared" si="19"/>
        <v>23</v>
      </c>
      <c r="P109" s="15">
        <f t="shared" si="25"/>
        <v>2438</v>
      </c>
      <c r="Q109" s="16">
        <f t="shared" si="26"/>
        <v>0.23</v>
      </c>
    </row>
    <row r="110" spans="1:17" x14ac:dyDescent="0.2">
      <c r="A110" s="10">
        <v>100</v>
      </c>
      <c r="B110" s="10">
        <f t="shared" si="20"/>
        <v>10700</v>
      </c>
      <c r="C110" s="6">
        <f t="shared" si="14"/>
        <v>1</v>
      </c>
      <c r="D110" s="6">
        <f>VLOOKUP('Aliquote medie'!$C110,Scaglioni!$A$3:$D$7,4,FALSE)</f>
        <v>0.23</v>
      </c>
      <c r="E110" s="6">
        <f t="shared" si="15"/>
        <v>23</v>
      </c>
      <c r="F110" s="6">
        <f t="shared" si="21"/>
        <v>2461</v>
      </c>
      <c r="G110" s="7">
        <f t="shared" si="27"/>
        <v>0.23</v>
      </c>
      <c r="H110" s="3">
        <f t="shared" si="16"/>
        <v>1</v>
      </c>
      <c r="I110" s="3">
        <f>VLOOKUP('Aliquote medie'!$H110,Scaglioni!$E$3:$H$7,4,FALSE)</f>
        <v>0.23</v>
      </c>
      <c r="J110" s="3">
        <f t="shared" si="17"/>
        <v>23</v>
      </c>
      <c r="K110" s="3">
        <f t="shared" si="23"/>
        <v>2461</v>
      </c>
      <c r="L110" s="4">
        <f t="shared" si="24"/>
        <v>0.23</v>
      </c>
      <c r="M110" s="15">
        <f t="shared" si="18"/>
        <v>1</v>
      </c>
      <c r="N110" s="15">
        <f>VLOOKUP('Aliquote medie'!$M110,Scaglioni!$I$3:$L$7,4,FALSE)</f>
        <v>0.23</v>
      </c>
      <c r="O110" s="15">
        <f t="shared" si="19"/>
        <v>23</v>
      </c>
      <c r="P110" s="15">
        <f t="shared" si="25"/>
        <v>2461</v>
      </c>
      <c r="Q110" s="16">
        <f t="shared" si="26"/>
        <v>0.23</v>
      </c>
    </row>
    <row r="111" spans="1:17" x14ac:dyDescent="0.2">
      <c r="A111" s="10">
        <v>100</v>
      </c>
      <c r="B111" s="10">
        <f t="shared" si="20"/>
        <v>10800</v>
      </c>
      <c r="C111" s="6">
        <f t="shared" si="14"/>
        <v>1</v>
      </c>
      <c r="D111" s="6">
        <f>VLOOKUP('Aliquote medie'!$C111,Scaglioni!$A$3:$D$7,4,FALSE)</f>
        <v>0.23</v>
      </c>
      <c r="E111" s="6">
        <f t="shared" si="15"/>
        <v>23</v>
      </c>
      <c r="F111" s="6">
        <f t="shared" si="21"/>
        <v>2484</v>
      </c>
      <c r="G111" s="7">
        <f t="shared" si="27"/>
        <v>0.23</v>
      </c>
      <c r="H111" s="3">
        <f t="shared" si="16"/>
        <v>1</v>
      </c>
      <c r="I111" s="3">
        <f>VLOOKUP('Aliquote medie'!$H111,Scaglioni!$E$3:$H$7,4,FALSE)</f>
        <v>0.23</v>
      </c>
      <c r="J111" s="3">
        <f t="shared" si="17"/>
        <v>23</v>
      </c>
      <c r="K111" s="3">
        <f t="shared" si="23"/>
        <v>2484</v>
      </c>
      <c r="L111" s="4">
        <f t="shared" si="24"/>
        <v>0.23</v>
      </c>
      <c r="M111" s="15">
        <f t="shared" si="18"/>
        <v>1</v>
      </c>
      <c r="N111" s="15">
        <f>VLOOKUP('Aliquote medie'!$M111,Scaglioni!$I$3:$L$7,4,FALSE)</f>
        <v>0.23</v>
      </c>
      <c r="O111" s="15">
        <f t="shared" si="19"/>
        <v>23</v>
      </c>
      <c r="P111" s="15">
        <f t="shared" si="25"/>
        <v>2484</v>
      </c>
      <c r="Q111" s="16">
        <f t="shared" si="26"/>
        <v>0.23</v>
      </c>
    </row>
    <row r="112" spans="1:17" x14ac:dyDescent="0.2">
      <c r="A112" s="10">
        <v>100</v>
      </c>
      <c r="B112" s="10">
        <f t="shared" si="20"/>
        <v>10900</v>
      </c>
      <c r="C112" s="6">
        <f t="shared" si="14"/>
        <v>1</v>
      </c>
      <c r="D112" s="6">
        <f>VLOOKUP('Aliquote medie'!$C112,Scaglioni!$A$3:$D$7,4,FALSE)</f>
        <v>0.23</v>
      </c>
      <c r="E112" s="6">
        <f t="shared" si="15"/>
        <v>23</v>
      </c>
      <c r="F112" s="6">
        <f t="shared" si="21"/>
        <v>2507</v>
      </c>
      <c r="G112" s="7">
        <f t="shared" si="27"/>
        <v>0.23</v>
      </c>
      <c r="H112" s="3">
        <f t="shared" si="16"/>
        <v>1</v>
      </c>
      <c r="I112" s="3">
        <f>VLOOKUP('Aliquote medie'!$H112,Scaglioni!$E$3:$H$7,4,FALSE)</f>
        <v>0.23</v>
      </c>
      <c r="J112" s="3">
        <f t="shared" si="17"/>
        <v>23</v>
      </c>
      <c r="K112" s="3">
        <f t="shared" si="23"/>
        <v>2507</v>
      </c>
      <c r="L112" s="4">
        <f t="shared" si="24"/>
        <v>0.23</v>
      </c>
      <c r="M112" s="15">
        <f t="shared" si="18"/>
        <v>1</v>
      </c>
      <c r="N112" s="15">
        <f>VLOOKUP('Aliquote medie'!$M112,Scaglioni!$I$3:$L$7,4,FALSE)</f>
        <v>0.23</v>
      </c>
      <c r="O112" s="15">
        <f t="shared" si="19"/>
        <v>23</v>
      </c>
      <c r="P112" s="15">
        <f t="shared" si="25"/>
        <v>2507</v>
      </c>
      <c r="Q112" s="16">
        <f t="shared" si="26"/>
        <v>0.23</v>
      </c>
    </row>
    <row r="113" spans="1:17" x14ac:dyDescent="0.2">
      <c r="A113" s="10">
        <v>100</v>
      </c>
      <c r="B113" s="10">
        <f t="shared" si="20"/>
        <v>11000</v>
      </c>
      <c r="C113" s="6">
        <f t="shared" si="14"/>
        <v>1</v>
      </c>
      <c r="D113" s="6">
        <f>VLOOKUP('Aliquote medie'!$C113,Scaglioni!$A$3:$D$7,4,FALSE)</f>
        <v>0.23</v>
      </c>
      <c r="E113" s="6">
        <f t="shared" si="15"/>
        <v>23</v>
      </c>
      <c r="F113" s="6">
        <f t="shared" si="21"/>
        <v>2530</v>
      </c>
      <c r="G113" s="7">
        <f t="shared" si="27"/>
        <v>0.23</v>
      </c>
      <c r="H113" s="3">
        <f t="shared" si="16"/>
        <v>1</v>
      </c>
      <c r="I113" s="3">
        <f>VLOOKUP('Aliquote medie'!$H113,Scaglioni!$E$3:$H$7,4,FALSE)</f>
        <v>0.23</v>
      </c>
      <c r="J113" s="3">
        <f t="shared" si="17"/>
        <v>23</v>
      </c>
      <c r="K113" s="3">
        <f t="shared" si="23"/>
        <v>2530</v>
      </c>
      <c r="L113" s="4">
        <f t="shared" si="24"/>
        <v>0.23</v>
      </c>
      <c r="M113" s="15">
        <f t="shared" si="18"/>
        <v>1</v>
      </c>
      <c r="N113" s="15">
        <f>VLOOKUP('Aliquote medie'!$M113,Scaglioni!$I$3:$L$7,4,FALSE)</f>
        <v>0.23</v>
      </c>
      <c r="O113" s="15">
        <f t="shared" si="19"/>
        <v>23</v>
      </c>
      <c r="P113" s="15">
        <f t="shared" si="25"/>
        <v>2530</v>
      </c>
      <c r="Q113" s="16">
        <f t="shared" si="26"/>
        <v>0.23</v>
      </c>
    </row>
    <row r="114" spans="1:17" x14ac:dyDescent="0.2">
      <c r="A114" s="10">
        <v>100</v>
      </c>
      <c r="B114" s="10">
        <f t="shared" si="20"/>
        <v>11100</v>
      </c>
      <c r="C114" s="6">
        <f t="shared" si="14"/>
        <v>1</v>
      </c>
      <c r="D114" s="6">
        <f>VLOOKUP('Aliquote medie'!$C114,Scaglioni!$A$3:$D$7,4,FALSE)</f>
        <v>0.23</v>
      </c>
      <c r="E114" s="6">
        <f t="shared" si="15"/>
        <v>23</v>
      </c>
      <c r="F114" s="6">
        <f t="shared" si="21"/>
        <v>2553</v>
      </c>
      <c r="G114" s="7">
        <f t="shared" si="27"/>
        <v>0.23</v>
      </c>
      <c r="H114" s="3">
        <f t="shared" si="16"/>
        <v>1</v>
      </c>
      <c r="I114" s="3">
        <f>VLOOKUP('Aliquote medie'!$H114,Scaglioni!$E$3:$H$7,4,FALSE)</f>
        <v>0.23</v>
      </c>
      <c r="J114" s="3">
        <f t="shared" si="17"/>
        <v>23</v>
      </c>
      <c r="K114" s="3">
        <f t="shared" si="23"/>
        <v>2553</v>
      </c>
      <c r="L114" s="4">
        <f t="shared" si="24"/>
        <v>0.23</v>
      </c>
      <c r="M114" s="15">
        <f t="shared" si="18"/>
        <v>1</v>
      </c>
      <c r="N114" s="15">
        <f>VLOOKUP('Aliquote medie'!$M114,Scaglioni!$I$3:$L$7,4,FALSE)</f>
        <v>0.23</v>
      </c>
      <c r="O114" s="15">
        <f t="shared" si="19"/>
        <v>23</v>
      </c>
      <c r="P114" s="15">
        <f t="shared" si="25"/>
        <v>2553</v>
      </c>
      <c r="Q114" s="16">
        <f t="shared" si="26"/>
        <v>0.23</v>
      </c>
    </row>
    <row r="115" spans="1:17" x14ac:dyDescent="0.2">
      <c r="A115" s="10">
        <v>100</v>
      </c>
      <c r="B115" s="10">
        <f t="shared" si="20"/>
        <v>11200</v>
      </c>
      <c r="C115" s="6">
        <f t="shared" si="14"/>
        <v>1</v>
      </c>
      <c r="D115" s="6">
        <f>VLOOKUP('Aliquote medie'!$C115,Scaglioni!$A$3:$D$7,4,FALSE)</f>
        <v>0.23</v>
      </c>
      <c r="E115" s="6">
        <f t="shared" si="15"/>
        <v>23</v>
      </c>
      <c r="F115" s="6">
        <f t="shared" si="21"/>
        <v>2576</v>
      </c>
      <c r="G115" s="7">
        <f t="shared" si="27"/>
        <v>0.23</v>
      </c>
      <c r="H115" s="3">
        <f t="shared" si="16"/>
        <v>1</v>
      </c>
      <c r="I115" s="3">
        <f>VLOOKUP('Aliquote medie'!$H115,Scaglioni!$E$3:$H$7,4,FALSE)</f>
        <v>0.23</v>
      </c>
      <c r="J115" s="3">
        <f t="shared" si="17"/>
        <v>23</v>
      </c>
      <c r="K115" s="3">
        <f t="shared" si="23"/>
        <v>2576</v>
      </c>
      <c r="L115" s="4">
        <f t="shared" si="24"/>
        <v>0.23</v>
      </c>
      <c r="M115" s="15">
        <f t="shared" si="18"/>
        <v>1</v>
      </c>
      <c r="N115" s="15">
        <f>VLOOKUP('Aliquote medie'!$M115,Scaglioni!$I$3:$L$7,4,FALSE)</f>
        <v>0.23</v>
      </c>
      <c r="O115" s="15">
        <f t="shared" si="19"/>
        <v>23</v>
      </c>
      <c r="P115" s="15">
        <f t="shared" si="25"/>
        <v>2576</v>
      </c>
      <c r="Q115" s="16">
        <f t="shared" si="26"/>
        <v>0.23</v>
      </c>
    </row>
    <row r="116" spans="1:17" x14ac:dyDescent="0.2">
      <c r="A116" s="10">
        <v>100</v>
      </c>
      <c r="B116" s="10">
        <f t="shared" si="20"/>
        <v>11300</v>
      </c>
      <c r="C116" s="6">
        <f t="shared" si="14"/>
        <v>1</v>
      </c>
      <c r="D116" s="6">
        <f>VLOOKUP('Aliquote medie'!$C116,Scaglioni!$A$3:$D$7,4,FALSE)</f>
        <v>0.23</v>
      </c>
      <c r="E116" s="6">
        <f t="shared" si="15"/>
        <v>23</v>
      </c>
      <c r="F116" s="6">
        <f t="shared" si="21"/>
        <v>2599</v>
      </c>
      <c r="G116" s="7">
        <f t="shared" si="27"/>
        <v>0.23</v>
      </c>
      <c r="H116" s="3">
        <f t="shared" si="16"/>
        <v>1</v>
      </c>
      <c r="I116" s="3">
        <f>VLOOKUP('Aliquote medie'!$H116,Scaglioni!$E$3:$H$7,4,FALSE)</f>
        <v>0.23</v>
      </c>
      <c r="J116" s="3">
        <f t="shared" si="17"/>
        <v>23</v>
      </c>
      <c r="K116" s="3">
        <f t="shared" si="23"/>
        <v>2599</v>
      </c>
      <c r="L116" s="4">
        <f t="shared" si="24"/>
        <v>0.23</v>
      </c>
      <c r="M116" s="15">
        <f t="shared" si="18"/>
        <v>1</v>
      </c>
      <c r="N116" s="15">
        <f>VLOOKUP('Aliquote medie'!$M116,Scaglioni!$I$3:$L$7,4,FALSE)</f>
        <v>0.23</v>
      </c>
      <c r="O116" s="15">
        <f t="shared" si="19"/>
        <v>23</v>
      </c>
      <c r="P116" s="15">
        <f t="shared" si="25"/>
        <v>2599</v>
      </c>
      <c r="Q116" s="16">
        <f t="shared" si="26"/>
        <v>0.23</v>
      </c>
    </row>
    <row r="117" spans="1:17" x14ac:dyDescent="0.2">
      <c r="A117" s="10">
        <v>100</v>
      </c>
      <c r="B117" s="10">
        <f t="shared" si="20"/>
        <v>11400</v>
      </c>
      <c r="C117" s="6">
        <f t="shared" si="14"/>
        <v>1</v>
      </c>
      <c r="D117" s="6">
        <f>VLOOKUP('Aliquote medie'!$C117,Scaglioni!$A$3:$D$7,4,FALSE)</f>
        <v>0.23</v>
      </c>
      <c r="E117" s="6">
        <f t="shared" si="15"/>
        <v>23</v>
      </c>
      <c r="F117" s="6">
        <f t="shared" si="21"/>
        <v>2622</v>
      </c>
      <c r="G117" s="7">
        <f t="shared" si="27"/>
        <v>0.23</v>
      </c>
      <c r="H117" s="3">
        <f t="shared" si="16"/>
        <v>1</v>
      </c>
      <c r="I117" s="3">
        <f>VLOOKUP('Aliquote medie'!$H117,Scaglioni!$E$3:$H$7,4,FALSE)</f>
        <v>0.23</v>
      </c>
      <c r="J117" s="3">
        <f t="shared" si="17"/>
        <v>23</v>
      </c>
      <c r="K117" s="3">
        <f t="shared" si="23"/>
        <v>2622</v>
      </c>
      <c r="L117" s="4">
        <f t="shared" si="24"/>
        <v>0.23</v>
      </c>
      <c r="M117" s="15">
        <f t="shared" si="18"/>
        <v>1</v>
      </c>
      <c r="N117" s="15">
        <f>VLOOKUP('Aliquote medie'!$M117,Scaglioni!$I$3:$L$7,4,FALSE)</f>
        <v>0.23</v>
      </c>
      <c r="O117" s="15">
        <f t="shared" si="19"/>
        <v>23</v>
      </c>
      <c r="P117" s="15">
        <f t="shared" si="25"/>
        <v>2622</v>
      </c>
      <c r="Q117" s="16">
        <f t="shared" si="26"/>
        <v>0.23</v>
      </c>
    </row>
    <row r="118" spans="1:17" x14ac:dyDescent="0.2">
      <c r="A118" s="10">
        <v>100</v>
      </c>
      <c r="B118" s="10">
        <f t="shared" si="20"/>
        <v>11500</v>
      </c>
      <c r="C118" s="6">
        <f t="shared" si="14"/>
        <v>1</v>
      </c>
      <c r="D118" s="6">
        <f>VLOOKUP('Aliquote medie'!$C118,Scaglioni!$A$3:$D$7,4,FALSE)</f>
        <v>0.23</v>
      </c>
      <c r="E118" s="6">
        <f t="shared" si="15"/>
        <v>23</v>
      </c>
      <c r="F118" s="6">
        <f t="shared" si="21"/>
        <v>2645</v>
      </c>
      <c r="G118" s="7">
        <f t="shared" si="27"/>
        <v>0.23</v>
      </c>
      <c r="H118" s="3">
        <f t="shared" si="16"/>
        <v>1</v>
      </c>
      <c r="I118" s="3">
        <f>VLOOKUP('Aliquote medie'!$H118,Scaglioni!$E$3:$H$7,4,FALSE)</f>
        <v>0.23</v>
      </c>
      <c r="J118" s="3">
        <f t="shared" si="17"/>
        <v>23</v>
      </c>
      <c r="K118" s="3">
        <f t="shared" si="23"/>
        <v>2645</v>
      </c>
      <c r="L118" s="4">
        <f t="shared" si="24"/>
        <v>0.23</v>
      </c>
      <c r="M118" s="15">
        <f t="shared" si="18"/>
        <v>1</v>
      </c>
      <c r="N118" s="15">
        <f>VLOOKUP('Aliquote medie'!$M118,Scaglioni!$I$3:$L$7,4,FALSE)</f>
        <v>0.23</v>
      </c>
      <c r="O118" s="15">
        <f t="shared" si="19"/>
        <v>23</v>
      </c>
      <c r="P118" s="15">
        <f t="shared" si="25"/>
        <v>2645</v>
      </c>
      <c r="Q118" s="16">
        <f t="shared" si="26"/>
        <v>0.23</v>
      </c>
    </row>
    <row r="119" spans="1:17" x14ac:dyDescent="0.2">
      <c r="A119" s="10">
        <v>100</v>
      </c>
      <c r="B119" s="10">
        <f t="shared" si="20"/>
        <v>11600</v>
      </c>
      <c r="C119" s="6">
        <f t="shared" si="14"/>
        <v>1</v>
      </c>
      <c r="D119" s="6">
        <f>VLOOKUP('Aliquote medie'!$C119,Scaglioni!$A$3:$D$7,4,FALSE)</f>
        <v>0.23</v>
      </c>
      <c r="E119" s="6">
        <f t="shared" si="15"/>
        <v>23</v>
      </c>
      <c r="F119" s="6">
        <f t="shared" si="21"/>
        <v>2668</v>
      </c>
      <c r="G119" s="7">
        <f t="shared" si="27"/>
        <v>0.23</v>
      </c>
      <c r="H119" s="3">
        <f t="shared" si="16"/>
        <v>1</v>
      </c>
      <c r="I119" s="3">
        <f>VLOOKUP('Aliquote medie'!$H119,Scaglioni!$E$3:$H$7,4,FALSE)</f>
        <v>0.23</v>
      </c>
      <c r="J119" s="3">
        <f t="shared" si="17"/>
        <v>23</v>
      </c>
      <c r="K119" s="3">
        <f t="shared" si="23"/>
        <v>2668</v>
      </c>
      <c r="L119" s="4">
        <f t="shared" si="24"/>
        <v>0.23</v>
      </c>
      <c r="M119" s="15">
        <f t="shared" si="18"/>
        <v>1</v>
      </c>
      <c r="N119" s="15">
        <f>VLOOKUP('Aliquote medie'!$M119,Scaglioni!$I$3:$L$7,4,FALSE)</f>
        <v>0.23</v>
      </c>
      <c r="O119" s="15">
        <f t="shared" si="19"/>
        <v>23</v>
      </c>
      <c r="P119" s="15">
        <f t="shared" si="25"/>
        <v>2668</v>
      </c>
      <c r="Q119" s="16">
        <f t="shared" si="26"/>
        <v>0.23</v>
      </c>
    </row>
    <row r="120" spans="1:17" x14ac:dyDescent="0.2">
      <c r="A120" s="10">
        <v>100</v>
      </c>
      <c r="B120" s="10">
        <f t="shared" si="20"/>
        <v>11700</v>
      </c>
      <c r="C120" s="6">
        <f t="shared" si="14"/>
        <v>1</v>
      </c>
      <c r="D120" s="6">
        <f>VLOOKUP('Aliquote medie'!$C120,Scaglioni!$A$3:$D$7,4,FALSE)</f>
        <v>0.23</v>
      </c>
      <c r="E120" s="6">
        <f t="shared" si="15"/>
        <v>23</v>
      </c>
      <c r="F120" s="6">
        <f t="shared" si="21"/>
        <v>2691</v>
      </c>
      <c r="G120" s="7">
        <f t="shared" si="27"/>
        <v>0.23</v>
      </c>
      <c r="H120" s="3">
        <f t="shared" si="16"/>
        <v>1</v>
      </c>
      <c r="I120" s="3">
        <f>VLOOKUP('Aliquote medie'!$H120,Scaglioni!$E$3:$H$7,4,FALSE)</f>
        <v>0.23</v>
      </c>
      <c r="J120" s="3">
        <f t="shared" si="17"/>
        <v>23</v>
      </c>
      <c r="K120" s="3">
        <f t="shared" si="23"/>
        <v>2691</v>
      </c>
      <c r="L120" s="4">
        <f t="shared" si="24"/>
        <v>0.23</v>
      </c>
      <c r="M120" s="15">
        <f t="shared" si="18"/>
        <v>1</v>
      </c>
      <c r="N120" s="15">
        <f>VLOOKUP('Aliquote medie'!$M120,Scaglioni!$I$3:$L$7,4,FALSE)</f>
        <v>0.23</v>
      </c>
      <c r="O120" s="15">
        <f t="shared" si="19"/>
        <v>23</v>
      </c>
      <c r="P120" s="15">
        <f t="shared" si="25"/>
        <v>2691</v>
      </c>
      <c r="Q120" s="16">
        <f t="shared" si="26"/>
        <v>0.23</v>
      </c>
    </row>
    <row r="121" spans="1:17" x14ac:dyDescent="0.2">
      <c r="A121" s="10">
        <v>100</v>
      </c>
      <c r="B121" s="10">
        <f t="shared" si="20"/>
        <v>11800</v>
      </c>
      <c r="C121" s="6">
        <f t="shared" si="14"/>
        <v>1</v>
      </c>
      <c r="D121" s="6">
        <f>VLOOKUP('Aliquote medie'!$C121,Scaglioni!$A$3:$D$7,4,FALSE)</f>
        <v>0.23</v>
      </c>
      <c r="E121" s="6">
        <f t="shared" si="15"/>
        <v>23</v>
      </c>
      <c r="F121" s="6">
        <f t="shared" si="21"/>
        <v>2714</v>
      </c>
      <c r="G121" s="7">
        <f t="shared" si="27"/>
        <v>0.23</v>
      </c>
      <c r="H121" s="3">
        <f t="shared" si="16"/>
        <v>1</v>
      </c>
      <c r="I121" s="3">
        <f>VLOOKUP('Aliquote medie'!$H121,Scaglioni!$E$3:$H$7,4,FALSE)</f>
        <v>0.23</v>
      </c>
      <c r="J121" s="3">
        <f t="shared" si="17"/>
        <v>23</v>
      </c>
      <c r="K121" s="3">
        <f t="shared" si="23"/>
        <v>2714</v>
      </c>
      <c r="L121" s="4">
        <f t="shared" si="24"/>
        <v>0.23</v>
      </c>
      <c r="M121" s="15">
        <f t="shared" si="18"/>
        <v>1</v>
      </c>
      <c r="N121" s="15">
        <f>VLOOKUP('Aliquote medie'!$M121,Scaglioni!$I$3:$L$7,4,FALSE)</f>
        <v>0.23</v>
      </c>
      <c r="O121" s="15">
        <f t="shared" si="19"/>
        <v>23</v>
      </c>
      <c r="P121" s="15">
        <f t="shared" si="25"/>
        <v>2714</v>
      </c>
      <c r="Q121" s="16">
        <f t="shared" si="26"/>
        <v>0.23</v>
      </c>
    </row>
    <row r="122" spans="1:17" x14ac:dyDescent="0.2">
      <c r="A122" s="10">
        <v>100</v>
      </c>
      <c r="B122" s="10">
        <f t="shared" si="20"/>
        <v>11900</v>
      </c>
      <c r="C122" s="6">
        <f t="shared" si="14"/>
        <v>1</v>
      </c>
      <c r="D122" s="6">
        <f>VLOOKUP('Aliquote medie'!$C122,Scaglioni!$A$3:$D$7,4,FALSE)</f>
        <v>0.23</v>
      </c>
      <c r="E122" s="6">
        <f t="shared" si="15"/>
        <v>23</v>
      </c>
      <c r="F122" s="6">
        <f t="shared" si="21"/>
        <v>2737</v>
      </c>
      <c r="G122" s="7">
        <f t="shared" si="27"/>
        <v>0.23</v>
      </c>
      <c r="H122" s="3">
        <f t="shared" si="16"/>
        <v>1</v>
      </c>
      <c r="I122" s="3">
        <f>VLOOKUP('Aliquote medie'!$H122,Scaglioni!$E$3:$H$7,4,FALSE)</f>
        <v>0.23</v>
      </c>
      <c r="J122" s="3">
        <f t="shared" si="17"/>
        <v>23</v>
      </c>
      <c r="K122" s="3">
        <f t="shared" si="23"/>
        <v>2737</v>
      </c>
      <c r="L122" s="4">
        <f t="shared" si="24"/>
        <v>0.23</v>
      </c>
      <c r="M122" s="15">
        <f t="shared" si="18"/>
        <v>1</v>
      </c>
      <c r="N122" s="15">
        <f>VLOOKUP('Aliquote medie'!$M122,Scaglioni!$I$3:$L$7,4,FALSE)</f>
        <v>0.23</v>
      </c>
      <c r="O122" s="15">
        <f t="shared" si="19"/>
        <v>23</v>
      </c>
      <c r="P122" s="15">
        <f t="shared" si="25"/>
        <v>2737</v>
      </c>
      <c r="Q122" s="16">
        <f t="shared" si="26"/>
        <v>0.23</v>
      </c>
    </row>
    <row r="123" spans="1:17" x14ac:dyDescent="0.2">
      <c r="A123" s="10">
        <v>100</v>
      </c>
      <c r="B123" s="10">
        <f t="shared" si="20"/>
        <v>12000</v>
      </c>
      <c r="C123" s="6">
        <f t="shared" si="14"/>
        <v>1</v>
      </c>
      <c r="D123" s="6">
        <f>VLOOKUP('Aliquote medie'!$C123,Scaglioni!$A$3:$D$7,4,FALSE)</f>
        <v>0.23</v>
      </c>
      <c r="E123" s="6">
        <f t="shared" si="15"/>
        <v>23</v>
      </c>
      <c r="F123" s="6">
        <f t="shared" si="21"/>
        <v>2760</v>
      </c>
      <c r="G123" s="7">
        <f t="shared" si="27"/>
        <v>0.23</v>
      </c>
      <c r="H123" s="3">
        <f t="shared" si="16"/>
        <v>1</v>
      </c>
      <c r="I123" s="3">
        <f>VLOOKUP('Aliquote medie'!$H123,Scaglioni!$E$3:$H$7,4,FALSE)</f>
        <v>0.23</v>
      </c>
      <c r="J123" s="3">
        <f t="shared" si="17"/>
        <v>23</v>
      </c>
      <c r="K123" s="3">
        <f t="shared" si="23"/>
        <v>2760</v>
      </c>
      <c r="L123" s="4">
        <f t="shared" si="24"/>
        <v>0.23</v>
      </c>
      <c r="M123" s="15">
        <f t="shared" si="18"/>
        <v>1</v>
      </c>
      <c r="N123" s="15">
        <f>VLOOKUP('Aliquote medie'!$M123,Scaglioni!$I$3:$L$7,4,FALSE)</f>
        <v>0.23</v>
      </c>
      <c r="O123" s="15">
        <f t="shared" si="19"/>
        <v>23</v>
      </c>
      <c r="P123" s="15">
        <f t="shared" si="25"/>
        <v>2760</v>
      </c>
      <c r="Q123" s="16">
        <f t="shared" si="26"/>
        <v>0.23</v>
      </c>
    </row>
    <row r="124" spans="1:17" x14ac:dyDescent="0.2">
      <c r="A124" s="10">
        <v>100</v>
      </c>
      <c r="B124" s="10">
        <f t="shared" si="20"/>
        <v>12100</v>
      </c>
      <c r="C124" s="6">
        <f t="shared" si="14"/>
        <v>1</v>
      </c>
      <c r="D124" s="6">
        <f>VLOOKUP('Aliquote medie'!$C124,Scaglioni!$A$3:$D$7,4,FALSE)</f>
        <v>0.23</v>
      </c>
      <c r="E124" s="6">
        <f t="shared" si="15"/>
        <v>23</v>
      </c>
      <c r="F124" s="6">
        <f t="shared" si="21"/>
        <v>2783</v>
      </c>
      <c r="G124" s="7">
        <f t="shared" si="27"/>
        <v>0.23</v>
      </c>
      <c r="H124" s="3">
        <f t="shared" si="16"/>
        <v>1</v>
      </c>
      <c r="I124" s="3">
        <f>VLOOKUP('Aliquote medie'!$H124,Scaglioni!$E$3:$H$7,4,FALSE)</f>
        <v>0.23</v>
      </c>
      <c r="J124" s="3">
        <f t="shared" si="17"/>
        <v>23</v>
      </c>
      <c r="K124" s="3">
        <f t="shared" si="23"/>
        <v>2783</v>
      </c>
      <c r="L124" s="4">
        <f t="shared" si="24"/>
        <v>0.23</v>
      </c>
      <c r="M124" s="15">
        <f t="shared" si="18"/>
        <v>1</v>
      </c>
      <c r="N124" s="15">
        <f>VLOOKUP('Aliquote medie'!$M124,Scaglioni!$I$3:$L$7,4,FALSE)</f>
        <v>0.23</v>
      </c>
      <c r="O124" s="15">
        <f t="shared" si="19"/>
        <v>23</v>
      </c>
      <c r="P124" s="15">
        <f t="shared" si="25"/>
        <v>2783</v>
      </c>
      <c r="Q124" s="16">
        <f t="shared" si="26"/>
        <v>0.23</v>
      </c>
    </row>
    <row r="125" spans="1:17" x14ac:dyDescent="0.2">
      <c r="A125" s="10">
        <v>100</v>
      </c>
      <c r="B125" s="10">
        <f t="shared" si="20"/>
        <v>12200</v>
      </c>
      <c r="C125" s="6">
        <f t="shared" si="14"/>
        <v>1</v>
      </c>
      <c r="D125" s="6">
        <f>VLOOKUP('Aliquote medie'!$C125,Scaglioni!$A$3:$D$7,4,FALSE)</f>
        <v>0.23</v>
      </c>
      <c r="E125" s="6">
        <f t="shared" si="15"/>
        <v>23</v>
      </c>
      <c r="F125" s="6">
        <f t="shared" si="21"/>
        <v>2806</v>
      </c>
      <c r="G125" s="7">
        <f t="shared" si="27"/>
        <v>0.23</v>
      </c>
      <c r="H125" s="3">
        <f t="shared" si="16"/>
        <v>1</v>
      </c>
      <c r="I125" s="3">
        <f>VLOOKUP('Aliquote medie'!$H125,Scaglioni!$E$3:$H$7,4,FALSE)</f>
        <v>0.23</v>
      </c>
      <c r="J125" s="3">
        <f t="shared" si="17"/>
        <v>23</v>
      </c>
      <c r="K125" s="3">
        <f t="shared" si="23"/>
        <v>2806</v>
      </c>
      <c r="L125" s="4">
        <f t="shared" si="24"/>
        <v>0.23</v>
      </c>
      <c r="M125" s="15">
        <f t="shared" si="18"/>
        <v>1</v>
      </c>
      <c r="N125" s="15">
        <f>VLOOKUP('Aliquote medie'!$M125,Scaglioni!$I$3:$L$7,4,FALSE)</f>
        <v>0.23</v>
      </c>
      <c r="O125" s="15">
        <f t="shared" si="19"/>
        <v>23</v>
      </c>
      <c r="P125" s="15">
        <f t="shared" si="25"/>
        <v>2806</v>
      </c>
      <c r="Q125" s="16">
        <f t="shared" si="26"/>
        <v>0.23</v>
      </c>
    </row>
    <row r="126" spans="1:17" x14ac:dyDescent="0.2">
      <c r="A126" s="10">
        <v>100</v>
      </c>
      <c r="B126" s="10">
        <f t="shared" si="20"/>
        <v>12300</v>
      </c>
      <c r="C126" s="6">
        <f t="shared" si="14"/>
        <v>1</v>
      </c>
      <c r="D126" s="6">
        <f>VLOOKUP('Aliquote medie'!$C126,Scaglioni!$A$3:$D$7,4,FALSE)</f>
        <v>0.23</v>
      </c>
      <c r="E126" s="6">
        <f t="shared" si="15"/>
        <v>23</v>
      </c>
      <c r="F126" s="6">
        <f t="shared" si="21"/>
        <v>2829</v>
      </c>
      <c r="G126" s="7">
        <f t="shared" si="27"/>
        <v>0.23</v>
      </c>
      <c r="H126" s="3">
        <f t="shared" si="16"/>
        <v>1</v>
      </c>
      <c r="I126" s="3">
        <f>VLOOKUP('Aliquote medie'!$H126,Scaglioni!$E$3:$H$7,4,FALSE)</f>
        <v>0.23</v>
      </c>
      <c r="J126" s="3">
        <f t="shared" si="17"/>
        <v>23</v>
      </c>
      <c r="K126" s="3">
        <f t="shared" si="23"/>
        <v>2829</v>
      </c>
      <c r="L126" s="4">
        <f t="shared" si="24"/>
        <v>0.23</v>
      </c>
      <c r="M126" s="15">
        <f t="shared" si="18"/>
        <v>1</v>
      </c>
      <c r="N126" s="15">
        <f>VLOOKUP('Aliquote medie'!$M126,Scaglioni!$I$3:$L$7,4,FALSE)</f>
        <v>0.23</v>
      </c>
      <c r="O126" s="15">
        <f t="shared" si="19"/>
        <v>23</v>
      </c>
      <c r="P126" s="15">
        <f t="shared" si="25"/>
        <v>2829</v>
      </c>
      <c r="Q126" s="16">
        <f t="shared" si="26"/>
        <v>0.23</v>
      </c>
    </row>
    <row r="127" spans="1:17" x14ac:dyDescent="0.2">
      <c r="A127" s="10">
        <v>100</v>
      </c>
      <c r="B127" s="10">
        <f t="shared" si="20"/>
        <v>12400</v>
      </c>
      <c r="C127" s="6">
        <f t="shared" si="14"/>
        <v>1</v>
      </c>
      <c r="D127" s="6">
        <f>VLOOKUP('Aliquote medie'!$C127,Scaglioni!$A$3:$D$7,4,FALSE)</f>
        <v>0.23</v>
      </c>
      <c r="E127" s="6">
        <f t="shared" si="15"/>
        <v>23</v>
      </c>
      <c r="F127" s="6">
        <f t="shared" si="21"/>
        <v>2852</v>
      </c>
      <c r="G127" s="7">
        <f t="shared" si="27"/>
        <v>0.23</v>
      </c>
      <c r="H127" s="3">
        <f t="shared" si="16"/>
        <v>1</v>
      </c>
      <c r="I127" s="3">
        <f>VLOOKUP('Aliquote medie'!$H127,Scaglioni!$E$3:$H$7,4,FALSE)</f>
        <v>0.23</v>
      </c>
      <c r="J127" s="3">
        <f t="shared" si="17"/>
        <v>23</v>
      </c>
      <c r="K127" s="3">
        <f t="shared" si="23"/>
        <v>2852</v>
      </c>
      <c r="L127" s="4">
        <f t="shared" si="24"/>
        <v>0.23</v>
      </c>
      <c r="M127" s="15">
        <f t="shared" si="18"/>
        <v>1</v>
      </c>
      <c r="N127" s="15">
        <f>VLOOKUP('Aliquote medie'!$M127,Scaglioni!$I$3:$L$7,4,FALSE)</f>
        <v>0.23</v>
      </c>
      <c r="O127" s="15">
        <f t="shared" si="19"/>
        <v>23</v>
      </c>
      <c r="P127" s="15">
        <f t="shared" si="25"/>
        <v>2852</v>
      </c>
      <c r="Q127" s="16">
        <f t="shared" si="26"/>
        <v>0.23</v>
      </c>
    </row>
    <row r="128" spans="1:17" x14ac:dyDescent="0.2">
      <c r="A128" s="10">
        <v>100</v>
      </c>
      <c r="B128" s="10">
        <f t="shared" si="20"/>
        <v>12500</v>
      </c>
      <c r="C128" s="6">
        <f t="shared" si="14"/>
        <v>1</v>
      </c>
      <c r="D128" s="6">
        <f>VLOOKUP('Aliquote medie'!$C128,Scaglioni!$A$3:$D$7,4,FALSE)</f>
        <v>0.23</v>
      </c>
      <c r="E128" s="6">
        <f t="shared" si="15"/>
        <v>23</v>
      </c>
      <c r="F128" s="6">
        <f t="shared" si="21"/>
        <v>2875</v>
      </c>
      <c r="G128" s="7">
        <f t="shared" si="27"/>
        <v>0.23</v>
      </c>
      <c r="H128" s="3">
        <f t="shared" si="16"/>
        <v>1</v>
      </c>
      <c r="I128" s="3">
        <f>VLOOKUP('Aliquote medie'!$H128,Scaglioni!$E$3:$H$7,4,FALSE)</f>
        <v>0.23</v>
      </c>
      <c r="J128" s="3">
        <f t="shared" si="17"/>
        <v>23</v>
      </c>
      <c r="K128" s="3">
        <f t="shared" si="23"/>
        <v>2875</v>
      </c>
      <c r="L128" s="4">
        <f t="shared" si="24"/>
        <v>0.23</v>
      </c>
      <c r="M128" s="15">
        <f t="shared" si="18"/>
        <v>1</v>
      </c>
      <c r="N128" s="15">
        <f>VLOOKUP('Aliquote medie'!$M128,Scaglioni!$I$3:$L$7,4,FALSE)</f>
        <v>0.23</v>
      </c>
      <c r="O128" s="15">
        <f t="shared" si="19"/>
        <v>23</v>
      </c>
      <c r="P128" s="15">
        <f t="shared" si="25"/>
        <v>2875</v>
      </c>
      <c r="Q128" s="16">
        <f t="shared" si="26"/>
        <v>0.23</v>
      </c>
    </row>
    <row r="129" spans="1:17" x14ac:dyDescent="0.2">
      <c r="A129" s="10">
        <v>100</v>
      </c>
      <c r="B129" s="10">
        <f t="shared" si="20"/>
        <v>12600</v>
      </c>
      <c r="C129" s="6">
        <f t="shared" si="14"/>
        <v>1</v>
      </c>
      <c r="D129" s="6">
        <f>VLOOKUP('Aliquote medie'!$C129,Scaglioni!$A$3:$D$7,4,FALSE)</f>
        <v>0.23</v>
      </c>
      <c r="E129" s="6">
        <f t="shared" si="15"/>
        <v>23</v>
      </c>
      <c r="F129" s="6">
        <f t="shared" si="21"/>
        <v>2898</v>
      </c>
      <c r="G129" s="7">
        <f t="shared" si="27"/>
        <v>0.23</v>
      </c>
      <c r="H129" s="3">
        <f t="shared" si="16"/>
        <v>1</v>
      </c>
      <c r="I129" s="3">
        <f>VLOOKUP('Aliquote medie'!$H129,Scaglioni!$E$3:$H$7,4,FALSE)</f>
        <v>0.23</v>
      </c>
      <c r="J129" s="3">
        <f t="shared" si="17"/>
        <v>23</v>
      </c>
      <c r="K129" s="3">
        <f t="shared" si="23"/>
        <v>2898</v>
      </c>
      <c r="L129" s="4">
        <f t="shared" si="24"/>
        <v>0.23</v>
      </c>
      <c r="M129" s="15">
        <f t="shared" si="18"/>
        <v>1</v>
      </c>
      <c r="N129" s="15">
        <f>VLOOKUP('Aliquote medie'!$M129,Scaglioni!$I$3:$L$7,4,FALSE)</f>
        <v>0.23</v>
      </c>
      <c r="O129" s="15">
        <f t="shared" si="19"/>
        <v>23</v>
      </c>
      <c r="P129" s="15">
        <f t="shared" si="25"/>
        <v>2898</v>
      </c>
      <c r="Q129" s="16">
        <f t="shared" si="26"/>
        <v>0.23</v>
      </c>
    </row>
    <row r="130" spans="1:17" x14ac:dyDescent="0.2">
      <c r="A130" s="10">
        <v>100</v>
      </c>
      <c r="B130" s="10">
        <f t="shared" si="20"/>
        <v>12700</v>
      </c>
      <c r="C130" s="6">
        <f t="shared" si="14"/>
        <v>1</v>
      </c>
      <c r="D130" s="6">
        <f>VLOOKUP('Aliquote medie'!$C130,Scaglioni!$A$3:$D$7,4,FALSE)</f>
        <v>0.23</v>
      </c>
      <c r="E130" s="6">
        <f t="shared" si="15"/>
        <v>23</v>
      </c>
      <c r="F130" s="6">
        <f t="shared" si="21"/>
        <v>2921</v>
      </c>
      <c r="G130" s="7">
        <f t="shared" si="27"/>
        <v>0.23</v>
      </c>
      <c r="H130" s="3">
        <f t="shared" si="16"/>
        <v>1</v>
      </c>
      <c r="I130" s="3">
        <f>VLOOKUP('Aliquote medie'!$H130,Scaglioni!$E$3:$H$7,4,FALSE)</f>
        <v>0.23</v>
      </c>
      <c r="J130" s="3">
        <f t="shared" si="17"/>
        <v>23</v>
      </c>
      <c r="K130" s="3">
        <f t="shared" si="23"/>
        <v>2921</v>
      </c>
      <c r="L130" s="4">
        <f t="shared" si="24"/>
        <v>0.23</v>
      </c>
      <c r="M130" s="15">
        <f t="shared" si="18"/>
        <v>1</v>
      </c>
      <c r="N130" s="15">
        <f>VLOOKUP('Aliquote medie'!$M130,Scaglioni!$I$3:$L$7,4,FALSE)</f>
        <v>0.23</v>
      </c>
      <c r="O130" s="15">
        <f t="shared" si="19"/>
        <v>23</v>
      </c>
      <c r="P130" s="15">
        <f t="shared" si="25"/>
        <v>2921</v>
      </c>
      <c r="Q130" s="16">
        <f t="shared" si="26"/>
        <v>0.23</v>
      </c>
    </row>
    <row r="131" spans="1:17" x14ac:dyDescent="0.2">
      <c r="A131" s="10">
        <v>100</v>
      </c>
      <c r="B131" s="10">
        <f t="shared" si="20"/>
        <v>12800</v>
      </c>
      <c r="C131" s="6">
        <f t="shared" ref="C131:C153" si="28">IF($B131&lt;=15000,1,IF($B131&lt;=28000,2,IF($B131&lt;=55000,3,IF($B131&lt;=75000,4,5))))</f>
        <v>1</v>
      </c>
      <c r="D131" s="6">
        <f>VLOOKUP('Aliquote medie'!$C131,Scaglioni!$A$3:$D$7,4,FALSE)</f>
        <v>0.23</v>
      </c>
      <c r="E131" s="6">
        <f t="shared" si="15"/>
        <v>23</v>
      </c>
      <c r="F131" s="6">
        <f t="shared" si="21"/>
        <v>2944</v>
      </c>
      <c r="G131" s="7">
        <f t="shared" si="27"/>
        <v>0.23</v>
      </c>
      <c r="H131" s="3">
        <f t="shared" si="16"/>
        <v>1</v>
      </c>
      <c r="I131" s="3">
        <f>VLOOKUP('Aliquote medie'!$H131,Scaglioni!$E$3:$H$7,4,FALSE)</f>
        <v>0.23</v>
      </c>
      <c r="J131" s="3">
        <f t="shared" si="17"/>
        <v>23</v>
      </c>
      <c r="K131" s="3">
        <f t="shared" si="23"/>
        <v>2944</v>
      </c>
      <c r="L131" s="4">
        <f t="shared" si="24"/>
        <v>0.23</v>
      </c>
      <c r="M131" s="15">
        <f t="shared" si="18"/>
        <v>1</v>
      </c>
      <c r="N131" s="15">
        <f>VLOOKUP('Aliquote medie'!$M131,Scaglioni!$I$3:$L$7,4,FALSE)</f>
        <v>0.23</v>
      </c>
      <c r="O131" s="15">
        <f t="shared" si="19"/>
        <v>23</v>
      </c>
      <c r="P131" s="15">
        <f t="shared" si="25"/>
        <v>2944</v>
      </c>
      <c r="Q131" s="16">
        <f t="shared" si="26"/>
        <v>0.23</v>
      </c>
    </row>
    <row r="132" spans="1:17" x14ac:dyDescent="0.2">
      <c r="A132" s="10">
        <v>100</v>
      </c>
      <c r="B132" s="10">
        <f t="shared" si="20"/>
        <v>12900</v>
      </c>
      <c r="C132" s="6">
        <f t="shared" si="28"/>
        <v>1</v>
      </c>
      <c r="D132" s="6">
        <f>VLOOKUP('Aliquote medie'!$C132,Scaglioni!$A$3:$D$7,4,FALSE)</f>
        <v>0.23</v>
      </c>
      <c r="E132" s="6">
        <f t="shared" ref="E132:E195" si="29">D132*A132</f>
        <v>23</v>
      </c>
      <c r="F132" s="6">
        <f t="shared" si="21"/>
        <v>2967</v>
      </c>
      <c r="G132" s="7">
        <f t="shared" si="27"/>
        <v>0.23</v>
      </c>
      <c r="H132" s="3">
        <f t="shared" ref="H132:H195" si="30">IF($B132&lt;=15000,1,IF($B132&lt;=28000,2,IF($B132&lt;=50000,3,4)))</f>
        <v>1</v>
      </c>
      <c r="I132" s="3">
        <f>VLOOKUP('Aliquote medie'!$H132,Scaglioni!$E$3:$H$7,4,FALSE)</f>
        <v>0.23</v>
      </c>
      <c r="J132" s="3">
        <f t="shared" ref="J132:J195" si="31">I132*$A132</f>
        <v>23</v>
      </c>
      <c r="K132" s="3">
        <f t="shared" si="23"/>
        <v>2967</v>
      </c>
      <c r="L132" s="4">
        <f t="shared" si="24"/>
        <v>0.23</v>
      </c>
      <c r="M132" s="15">
        <f t="shared" ref="M132:M195" si="32">IF($B132&lt;=28000,1,IF($B132&lt;=50000,2,3))</f>
        <v>1</v>
      </c>
      <c r="N132" s="15">
        <f>VLOOKUP('Aliquote medie'!$M132,Scaglioni!$I$3:$L$7,4,FALSE)</f>
        <v>0.23</v>
      </c>
      <c r="O132" s="15">
        <f t="shared" ref="O132:O195" si="33">N132*$A132</f>
        <v>23</v>
      </c>
      <c r="P132" s="15">
        <f t="shared" si="25"/>
        <v>2967</v>
      </c>
      <c r="Q132" s="16">
        <f t="shared" si="26"/>
        <v>0.23</v>
      </c>
    </row>
    <row r="133" spans="1:17" x14ac:dyDescent="0.2">
      <c r="A133" s="10">
        <v>100</v>
      </c>
      <c r="B133" s="10">
        <f t="shared" ref="B133:B196" si="34">B132+A133</f>
        <v>13000</v>
      </c>
      <c r="C133" s="6">
        <f t="shared" si="28"/>
        <v>1</v>
      </c>
      <c r="D133" s="6">
        <f>VLOOKUP('Aliquote medie'!$C133,Scaglioni!$A$3:$D$7,4,FALSE)</f>
        <v>0.23</v>
      </c>
      <c r="E133" s="6">
        <f t="shared" si="29"/>
        <v>23</v>
      </c>
      <c r="F133" s="6">
        <f t="shared" ref="F133:F196" si="35">F132+E133</f>
        <v>2990</v>
      </c>
      <c r="G133" s="7">
        <f t="shared" ref="G133:G164" si="36">F133/B133</f>
        <v>0.23</v>
      </c>
      <c r="H133" s="3">
        <f t="shared" si="30"/>
        <v>1</v>
      </c>
      <c r="I133" s="3">
        <f>VLOOKUP('Aliquote medie'!$H133,Scaglioni!$E$3:$H$7,4,FALSE)</f>
        <v>0.23</v>
      </c>
      <c r="J133" s="3">
        <f t="shared" si="31"/>
        <v>23</v>
      </c>
      <c r="K133" s="3">
        <f t="shared" ref="K133:K196" si="37">K132+J133</f>
        <v>2990</v>
      </c>
      <c r="L133" s="4">
        <f t="shared" ref="L133:L196" si="38">K133/$B133</f>
        <v>0.23</v>
      </c>
      <c r="M133" s="15">
        <f t="shared" si="32"/>
        <v>1</v>
      </c>
      <c r="N133" s="15">
        <f>VLOOKUP('Aliquote medie'!$M133,Scaglioni!$I$3:$L$7,4,FALSE)</f>
        <v>0.23</v>
      </c>
      <c r="O133" s="15">
        <f t="shared" si="33"/>
        <v>23</v>
      </c>
      <c r="P133" s="15">
        <f t="shared" ref="P133:P196" si="39">P132+O133</f>
        <v>2990</v>
      </c>
      <c r="Q133" s="16">
        <f t="shared" ref="Q133:Q196" si="40">P133/$B133</f>
        <v>0.23</v>
      </c>
    </row>
    <row r="134" spans="1:17" x14ac:dyDescent="0.2">
      <c r="A134" s="10">
        <v>100</v>
      </c>
      <c r="B134" s="10">
        <f t="shared" si="34"/>
        <v>13100</v>
      </c>
      <c r="C134" s="6">
        <f t="shared" si="28"/>
        <v>1</v>
      </c>
      <c r="D134" s="6">
        <f>VLOOKUP('Aliquote medie'!$C134,Scaglioni!$A$3:$D$7,4,FALSE)</f>
        <v>0.23</v>
      </c>
      <c r="E134" s="6">
        <f t="shared" si="29"/>
        <v>23</v>
      </c>
      <c r="F134" s="6">
        <f t="shared" si="35"/>
        <v>3013</v>
      </c>
      <c r="G134" s="7">
        <f t="shared" si="36"/>
        <v>0.23</v>
      </c>
      <c r="H134" s="3">
        <f t="shared" si="30"/>
        <v>1</v>
      </c>
      <c r="I134" s="3">
        <f>VLOOKUP('Aliquote medie'!$H134,Scaglioni!$E$3:$H$7,4,FALSE)</f>
        <v>0.23</v>
      </c>
      <c r="J134" s="3">
        <f t="shared" si="31"/>
        <v>23</v>
      </c>
      <c r="K134" s="3">
        <f t="shared" si="37"/>
        <v>3013</v>
      </c>
      <c r="L134" s="4">
        <f t="shared" si="38"/>
        <v>0.23</v>
      </c>
      <c r="M134" s="15">
        <f t="shared" si="32"/>
        <v>1</v>
      </c>
      <c r="N134" s="15">
        <f>VLOOKUP('Aliquote medie'!$M134,Scaglioni!$I$3:$L$7,4,FALSE)</f>
        <v>0.23</v>
      </c>
      <c r="O134" s="15">
        <f t="shared" si="33"/>
        <v>23</v>
      </c>
      <c r="P134" s="15">
        <f t="shared" si="39"/>
        <v>3013</v>
      </c>
      <c r="Q134" s="16">
        <f t="shared" si="40"/>
        <v>0.23</v>
      </c>
    </row>
    <row r="135" spans="1:17" x14ac:dyDescent="0.2">
      <c r="A135" s="10">
        <v>100</v>
      </c>
      <c r="B135" s="10">
        <f t="shared" si="34"/>
        <v>13200</v>
      </c>
      <c r="C135" s="6">
        <f t="shared" si="28"/>
        <v>1</v>
      </c>
      <c r="D135" s="6">
        <f>VLOOKUP('Aliquote medie'!$C135,Scaglioni!$A$3:$D$7,4,FALSE)</f>
        <v>0.23</v>
      </c>
      <c r="E135" s="6">
        <f t="shared" si="29"/>
        <v>23</v>
      </c>
      <c r="F135" s="6">
        <f t="shared" si="35"/>
        <v>3036</v>
      </c>
      <c r="G135" s="7">
        <f t="shared" si="36"/>
        <v>0.23</v>
      </c>
      <c r="H135" s="3">
        <f t="shared" si="30"/>
        <v>1</v>
      </c>
      <c r="I135" s="3">
        <f>VLOOKUP('Aliquote medie'!$H135,Scaglioni!$E$3:$H$7,4,FALSE)</f>
        <v>0.23</v>
      </c>
      <c r="J135" s="3">
        <f t="shared" si="31"/>
        <v>23</v>
      </c>
      <c r="K135" s="3">
        <f t="shared" si="37"/>
        <v>3036</v>
      </c>
      <c r="L135" s="4">
        <f t="shared" si="38"/>
        <v>0.23</v>
      </c>
      <c r="M135" s="15">
        <f t="shared" si="32"/>
        <v>1</v>
      </c>
      <c r="N135" s="15">
        <f>VLOOKUP('Aliquote medie'!$M135,Scaglioni!$I$3:$L$7,4,FALSE)</f>
        <v>0.23</v>
      </c>
      <c r="O135" s="15">
        <f t="shared" si="33"/>
        <v>23</v>
      </c>
      <c r="P135" s="15">
        <f t="shared" si="39"/>
        <v>3036</v>
      </c>
      <c r="Q135" s="16">
        <f t="shared" si="40"/>
        <v>0.23</v>
      </c>
    </row>
    <row r="136" spans="1:17" x14ac:dyDescent="0.2">
      <c r="A136" s="10">
        <v>100</v>
      </c>
      <c r="B136" s="10">
        <f t="shared" si="34"/>
        <v>13300</v>
      </c>
      <c r="C136" s="6">
        <f t="shared" si="28"/>
        <v>1</v>
      </c>
      <c r="D136" s="6">
        <f>VLOOKUP('Aliquote medie'!$C136,Scaglioni!$A$3:$D$7,4,FALSE)</f>
        <v>0.23</v>
      </c>
      <c r="E136" s="6">
        <f t="shared" si="29"/>
        <v>23</v>
      </c>
      <c r="F136" s="6">
        <f t="shared" si="35"/>
        <v>3059</v>
      </c>
      <c r="G136" s="7">
        <f t="shared" si="36"/>
        <v>0.23</v>
      </c>
      <c r="H136" s="3">
        <f t="shared" si="30"/>
        <v>1</v>
      </c>
      <c r="I136" s="3">
        <f>VLOOKUP('Aliquote medie'!$H136,Scaglioni!$E$3:$H$7,4,FALSE)</f>
        <v>0.23</v>
      </c>
      <c r="J136" s="3">
        <f t="shared" si="31"/>
        <v>23</v>
      </c>
      <c r="K136" s="3">
        <f t="shared" si="37"/>
        <v>3059</v>
      </c>
      <c r="L136" s="4">
        <f t="shared" si="38"/>
        <v>0.23</v>
      </c>
      <c r="M136" s="15">
        <f t="shared" si="32"/>
        <v>1</v>
      </c>
      <c r="N136" s="15">
        <f>VLOOKUP('Aliquote medie'!$M136,Scaglioni!$I$3:$L$7,4,FALSE)</f>
        <v>0.23</v>
      </c>
      <c r="O136" s="15">
        <f t="shared" si="33"/>
        <v>23</v>
      </c>
      <c r="P136" s="15">
        <f t="shared" si="39"/>
        <v>3059</v>
      </c>
      <c r="Q136" s="16">
        <f t="shared" si="40"/>
        <v>0.23</v>
      </c>
    </row>
    <row r="137" spans="1:17" x14ac:dyDescent="0.2">
      <c r="A137" s="10">
        <v>100</v>
      </c>
      <c r="B137" s="10">
        <f t="shared" si="34"/>
        <v>13400</v>
      </c>
      <c r="C137" s="6">
        <f t="shared" si="28"/>
        <v>1</v>
      </c>
      <c r="D137" s="6">
        <f>VLOOKUP('Aliquote medie'!$C137,Scaglioni!$A$3:$D$7,4,FALSE)</f>
        <v>0.23</v>
      </c>
      <c r="E137" s="6">
        <f t="shared" si="29"/>
        <v>23</v>
      </c>
      <c r="F137" s="6">
        <f t="shared" si="35"/>
        <v>3082</v>
      </c>
      <c r="G137" s="7">
        <f t="shared" si="36"/>
        <v>0.23</v>
      </c>
      <c r="H137" s="3">
        <f t="shared" si="30"/>
        <v>1</v>
      </c>
      <c r="I137" s="3">
        <f>VLOOKUP('Aliquote medie'!$H137,Scaglioni!$E$3:$H$7,4,FALSE)</f>
        <v>0.23</v>
      </c>
      <c r="J137" s="3">
        <f t="shared" si="31"/>
        <v>23</v>
      </c>
      <c r="K137" s="3">
        <f t="shared" si="37"/>
        <v>3082</v>
      </c>
      <c r="L137" s="4">
        <f t="shared" si="38"/>
        <v>0.23</v>
      </c>
      <c r="M137" s="15">
        <f t="shared" si="32"/>
        <v>1</v>
      </c>
      <c r="N137" s="15">
        <f>VLOOKUP('Aliquote medie'!$M137,Scaglioni!$I$3:$L$7,4,FALSE)</f>
        <v>0.23</v>
      </c>
      <c r="O137" s="15">
        <f t="shared" si="33"/>
        <v>23</v>
      </c>
      <c r="P137" s="15">
        <f t="shared" si="39"/>
        <v>3082</v>
      </c>
      <c r="Q137" s="16">
        <f t="shared" si="40"/>
        <v>0.23</v>
      </c>
    </row>
    <row r="138" spans="1:17" x14ac:dyDescent="0.2">
      <c r="A138" s="10">
        <v>100</v>
      </c>
      <c r="B138" s="10">
        <f t="shared" si="34"/>
        <v>13500</v>
      </c>
      <c r="C138" s="6">
        <f t="shared" si="28"/>
        <v>1</v>
      </c>
      <c r="D138" s="6">
        <f>VLOOKUP('Aliquote medie'!$C138,Scaglioni!$A$3:$D$7,4,FALSE)</f>
        <v>0.23</v>
      </c>
      <c r="E138" s="6">
        <f t="shared" si="29"/>
        <v>23</v>
      </c>
      <c r="F138" s="6">
        <f t="shared" si="35"/>
        <v>3105</v>
      </c>
      <c r="G138" s="7">
        <f t="shared" si="36"/>
        <v>0.23</v>
      </c>
      <c r="H138" s="3">
        <f t="shared" si="30"/>
        <v>1</v>
      </c>
      <c r="I138" s="3">
        <f>VLOOKUP('Aliquote medie'!$H138,Scaglioni!$E$3:$H$7,4,FALSE)</f>
        <v>0.23</v>
      </c>
      <c r="J138" s="3">
        <f t="shared" si="31"/>
        <v>23</v>
      </c>
      <c r="K138" s="3">
        <f t="shared" si="37"/>
        <v>3105</v>
      </c>
      <c r="L138" s="4">
        <f t="shared" si="38"/>
        <v>0.23</v>
      </c>
      <c r="M138" s="15">
        <f t="shared" si="32"/>
        <v>1</v>
      </c>
      <c r="N138" s="15">
        <f>VLOOKUP('Aliquote medie'!$M138,Scaglioni!$I$3:$L$7,4,FALSE)</f>
        <v>0.23</v>
      </c>
      <c r="O138" s="15">
        <f t="shared" si="33"/>
        <v>23</v>
      </c>
      <c r="P138" s="15">
        <f t="shared" si="39"/>
        <v>3105</v>
      </c>
      <c r="Q138" s="16">
        <f t="shared" si="40"/>
        <v>0.23</v>
      </c>
    </row>
    <row r="139" spans="1:17" x14ac:dyDescent="0.2">
      <c r="A139" s="10">
        <v>100</v>
      </c>
      <c r="B139" s="10">
        <f t="shared" si="34"/>
        <v>13600</v>
      </c>
      <c r="C139" s="6">
        <f t="shared" si="28"/>
        <v>1</v>
      </c>
      <c r="D139" s="6">
        <f>VLOOKUP('Aliquote medie'!$C139,Scaglioni!$A$3:$D$7,4,FALSE)</f>
        <v>0.23</v>
      </c>
      <c r="E139" s="6">
        <f t="shared" si="29"/>
        <v>23</v>
      </c>
      <c r="F139" s="6">
        <f t="shared" si="35"/>
        <v>3128</v>
      </c>
      <c r="G139" s="7">
        <f t="shared" si="36"/>
        <v>0.23</v>
      </c>
      <c r="H139" s="3">
        <f t="shared" si="30"/>
        <v>1</v>
      </c>
      <c r="I139" s="3">
        <f>VLOOKUP('Aliquote medie'!$H139,Scaglioni!$E$3:$H$7,4,FALSE)</f>
        <v>0.23</v>
      </c>
      <c r="J139" s="3">
        <f t="shared" si="31"/>
        <v>23</v>
      </c>
      <c r="K139" s="3">
        <f t="shared" si="37"/>
        <v>3128</v>
      </c>
      <c r="L139" s="4">
        <f t="shared" si="38"/>
        <v>0.23</v>
      </c>
      <c r="M139" s="15">
        <f t="shared" si="32"/>
        <v>1</v>
      </c>
      <c r="N139" s="15">
        <f>VLOOKUP('Aliquote medie'!$M139,Scaglioni!$I$3:$L$7,4,FALSE)</f>
        <v>0.23</v>
      </c>
      <c r="O139" s="15">
        <f t="shared" si="33"/>
        <v>23</v>
      </c>
      <c r="P139" s="15">
        <f t="shared" si="39"/>
        <v>3128</v>
      </c>
      <c r="Q139" s="16">
        <f t="shared" si="40"/>
        <v>0.23</v>
      </c>
    </row>
    <row r="140" spans="1:17" x14ac:dyDescent="0.2">
      <c r="A140" s="10">
        <v>100</v>
      </c>
      <c r="B140" s="10">
        <f t="shared" si="34"/>
        <v>13700</v>
      </c>
      <c r="C140" s="6">
        <f t="shared" si="28"/>
        <v>1</v>
      </c>
      <c r="D140" s="6">
        <f>VLOOKUP('Aliquote medie'!$C140,Scaglioni!$A$3:$D$7,4,FALSE)</f>
        <v>0.23</v>
      </c>
      <c r="E140" s="6">
        <f t="shared" si="29"/>
        <v>23</v>
      </c>
      <c r="F140" s="6">
        <f t="shared" si="35"/>
        <v>3151</v>
      </c>
      <c r="G140" s="7">
        <f t="shared" si="36"/>
        <v>0.23</v>
      </c>
      <c r="H140" s="3">
        <f t="shared" si="30"/>
        <v>1</v>
      </c>
      <c r="I140" s="3">
        <f>VLOOKUP('Aliquote medie'!$H140,Scaglioni!$E$3:$H$7,4,FALSE)</f>
        <v>0.23</v>
      </c>
      <c r="J140" s="3">
        <f t="shared" si="31"/>
        <v>23</v>
      </c>
      <c r="K140" s="3">
        <f t="shared" si="37"/>
        <v>3151</v>
      </c>
      <c r="L140" s="4">
        <f t="shared" si="38"/>
        <v>0.23</v>
      </c>
      <c r="M140" s="15">
        <f t="shared" si="32"/>
        <v>1</v>
      </c>
      <c r="N140" s="15">
        <f>VLOOKUP('Aliquote medie'!$M140,Scaglioni!$I$3:$L$7,4,FALSE)</f>
        <v>0.23</v>
      </c>
      <c r="O140" s="15">
        <f t="shared" si="33"/>
        <v>23</v>
      </c>
      <c r="P140" s="15">
        <f t="shared" si="39"/>
        <v>3151</v>
      </c>
      <c r="Q140" s="16">
        <f t="shared" si="40"/>
        <v>0.23</v>
      </c>
    </row>
    <row r="141" spans="1:17" x14ac:dyDescent="0.2">
      <c r="A141" s="10">
        <v>100</v>
      </c>
      <c r="B141" s="10">
        <f t="shared" si="34"/>
        <v>13800</v>
      </c>
      <c r="C141" s="6">
        <f t="shared" si="28"/>
        <v>1</v>
      </c>
      <c r="D141" s="6">
        <f>VLOOKUP('Aliquote medie'!$C141,Scaglioni!$A$3:$D$7,4,FALSE)</f>
        <v>0.23</v>
      </c>
      <c r="E141" s="6">
        <f t="shared" si="29"/>
        <v>23</v>
      </c>
      <c r="F141" s="6">
        <f t="shared" si="35"/>
        <v>3174</v>
      </c>
      <c r="G141" s="7">
        <f t="shared" si="36"/>
        <v>0.23</v>
      </c>
      <c r="H141" s="3">
        <f t="shared" si="30"/>
        <v>1</v>
      </c>
      <c r="I141" s="3">
        <f>VLOOKUP('Aliquote medie'!$H141,Scaglioni!$E$3:$H$7,4,FALSE)</f>
        <v>0.23</v>
      </c>
      <c r="J141" s="3">
        <f t="shared" si="31"/>
        <v>23</v>
      </c>
      <c r="K141" s="3">
        <f t="shared" si="37"/>
        <v>3174</v>
      </c>
      <c r="L141" s="4">
        <f t="shared" si="38"/>
        <v>0.23</v>
      </c>
      <c r="M141" s="15">
        <f t="shared" si="32"/>
        <v>1</v>
      </c>
      <c r="N141" s="15">
        <f>VLOOKUP('Aliquote medie'!$M141,Scaglioni!$I$3:$L$7,4,FALSE)</f>
        <v>0.23</v>
      </c>
      <c r="O141" s="15">
        <f t="shared" si="33"/>
        <v>23</v>
      </c>
      <c r="P141" s="15">
        <f t="shared" si="39"/>
        <v>3174</v>
      </c>
      <c r="Q141" s="16">
        <f t="shared" si="40"/>
        <v>0.23</v>
      </c>
    </row>
    <row r="142" spans="1:17" x14ac:dyDescent="0.2">
      <c r="A142" s="10">
        <v>100</v>
      </c>
      <c r="B142" s="10">
        <f t="shared" si="34"/>
        <v>13900</v>
      </c>
      <c r="C142" s="6">
        <f t="shared" si="28"/>
        <v>1</v>
      </c>
      <c r="D142" s="6">
        <f>VLOOKUP('Aliquote medie'!$C142,Scaglioni!$A$3:$D$7,4,FALSE)</f>
        <v>0.23</v>
      </c>
      <c r="E142" s="6">
        <f t="shared" si="29"/>
        <v>23</v>
      </c>
      <c r="F142" s="6">
        <f t="shared" si="35"/>
        <v>3197</v>
      </c>
      <c r="G142" s="7">
        <f t="shared" si="36"/>
        <v>0.23</v>
      </c>
      <c r="H142" s="3">
        <f t="shared" si="30"/>
        <v>1</v>
      </c>
      <c r="I142" s="3">
        <f>VLOOKUP('Aliquote medie'!$H142,Scaglioni!$E$3:$H$7,4,FALSE)</f>
        <v>0.23</v>
      </c>
      <c r="J142" s="3">
        <f t="shared" si="31"/>
        <v>23</v>
      </c>
      <c r="K142" s="3">
        <f t="shared" si="37"/>
        <v>3197</v>
      </c>
      <c r="L142" s="4">
        <f t="shared" si="38"/>
        <v>0.23</v>
      </c>
      <c r="M142" s="15">
        <f t="shared" si="32"/>
        <v>1</v>
      </c>
      <c r="N142" s="15">
        <f>VLOOKUP('Aliquote medie'!$M142,Scaglioni!$I$3:$L$7,4,FALSE)</f>
        <v>0.23</v>
      </c>
      <c r="O142" s="15">
        <f t="shared" si="33"/>
        <v>23</v>
      </c>
      <c r="P142" s="15">
        <f t="shared" si="39"/>
        <v>3197</v>
      </c>
      <c r="Q142" s="16">
        <f t="shared" si="40"/>
        <v>0.23</v>
      </c>
    </row>
    <row r="143" spans="1:17" x14ac:dyDescent="0.2">
      <c r="A143" s="10">
        <v>100</v>
      </c>
      <c r="B143" s="10">
        <f t="shared" si="34"/>
        <v>14000</v>
      </c>
      <c r="C143" s="6">
        <f t="shared" si="28"/>
        <v>1</v>
      </c>
      <c r="D143" s="6">
        <f>VLOOKUP('Aliquote medie'!$C143,Scaglioni!$A$3:$D$7,4,FALSE)</f>
        <v>0.23</v>
      </c>
      <c r="E143" s="6">
        <f t="shared" si="29"/>
        <v>23</v>
      </c>
      <c r="F143" s="6">
        <f t="shared" si="35"/>
        <v>3220</v>
      </c>
      <c r="G143" s="7">
        <f t="shared" si="36"/>
        <v>0.23</v>
      </c>
      <c r="H143" s="3">
        <f t="shared" si="30"/>
        <v>1</v>
      </c>
      <c r="I143" s="3">
        <f>VLOOKUP('Aliquote medie'!$H143,Scaglioni!$E$3:$H$7,4,FALSE)</f>
        <v>0.23</v>
      </c>
      <c r="J143" s="3">
        <f t="shared" si="31"/>
        <v>23</v>
      </c>
      <c r="K143" s="3">
        <f t="shared" si="37"/>
        <v>3220</v>
      </c>
      <c r="L143" s="4">
        <f t="shared" si="38"/>
        <v>0.23</v>
      </c>
      <c r="M143" s="15">
        <f t="shared" si="32"/>
        <v>1</v>
      </c>
      <c r="N143" s="15">
        <f>VLOOKUP('Aliquote medie'!$M143,Scaglioni!$I$3:$L$7,4,FALSE)</f>
        <v>0.23</v>
      </c>
      <c r="O143" s="15">
        <f t="shared" si="33"/>
        <v>23</v>
      </c>
      <c r="P143" s="15">
        <f t="shared" si="39"/>
        <v>3220</v>
      </c>
      <c r="Q143" s="16">
        <f t="shared" si="40"/>
        <v>0.23</v>
      </c>
    </row>
    <row r="144" spans="1:17" x14ac:dyDescent="0.2">
      <c r="A144" s="10">
        <v>100</v>
      </c>
      <c r="B144" s="10">
        <f t="shared" si="34"/>
        <v>14100</v>
      </c>
      <c r="C144" s="6">
        <f t="shared" si="28"/>
        <v>1</v>
      </c>
      <c r="D144" s="6">
        <f>VLOOKUP('Aliquote medie'!$C144,Scaglioni!$A$3:$D$7,4,FALSE)</f>
        <v>0.23</v>
      </c>
      <c r="E144" s="6">
        <f t="shared" si="29"/>
        <v>23</v>
      </c>
      <c r="F144" s="6">
        <f t="shared" si="35"/>
        <v>3243</v>
      </c>
      <c r="G144" s="7">
        <f t="shared" si="36"/>
        <v>0.23</v>
      </c>
      <c r="H144" s="3">
        <f t="shared" si="30"/>
        <v>1</v>
      </c>
      <c r="I144" s="3">
        <f>VLOOKUP('Aliquote medie'!$H144,Scaglioni!$E$3:$H$7,4,FALSE)</f>
        <v>0.23</v>
      </c>
      <c r="J144" s="3">
        <f t="shared" si="31"/>
        <v>23</v>
      </c>
      <c r="K144" s="3">
        <f t="shared" si="37"/>
        <v>3243</v>
      </c>
      <c r="L144" s="4">
        <f t="shared" si="38"/>
        <v>0.23</v>
      </c>
      <c r="M144" s="15">
        <f t="shared" si="32"/>
        <v>1</v>
      </c>
      <c r="N144" s="15">
        <f>VLOOKUP('Aliquote medie'!$M144,Scaglioni!$I$3:$L$7,4,FALSE)</f>
        <v>0.23</v>
      </c>
      <c r="O144" s="15">
        <f t="shared" si="33"/>
        <v>23</v>
      </c>
      <c r="P144" s="15">
        <f t="shared" si="39"/>
        <v>3243</v>
      </c>
      <c r="Q144" s="16">
        <f t="shared" si="40"/>
        <v>0.23</v>
      </c>
    </row>
    <row r="145" spans="1:17" x14ac:dyDescent="0.2">
      <c r="A145" s="10">
        <v>100</v>
      </c>
      <c r="B145" s="10">
        <f t="shared" si="34"/>
        <v>14200</v>
      </c>
      <c r="C145" s="6">
        <f t="shared" si="28"/>
        <v>1</v>
      </c>
      <c r="D145" s="6">
        <f>VLOOKUP('Aliquote medie'!$C145,Scaglioni!$A$3:$D$7,4,FALSE)</f>
        <v>0.23</v>
      </c>
      <c r="E145" s="6">
        <f t="shared" si="29"/>
        <v>23</v>
      </c>
      <c r="F145" s="6">
        <f t="shared" si="35"/>
        <v>3266</v>
      </c>
      <c r="G145" s="7">
        <f t="shared" si="36"/>
        <v>0.23</v>
      </c>
      <c r="H145" s="3">
        <f t="shared" si="30"/>
        <v>1</v>
      </c>
      <c r="I145" s="3">
        <f>VLOOKUP('Aliquote medie'!$H145,Scaglioni!$E$3:$H$7,4,FALSE)</f>
        <v>0.23</v>
      </c>
      <c r="J145" s="3">
        <f t="shared" si="31"/>
        <v>23</v>
      </c>
      <c r="K145" s="3">
        <f t="shared" si="37"/>
        <v>3266</v>
      </c>
      <c r="L145" s="4">
        <f t="shared" si="38"/>
        <v>0.23</v>
      </c>
      <c r="M145" s="15">
        <f t="shared" si="32"/>
        <v>1</v>
      </c>
      <c r="N145" s="15">
        <f>VLOOKUP('Aliquote medie'!$M145,Scaglioni!$I$3:$L$7,4,FALSE)</f>
        <v>0.23</v>
      </c>
      <c r="O145" s="15">
        <f t="shared" si="33"/>
        <v>23</v>
      </c>
      <c r="P145" s="15">
        <f t="shared" si="39"/>
        <v>3266</v>
      </c>
      <c r="Q145" s="16">
        <f t="shared" si="40"/>
        <v>0.23</v>
      </c>
    </row>
    <row r="146" spans="1:17" x14ac:dyDescent="0.2">
      <c r="A146" s="10">
        <v>100</v>
      </c>
      <c r="B146" s="10">
        <f t="shared" si="34"/>
        <v>14300</v>
      </c>
      <c r="C146" s="6">
        <f t="shared" si="28"/>
        <v>1</v>
      </c>
      <c r="D146" s="6">
        <f>VLOOKUP('Aliquote medie'!$C146,Scaglioni!$A$3:$D$7,4,FALSE)</f>
        <v>0.23</v>
      </c>
      <c r="E146" s="6">
        <f t="shared" si="29"/>
        <v>23</v>
      </c>
      <c r="F146" s="6">
        <f t="shared" si="35"/>
        <v>3289</v>
      </c>
      <c r="G146" s="7">
        <f t="shared" si="36"/>
        <v>0.23</v>
      </c>
      <c r="H146" s="3">
        <f t="shared" si="30"/>
        <v>1</v>
      </c>
      <c r="I146" s="3">
        <f>VLOOKUP('Aliquote medie'!$H146,Scaglioni!$E$3:$H$7,4,FALSE)</f>
        <v>0.23</v>
      </c>
      <c r="J146" s="3">
        <f t="shared" si="31"/>
        <v>23</v>
      </c>
      <c r="K146" s="3">
        <f t="shared" si="37"/>
        <v>3289</v>
      </c>
      <c r="L146" s="4">
        <f t="shared" si="38"/>
        <v>0.23</v>
      </c>
      <c r="M146" s="15">
        <f t="shared" si="32"/>
        <v>1</v>
      </c>
      <c r="N146" s="15">
        <f>VLOOKUP('Aliquote medie'!$M146,Scaglioni!$I$3:$L$7,4,FALSE)</f>
        <v>0.23</v>
      </c>
      <c r="O146" s="15">
        <f t="shared" si="33"/>
        <v>23</v>
      </c>
      <c r="P146" s="15">
        <f t="shared" si="39"/>
        <v>3289</v>
      </c>
      <c r="Q146" s="16">
        <f t="shared" si="40"/>
        <v>0.23</v>
      </c>
    </row>
    <row r="147" spans="1:17" x14ac:dyDescent="0.2">
      <c r="A147" s="10">
        <v>100</v>
      </c>
      <c r="B147" s="10">
        <f t="shared" si="34"/>
        <v>14400</v>
      </c>
      <c r="C147" s="6">
        <f t="shared" si="28"/>
        <v>1</v>
      </c>
      <c r="D147" s="6">
        <f>VLOOKUP('Aliquote medie'!$C147,Scaglioni!$A$3:$D$7,4,FALSE)</f>
        <v>0.23</v>
      </c>
      <c r="E147" s="6">
        <f t="shared" si="29"/>
        <v>23</v>
      </c>
      <c r="F147" s="6">
        <f t="shared" si="35"/>
        <v>3312</v>
      </c>
      <c r="G147" s="7">
        <f t="shared" si="36"/>
        <v>0.23</v>
      </c>
      <c r="H147" s="3">
        <f t="shared" si="30"/>
        <v>1</v>
      </c>
      <c r="I147" s="3">
        <f>VLOOKUP('Aliquote medie'!$H147,Scaglioni!$E$3:$H$7,4,FALSE)</f>
        <v>0.23</v>
      </c>
      <c r="J147" s="3">
        <f t="shared" si="31"/>
        <v>23</v>
      </c>
      <c r="K147" s="3">
        <f t="shared" si="37"/>
        <v>3312</v>
      </c>
      <c r="L147" s="4">
        <f t="shared" si="38"/>
        <v>0.23</v>
      </c>
      <c r="M147" s="15">
        <f t="shared" si="32"/>
        <v>1</v>
      </c>
      <c r="N147" s="15">
        <f>VLOOKUP('Aliquote medie'!$M147,Scaglioni!$I$3:$L$7,4,FALSE)</f>
        <v>0.23</v>
      </c>
      <c r="O147" s="15">
        <f t="shared" si="33"/>
        <v>23</v>
      </c>
      <c r="P147" s="15">
        <f t="shared" si="39"/>
        <v>3312</v>
      </c>
      <c r="Q147" s="16">
        <f t="shared" si="40"/>
        <v>0.23</v>
      </c>
    </row>
    <row r="148" spans="1:17" x14ac:dyDescent="0.2">
      <c r="A148" s="10">
        <v>100</v>
      </c>
      <c r="B148" s="10">
        <f t="shared" si="34"/>
        <v>14500</v>
      </c>
      <c r="C148" s="6">
        <f t="shared" si="28"/>
        <v>1</v>
      </c>
      <c r="D148" s="6">
        <f>VLOOKUP('Aliquote medie'!$C148,Scaglioni!$A$3:$D$7,4,FALSE)</f>
        <v>0.23</v>
      </c>
      <c r="E148" s="6">
        <f t="shared" si="29"/>
        <v>23</v>
      </c>
      <c r="F148" s="6">
        <f t="shared" si="35"/>
        <v>3335</v>
      </c>
      <c r="G148" s="7">
        <f t="shared" si="36"/>
        <v>0.23</v>
      </c>
      <c r="H148" s="3">
        <f t="shared" si="30"/>
        <v>1</v>
      </c>
      <c r="I148" s="3">
        <f>VLOOKUP('Aliquote medie'!$H148,Scaglioni!$E$3:$H$7,4,FALSE)</f>
        <v>0.23</v>
      </c>
      <c r="J148" s="3">
        <f t="shared" si="31"/>
        <v>23</v>
      </c>
      <c r="K148" s="3">
        <f t="shared" si="37"/>
        <v>3335</v>
      </c>
      <c r="L148" s="4">
        <f t="shared" si="38"/>
        <v>0.23</v>
      </c>
      <c r="M148" s="15">
        <f t="shared" si="32"/>
        <v>1</v>
      </c>
      <c r="N148" s="15">
        <f>VLOOKUP('Aliquote medie'!$M148,Scaglioni!$I$3:$L$7,4,FALSE)</f>
        <v>0.23</v>
      </c>
      <c r="O148" s="15">
        <f t="shared" si="33"/>
        <v>23</v>
      </c>
      <c r="P148" s="15">
        <f t="shared" si="39"/>
        <v>3335</v>
      </c>
      <c r="Q148" s="16">
        <f t="shared" si="40"/>
        <v>0.23</v>
      </c>
    </row>
    <row r="149" spans="1:17" x14ac:dyDescent="0.2">
      <c r="A149" s="10">
        <v>100</v>
      </c>
      <c r="B149" s="10">
        <f t="shared" si="34"/>
        <v>14600</v>
      </c>
      <c r="C149" s="6">
        <f t="shared" si="28"/>
        <v>1</v>
      </c>
      <c r="D149" s="6">
        <f>VLOOKUP('Aliquote medie'!$C149,Scaglioni!$A$3:$D$7,4,FALSE)</f>
        <v>0.23</v>
      </c>
      <c r="E149" s="6">
        <f t="shared" si="29"/>
        <v>23</v>
      </c>
      <c r="F149" s="6">
        <f t="shared" si="35"/>
        <v>3358</v>
      </c>
      <c r="G149" s="7">
        <f t="shared" si="36"/>
        <v>0.23</v>
      </c>
      <c r="H149" s="3">
        <f t="shared" si="30"/>
        <v>1</v>
      </c>
      <c r="I149" s="3">
        <f>VLOOKUP('Aliquote medie'!$H149,Scaglioni!$E$3:$H$7,4,FALSE)</f>
        <v>0.23</v>
      </c>
      <c r="J149" s="3">
        <f t="shared" si="31"/>
        <v>23</v>
      </c>
      <c r="K149" s="3">
        <f t="shared" si="37"/>
        <v>3358</v>
      </c>
      <c r="L149" s="4">
        <f t="shared" si="38"/>
        <v>0.23</v>
      </c>
      <c r="M149" s="15">
        <f t="shared" si="32"/>
        <v>1</v>
      </c>
      <c r="N149" s="15">
        <f>VLOOKUP('Aliquote medie'!$M149,Scaglioni!$I$3:$L$7,4,FALSE)</f>
        <v>0.23</v>
      </c>
      <c r="O149" s="15">
        <f t="shared" si="33"/>
        <v>23</v>
      </c>
      <c r="P149" s="15">
        <f t="shared" si="39"/>
        <v>3358</v>
      </c>
      <c r="Q149" s="16">
        <f t="shared" si="40"/>
        <v>0.23</v>
      </c>
    </row>
    <row r="150" spans="1:17" x14ac:dyDescent="0.2">
      <c r="A150" s="10">
        <v>100</v>
      </c>
      <c r="B150" s="10">
        <f t="shared" si="34"/>
        <v>14700</v>
      </c>
      <c r="C150" s="6">
        <f t="shared" si="28"/>
        <v>1</v>
      </c>
      <c r="D150" s="6">
        <f>VLOOKUP('Aliquote medie'!$C150,Scaglioni!$A$3:$D$7,4,FALSE)</f>
        <v>0.23</v>
      </c>
      <c r="E150" s="6">
        <f t="shared" si="29"/>
        <v>23</v>
      </c>
      <c r="F150" s="6">
        <f t="shared" si="35"/>
        <v>3381</v>
      </c>
      <c r="G150" s="7">
        <f t="shared" si="36"/>
        <v>0.23</v>
      </c>
      <c r="H150" s="3">
        <f t="shared" si="30"/>
        <v>1</v>
      </c>
      <c r="I150" s="3">
        <f>VLOOKUP('Aliquote medie'!$H150,Scaglioni!$E$3:$H$7,4,FALSE)</f>
        <v>0.23</v>
      </c>
      <c r="J150" s="3">
        <f t="shared" si="31"/>
        <v>23</v>
      </c>
      <c r="K150" s="3">
        <f t="shared" si="37"/>
        <v>3381</v>
      </c>
      <c r="L150" s="4">
        <f t="shared" si="38"/>
        <v>0.23</v>
      </c>
      <c r="M150" s="15">
        <f t="shared" si="32"/>
        <v>1</v>
      </c>
      <c r="N150" s="15">
        <f>VLOOKUP('Aliquote medie'!$M150,Scaglioni!$I$3:$L$7,4,FALSE)</f>
        <v>0.23</v>
      </c>
      <c r="O150" s="15">
        <f t="shared" si="33"/>
        <v>23</v>
      </c>
      <c r="P150" s="15">
        <f t="shared" si="39"/>
        <v>3381</v>
      </c>
      <c r="Q150" s="16">
        <f t="shared" si="40"/>
        <v>0.23</v>
      </c>
    </row>
    <row r="151" spans="1:17" x14ac:dyDescent="0.2">
      <c r="A151" s="10">
        <v>100</v>
      </c>
      <c r="B151" s="10">
        <f t="shared" si="34"/>
        <v>14800</v>
      </c>
      <c r="C151" s="6">
        <f t="shared" si="28"/>
        <v>1</v>
      </c>
      <c r="D151" s="6">
        <f>VLOOKUP('Aliquote medie'!$C151,Scaglioni!$A$3:$D$7,4,FALSE)</f>
        <v>0.23</v>
      </c>
      <c r="E151" s="6">
        <f t="shared" si="29"/>
        <v>23</v>
      </c>
      <c r="F151" s="6">
        <f t="shared" si="35"/>
        <v>3404</v>
      </c>
      <c r="G151" s="7">
        <f t="shared" si="36"/>
        <v>0.23</v>
      </c>
      <c r="H151" s="3">
        <f t="shared" si="30"/>
        <v>1</v>
      </c>
      <c r="I151" s="3">
        <f>VLOOKUP('Aliquote medie'!$H151,Scaglioni!$E$3:$H$7,4,FALSE)</f>
        <v>0.23</v>
      </c>
      <c r="J151" s="3">
        <f t="shared" si="31"/>
        <v>23</v>
      </c>
      <c r="K151" s="3">
        <f t="shared" si="37"/>
        <v>3404</v>
      </c>
      <c r="L151" s="4">
        <f t="shared" si="38"/>
        <v>0.23</v>
      </c>
      <c r="M151" s="15">
        <f t="shared" si="32"/>
        <v>1</v>
      </c>
      <c r="N151" s="15">
        <f>VLOOKUP('Aliquote medie'!$M151,Scaglioni!$I$3:$L$7,4,FALSE)</f>
        <v>0.23</v>
      </c>
      <c r="O151" s="15">
        <f t="shared" si="33"/>
        <v>23</v>
      </c>
      <c r="P151" s="15">
        <f t="shared" si="39"/>
        <v>3404</v>
      </c>
      <c r="Q151" s="16">
        <f t="shared" si="40"/>
        <v>0.23</v>
      </c>
    </row>
    <row r="152" spans="1:17" x14ac:dyDescent="0.2">
      <c r="A152" s="10">
        <v>100</v>
      </c>
      <c r="B152" s="10">
        <f t="shared" si="34"/>
        <v>14900</v>
      </c>
      <c r="C152" s="6">
        <f t="shared" si="28"/>
        <v>1</v>
      </c>
      <c r="D152" s="6">
        <f>VLOOKUP('Aliquote medie'!$C152,Scaglioni!$A$3:$D$7,4,FALSE)</f>
        <v>0.23</v>
      </c>
      <c r="E152" s="6">
        <f t="shared" si="29"/>
        <v>23</v>
      </c>
      <c r="F152" s="6">
        <f t="shared" si="35"/>
        <v>3427</v>
      </c>
      <c r="G152" s="7">
        <f t="shared" si="36"/>
        <v>0.23</v>
      </c>
      <c r="H152" s="3">
        <f t="shared" si="30"/>
        <v>1</v>
      </c>
      <c r="I152" s="3">
        <f>VLOOKUP('Aliquote medie'!$H152,Scaglioni!$E$3:$H$7,4,FALSE)</f>
        <v>0.23</v>
      </c>
      <c r="J152" s="3">
        <f t="shared" si="31"/>
        <v>23</v>
      </c>
      <c r="K152" s="3">
        <f t="shared" si="37"/>
        <v>3427</v>
      </c>
      <c r="L152" s="4">
        <f t="shared" si="38"/>
        <v>0.23</v>
      </c>
      <c r="M152" s="15">
        <f t="shared" si="32"/>
        <v>1</v>
      </c>
      <c r="N152" s="15">
        <f>VLOOKUP('Aliquote medie'!$M152,Scaglioni!$I$3:$L$7,4,FALSE)</f>
        <v>0.23</v>
      </c>
      <c r="O152" s="15">
        <f t="shared" si="33"/>
        <v>23</v>
      </c>
      <c r="P152" s="15">
        <f t="shared" si="39"/>
        <v>3427</v>
      </c>
      <c r="Q152" s="16">
        <f t="shared" si="40"/>
        <v>0.23</v>
      </c>
    </row>
    <row r="153" spans="1:17" x14ac:dyDescent="0.2">
      <c r="A153" s="10">
        <v>100</v>
      </c>
      <c r="B153" s="10">
        <f t="shared" si="34"/>
        <v>15000</v>
      </c>
      <c r="C153" s="6">
        <f t="shared" si="28"/>
        <v>1</v>
      </c>
      <c r="D153" s="6">
        <f>VLOOKUP('Aliquote medie'!$C153,Scaglioni!$A$3:$D$7,4,FALSE)</f>
        <v>0.23</v>
      </c>
      <c r="E153" s="6">
        <f t="shared" si="29"/>
        <v>23</v>
      </c>
      <c r="F153" s="6">
        <f t="shared" si="35"/>
        <v>3450</v>
      </c>
      <c r="G153" s="7">
        <f t="shared" si="36"/>
        <v>0.23</v>
      </c>
      <c r="H153" s="3">
        <f t="shared" si="30"/>
        <v>1</v>
      </c>
      <c r="I153" s="3">
        <f>VLOOKUP('Aliquote medie'!$H153,Scaglioni!$E$3:$H$7,4,FALSE)</f>
        <v>0.23</v>
      </c>
      <c r="J153" s="3">
        <f t="shared" si="31"/>
        <v>23</v>
      </c>
      <c r="K153" s="3">
        <f t="shared" si="37"/>
        <v>3450</v>
      </c>
      <c r="L153" s="4">
        <f t="shared" si="38"/>
        <v>0.23</v>
      </c>
      <c r="M153" s="15">
        <f t="shared" si="32"/>
        <v>1</v>
      </c>
      <c r="N153" s="15">
        <f>VLOOKUP('Aliquote medie'!$M153,Scaglioni!$I$3:$L$7,4,FALSE)</f>
        <v>0.23</v>
      </c>
      <c r="O153" s="15">
        <f t="shared" si="33"/>
        <v>23</v>
      </c>
      <c r="P153" s="15">
        <f t="shared" si="39"/>
        <v>3450</v>
      </c>
      <c r="Q153" s="16">
        <f t="shared" si="40"/>
        <v>0.23</v>
      </c>
    </row>
    <row r="154" spans="1:17" x14ac:dyDescent="0.2">
      <c r="A154" s="10">
        <v>100</v>
      </c>
      <c r="B154" s="10">
        <f t="shared" si="34"/>
        <v>15100</v>
      </c>
      <c r="C154" s="6">
        <f t="shared" ref="C154:C217" si="41">IF($B154&lt;=15000,1,IF($B154&lt;=28000,2,IF($B154&lt;=55000,3,IF($B154&lt;=75000,4,5))))</f>
        <v>2</v>
      </c>
      <c r="D154" s="6">
        <f>VLOOKUP('Aliquote medie'!$C154,Scaglioni!$A$3:$D$7,4,FALSE)</f>
        <v>0.27</v>
      </c>
      <c r="E154" s="6">
        <f t="shared" si="29"/>
        <v>27</v>
      </c>
      <c r="F154" s="6">
        <f t="shared" si="35"/>
        <v>3477</v>
      </c>
      <c r="G154" s="7">
        <f t="shared" si="36"/>
        <v>0.23026490066225166</v>
      </c>
      <c r="H154" s="3">
        <f t="shared" si="30"/>
        <v>2</v>
      </c>
      <c r="I154" s="3">
        <f>VLOOKUP('Aliquote medie'!$H154,Scaglioni!$E$3:$H$7,4,FALSE)</f>
        <v>0.25</v>
      </c>
      <c r="J154" s="3">
        <f t="shared" si="31"/>
        <v>25</v>
      </c>
      <c r="K154" s="3">
        <f t="shared" si="37"/>
        <v>3475</v>
      </c>
      <c r="L154" s="4">
        <f t="shared" si="38"/>
        <v>0.23013245033112584</v>
      </c>
      <c r="M154" s="15">
        <f t="shared" si="32"/>
        <v>1</v>
      </c>
      <c r="N154" s="15">
        <f>VLOOKUP('Aliquote medie'!$M154,Scaglioni!$I$3:$L$7,4,FALSE)</f>
        <v>0.23</v>
      </c>
      <c r="O154" s="15">
        <f t="shared" si="33"/>
        <v>23</v>
      </c>
      <c r="P154" s="15">
        <f t="shared" si="39"/>
        <v>3473</v>
      </c>
      <c r="Q154" s="16">
        <f t="shared" si="40"/>
        <v>0.23</v>
      </c>
    </row>
    <row r="155" spans="1:17" x14ac:dyDescent="0.2">
      <c r="A155" s="10">
        <v>100</v>
      </c>
      <c r="B155" s="10">
        <f t="shared" si="34"/>
        <v>15200</v>
      </c>
      <c r="C155" s="6">
        <f t="shared" si="41"/>
        <v>2</v>
      </c>
      <c r="D155" s="6">
        <f>VLOOKUP('Aliquote medie'!$C155,Scaglioni!$A$3:$D$7,4,FALSE)</f>
        <v>0.27</v>
      </c>
      <c r="E155" s="6">
        <f t="shared" si="29"/>
        <v>27</v>
      </c>
      <c r="F155" s="6">
        <f t="shared" si="35"/>
        <v>3504</v>
      </c>
      <c r="G155" s="7">
        <f t="shared" si="36"/>
        <v>0.23052631578947369</v>
      </c>
      <c r="H155" s="3">
        <f t="shared" si="30"/>
        <v>2</v>
      </c>
      <c r="I155" s="3">
        <f>VLOOKUP('Aliquote medie'!$H155,Scaglioni!$E$3:$H$7,4,FALSE)</f>
        <v>0.25</v>
      </c>
      <c r="J155" s="3">
        <f t="shared" si="31"/>
        <v>25</v>
      </c>
      <c r="K155" s="3">
        <f t="shared" si="37"/>
        <v>3500</v>
      </c>
      <c r="L155" s="4">
        <f t="shared" si="38"/>
        <v>0.23026315789473684</v>
      </c>
      <c r="M155" s="15">
        <f t="shared" si="32"/>
        <v>1</v>
      </c>
      <c r="N155" s="15">
        <f>VLOOKUP('Aliquote medie'!$M155,Scaglioni!$I$3:$L$7,4,FALSE)</f>
        <v>0.23</v>
      </c>
      <c r="O155" s="15">
        <f t="shared" si="33"/>
        <v>23</v>
      </c>
      <c r="P155" s="15">
        <f t="shared" si="39"/>
        <v>3496</v>
      </c>
      <c r="Q155" s="16">
        <f t="shared" si="40"/>
        <v>0.23</v>
      </c>
    </row>
    <row r="156" spans="1:17" x14ac:dyDescent="0.2">
      <c r="A156" s="10">
        <v>100</v>
      </c>
      <c r="B156" s="10">
        <f t="shared" si="34"/>
        <v>15300</v>
      </c>
      <c r="C156" s="6">
        <f t="shared" si="41"/>
        <v>2</v>
      </c>
      <c r="D156" s="6">
        <f>VLOOKUP('Aliquote medie'!$C156,Scaglioni!$A$3:$D$7,4,FALSE)</f>
        <v>0.27</v>
      </c>
      <c r="E156" s="6">
        <f t="shared" si="29"/>
        <v>27</v>
      </c>
      <c r="F156" s="6">
        <f t="shared" si="35"/>
        <v>3531</v>
      </c>
      <c r="G156" s="7">
        <f t="shared" si="36"/>
        <v>0.23078431372549019</v>
      </c>
      <c r="H156" s="3">
        <f t="shared" si="30"/>
        <v>2</v>
      </c>
      <c r="I156" s="3">
        <f>VLOOKUP('Aliquote medie'!$H156,Scaglioni!$E$3:$H$7,4,FALSE)</f>
        <v>0.25</v>
      </c>
      <c r="J156" s="3">
        <f t="shared" si="31"/>
        <v>25</v>
      </c>
      <c r="K156" s="3">
        <f t="shared" si="37"/>
        <v>3525</v>
      </c>
      <c r="L156" s="4">
        <f t="shared" si="38"/>
        <v>0.23039215686274508</v>
      </c>
      <c r="M156" s="15">
        <f t="shared" si="32"/>
        <v>1</v>
      </c>
      <c r="N156" s="15">
        <f>VLOOKUP('Aliquote medie'!$M156,Scaglioni!$I$3:$L$7,4,FALSE)</f>
        <v>0.23</v>
      </c>
      <c r="O156" s="15">
        <f t="shared" si="33"/>
        <v>23</v>
      </c>
      <c r="P156" s="15">
        <f t="shared" si="39"/>
        <v>3519</v>
      </c>
      <c r="Q156" s="16">
        <f t="shared" si="40"/>
        <v>0.23</v>
      </c>
    </row>
    <row r="157" spans="1:17" x14ac:dyDescent="0.2">
      <c r="A157" s="10">
        <v>100</v>
      </c>
      <c r="B157" s="10">
        <f t="shared" si="34"/>
        <v>15400</v>
      </c>
      <c r="C157" s="6">
        <f t="shared" si="41"/>
        <v>2</v>
      </c>
      <c r="D157" s="6">
        <f>VLOOKUP('Aliquote medie'!$C157,Scaglioni!$A$3:$D$7,4,FALSE)</f>
        <v>0.27</v>
      </c>
      <c r="E157" s="6">
        <f t="shared" si="29"/>
        <v>27</v>
      </c>
      <c r="F157" s="6">
        <f t="shared" si="35"/>
        <v>3558</v>
      </c>
      <c r="G157" s="7">
        <f t="shared" si="36"/>
        <v>0.23103896103896104</v>
      </c>
      <c r="H157" s="3">
        <f t="shared" si="30"/>
        <v>2</v>
      </c>
      <c r="I157" s="3">
        <f>VLOOKUP('Aliquote medie'!$H157,Scaglioni!$E$3:$H$7,4,FALSE)</f>
        <v>0.25</v>
      </c>
      <c r="J157" s="3">
        <f t="shared" si="31"/>
        <v>25</v>
      </c>
      <c r="K157" s="3">
        <f t="shared" si="37"/>
        <v>3550</v>
      </c>
      <c r="L157" s="4">
        <f t="shared" si="38"/>
        <v>0.23051948051948051</v>
      </c>
      <c r="M157" s="15">
        <f t="shared" si="32"/>
        <v>1</v>
      </c>
      <c r="N157" s="15">
        <f>VLOOKUP('Aliquote medie'!$M157,Scaglioni!$I$3:$L$7,4,FALSE)</f>
        <v>0.23</v>
      </c>
      <c r="O157" s="15">
        <f t="shared" si="33"/>
        <v>23</v>
      </c>
      <c r="P157" s="15">
        <f t="shared" si="39"/>
        <v>3542</v>
      </c>
      <c r="Q157" s="16">
        <f t="shared" si="40"/>
        <v>0.23</v>
      </c>
    </row>
    <row r="158" spans="1:17" x14ac:dyDescent="0.2">
      <c r="A158" s="10">
        <v>100</v>
      </c>
      <c r="B158" s="10">
        <f t="shared" si="34"/>
        <v>15500</v>
      </c>
      <c r="C158" s="6">
        <f t="shared" si="41"/>
        <v>2</v>
      </c>
      <c r="D158" s="6">
        <f>VLOOKUP('Aliquote medie'!$C158,Scaglioni!$A$3:$D$7,4,FALSE)</f>
        <v>0.27</v>
      </c>
      <c r="E158" s="6">
        <f t="shared" si="29"/>
        <v>27</v>
      </c>
      <c r="F158" s="6">
        <f t="shared" si="35"/>
        <v>3585</v>
      </c>
      <c r="G158" s="7">
        <f t="shared" si="36"/>
        <v>0.23129032258064516</v>
      </c>
      <c r="H158" s="3">
        <f t="shared" si="30"/>
        <v>2</v>
      </c>
      <c r="I158" s="3">
        <f>VLOOKUP('Aliquote medie'!$H158,Scaglioni!$E$3:$H$7,4,FALSE)</f>
        <v>0.25</v>
      </c>
      <c r="J158" s="3">
        <f t="shared" si="31"/>
        <v>25</v>
      </c>
      <c r="K158" s="3">
        <f t="shared" si="37"/>
        <v>3575</v>
      </c>
      <c r="L158" s="4">
        <f t="shared" si="38"/>
        <v>0.23064516129032259</v>
      </c>
      <c r="M158" s="15">
        <f t="shared" si="32"/>
        <v>1</v>
      </c>
      <c r="N158" s="15">
        <f>VLOOKUP('Aliquote medie'!$M158,Scaglioni!$I$3:$L$7,4,FALSE)</f>
        <v>0.23</v>
      </c>
      <c r="O158" s="15">
        <f t="shared" si="33"/>
        <v>23</v>
      </c>
      <c r="P158" s="15">
        <f t="shared" si="39"/>
        <v>3565</v>
      </c>
      <c r="Q158" s="16">
        <f t="shared" si="40"/>
        <v>0.23</v>
      </c>
    </row>
    <row r="159" spans="1:17" x14ac:dyDescent="0.2">
      <c r="A159" s="10">
        <v>100</v>
      </c>
      <c r="B159" s="10">
        <f t="shared" si="34"/>
        <v>15600</v>
      </c>
      <c r="C159" s="6">
        <f t="shared" si="41"/>
        <v>2</v>
      </c>
      <c r="D159" s="6">
        <f>VLOOKUP('Aliquote medie'!$C159,Scaglioni!$A$3:$D$7,4,FALSE)</f>
        <v>0.27</v>
      </c>
      <c r="E159" s="6">
        <f t="shared" si="29"/>
        <v>27</v>
      </c>
      <c r="F159" s="6">
        <f t="shared" si="35"/>
        <v>3612</v>
      </c>
      <c r="G159" s="7">
        <f t="shared" si="36"/>
        <v>0.23153846153846153</v>
      </c>
      <c r="H159" s="3">
        <f t="shared" si="30"/>
        <v>2</v>
      </c>
      <c r="I159" s="3">
        <f>VLOOKUP('Aliquote medie'!$H159,Scaglioni!$E$3:$H$7,4,FALSE)</f>
        <v>0.25</v>
      </c>
      <c r="J159" s="3">
        <f t="shared" si="31"/>
        <v>25</v>
      </c>
      <c r="K159" s="3">
        <f t="shared" si="37"/>
        <v>3600</v>
      </c>
      <c r="L159" s="4">
        <f t="shared" si="38"/>
        <v>0.23076923076923078</v>
      </c>
      <c r="M159" s="15">
        <f t="shared" si="32"/>
        <v>1</v>
      </c>
      <c r="N159" s="15">
        <f>VLOOKUP('Aliquote medie'!$M159,Scaglioni!$I$3:$L$7,4,FALSE)</f>
        <v>0.23</v>
      </c>
      <c r="O159" s="15">
        <f t="shared" si="33"/>
        <v>23</v>
      </c>
      <c r="P159" s="15">
        <f t="shared" si="39"/>
        <v>3588</v>
      </c>
      <c r="Q159" s="16">
        <f t="shared" si="40"/>
        <v>0.23</v>
      </c>
    </row>
    <row r="160" spans="1:17" x14ac:dyDescent="0.2">
      <c r="A160" s="10">
        <v>100</v>
      </c>
      <c r="B160" s="10">
        <f t="shared" si="34"/>
        <v>15700</v>
      </c>
      <c r="C160" s="6">
        <f t="shared" si="41"/>
        <v>2</v>
      </c>
      <c r="D160" s="6">
        <f>VLOOKUP('Aliquote medie'!$C160,Scaglioni!$A$3:$D$7,4,FALSE)</f>
        <v>0.27</v>
      </c>
      <c r="E160" s="6">
        <f t="shared" si="29"/>
        <v>27</v>
      </c>
      <c r="F160" s="6">
        <f t="shared" si="35"/>
        <v>3639</v>
      </c>
      <c r="G160" s="7">
        <f t="shared" si="36"/>
        <v>0.23178343949044586</v>
      </c>
      <c r="H160" s="3">
        <f t="shared" si="30"/>
        <v>2</v>
      </c>
      <c r="I160" s="3">
        <f>VLOOKUP('Aliquote medie'!$H160,Scaglioni!$E$3:$H$7,4,FALSE)</f>
        <v>0.25</v>
      </c>
      <c r="J160" s="3">
        <f t="shared" si="31"/>
        <v>25</v>
      </c>
      <c r="K160" s="3">
        <f t="shared" si="37"/>
        <v>3625</v>
      </c>
      <c r="L160" s="4">
        <f t="shared" si="38"/>
        <v>0.23089171974522293</v>
      </c>
      <c r="M160" s="15">
        <f t="shared" si="32"/>
        <v>1</v>
      </c>
      <c r="N160" s="15">
        <f>VLOOKUP('Aliquote medie'!$M160,Scaglioni!$I$3:$L$7,4,FALSE)</f>
        <v>0.23</v>
      </c>
      <c r="O160" s="15">
        <f t="shared" si="33"/>
        <v>23</v>
      </c>
      <c r="P160" s="15">
        <f t="shared" si="39"/>
        <v>3611</v>
      </c>
      <c r="Q160" s="16">
        <f t="shared" si="40"/>
        <v>0.23</v>
      </c>
    </row>
    <row r="161" spans="1:17" x14ac:dyDescent="0.2">
      <c r="A161" s="10">
        <v>100</v>
      </c>
      <c r="B161" s="10">
        <f t="shared" si="34"/>
        <v>15800</v>
      </c>
      <c r="C161" s="6">
        <f t="shared" si="41"/>
        <v>2</v>
      </c>
      <c r="D161" s="6">
        <f>VLOOKUP('Aliquote medie'!$C161,Scaglioni!$A$3:$D$7,4,FALSE)</f>
        <v>0.27</v>
      </c>
      <c r="E161" s="6">
        <f t="shared" si="29"/>
        <v>27</v>
      </c>
      <c r="F161" s="6">
        <f t="shared" si="35"/>
        <v>3666</v>
      </c>
      <c r="G161" s="7">
        <f t="shared" si="36"/>
        <v>0.23202531645569621</v>
      </c>
      <c r="H161" s="3">
        <f t="shared" si="30"/>
        <v>2</v>
      </c>
      <c r="I161" s="3">
        <f>VLOOKUP('Aliquote medie'!$H161,Scaglioni!$E$3:$H$7,4,FALSE)</f>
        <v>0.25</v>
      </c>
      <c r="J161" s="3">
        <f t="shared" si="31"/>
        <v>25</v>
      </c>
      <c r="K161" s="3">
        <f t="shared" si="37"/>
        <v>3650</v>
      </c>
      <c r="L161" s="4">
        <f t="shared" si="38"/>
        <v>0.23101265822784811</v>
      </c>
      <c r="M161" s="15">
        <f t="shared" si="32"/>
        <v>1</v>
      </c>
      <c r="N161" s="15">
        <f>VLOOKUP('Aliquote medie'!$M161,Scaglioni!$I$3:$L$7,4,FALSE)</f>
        <v>0.23</v>
      </c>
      <c r="O161" s="15">
        <f t="shared" si="33"/>
        <v>23</v>
      </c>
      <c r="P161" s="15">
        <f t="shared" si="39"/>
        <v>3634</v>
      </c>
      <c r="Q161" s="16">
        <f t="shared" si="40"/>
        <v>0.23</v>
      </c>
    </row>
    <row r="162" spans="1:17" x14ac:dyDescent="0.2">
      <c r="A162" s="10">
        <v>100</v>
      </c>
      <c r="B162" s="10">
        <f t="shared" si="34"/>
        <v>15900</v>
      </c>
      <c r="C162" s="6">
        <f t="shared" si="41"/>
        <v>2</v>
      </c>
      <c r="D162" s="6">
        <f>VLOOKUP('Aliquote medie'!$C162,Scaglioni!$A$3:$D$7,4,FALSE)</f>
        <v>0.27</v>
      </c>
      <c r="E162" s="6">
        <f t="shared" si="29"/>
        <v>27</v>
      </c>
      <c r="F162" s="6">
        <f t="shared" si="35"/>
        <v>3693</v>
      </c>
      <c r="G162" s="7">
        <f t="shared" si="36"/>
        <v>0.23226415094339622</v>
      </c>
      <c r="H162" s="3">
        <f t="shared" si="30"/>
        <v>2</v>
      </c>
      <c r="I162" s="3">
        <f>VLOOKUP('Aliquote medie'!$H162,Scaglioni!$E$3:$H$7,4,FALSE)</f>
        <v>0.25</v>
      </c>
      <c r="J162" s="3">
        <f t="shared" si="31"/>
        <v>25</v>
      </c>
      <c r="K162" s="3">
        <f t="shared" si="37"/>
        <v>3675</v>
      </c>
      <c r="L162" s="4">
        <f t="shared" si="38"/>
        <v>0.23113207547169812</v>
      </c>
      <c r="M162" s="15">
        <f t="shared" si="32"/>
        <v>1</v>
      </c>
      <c r="N162" s="15">
        <f>VLOOKUP('Aliquote medie'!$M162,Scaglioni!$I$3:$L$7,4,FALSE)</f>
        <v>0.23</v>
      </c>
      <c r="O162" s="15">
        <f t="shared" si="33"/>
        <v>23</v>
      </c>
      <c r="P162" s="15">
        <f t="shared" si="39"/>
        <v>3657</v>
      </c>
      <c r="Q162" s="16">
        <f t="shared" si="40"/>
        <v>0.23</v>
      </c>
    </row>
    <row r="163" spans="1:17" x14ac:dyDescent="0.2">
      <c r="A163" s="10">
        <v>100</v>
      </c>
      <c r="B163" s="10">
        <f t="shared" si="34"/>
        <v>16000</v>
      </c>
      <c r="C163" s="6">
        <f t="shared" si="41"/>
        <v>2</v>
      </c>
      <c r="D163" s="6">
        <f>VLOOKUP('Aliquote medie'!$C163,Scaglioni!$A$3:$D$7,4,FALSE)</f>
        <v>0.27</v>
      </c>
      <c r="E163" s="6">
        <f t="shared" si="29"/>
        <v>27</v>
      </c>
      <c r="F163" s="6">
        <f t="shared" si="35"/>
        <v>3720</v>
      </c>
      <c r="G163" s="7">
        <f t="shared" si="36"/>
        <v>0.23250000000000001</v>
      </c>
      <c r="H163" s="3">
        <f t="shared" si="30"/>
        <v>2</v>
      </c>
      <c r="I163" s="3">
        <f>VLOOKUP('Aliquote medie'!$H163,Scaglioni!$E$3:$H$7,4,FALSE)</f>
        <v>0.25</v>
      </c>
      <c r="J163" s="3">
        <f t="shared" si="31"/>
        <v>25</v>
      </c>
      <c r="K163" s="3">
        <f t="shared" si="37"/>
        <v>3700</v>
      </c>
      <c r="L163" s="4">
        <f t="shared" si="38"/>
        <v>0.23125000000000001</v>
      </c>
      <c r="M163" s="15">
        <f t="shared" si="32"/>
        <v>1</v>
      </c>
      <c r="N163" s="15">
        <f>VLOOKUP('Aliquote medie'!$M163,Scaglioni!$I$3:$L$7,4,FALSE)</f>
        <v>0.23</v>
      </c>
      <c r="O163" s="15">
        <f t="shared" si="33"/>
        <v>23</v>
      </c>
      <c r="P163" s="15">
        <f t="shared" si="39"/>
        <v>3680</v>
      </c>
      <c r="Q163" s="16">
        <f t="shared" si="40"/>
        <v>0.23</v>
      </c>
    </row>
    <row r="164" spans="1:17" x14ac:dyDescent="0.2">
      <c r="A164" s="10">
        <v>100</v>
      </c>
      <c r="B164" s="10">
        <f t="shared" si="34"/>
        <v>16100</v>
      </c>
      <c r="C164" s="6">
        <f t="shared" si="41"/>
        <v>2</v>
      </c>
      <c r="D164" s="6">
        <f>VLOOKUP('Aliquote medie'!$C164,Scaglioni!$A$3:$D$7,4,FALSE)</f>
        <v>0.27</v>
      </c>
      <c r="E164" s="6">
        <f t="shared" si="29"/>
        <v>27</v>
      </c>
      <c r="F164" s="6">
        <f t="shared" si="35"/>
        <v>3747</v>
      </c>
      <c r="G164" s="7">
        <f t="shared" si="36"/>
        <v>0.23273291925465839</v>
      </c>
      <c r="H164" s="3">
        <f t="shared" si="30"/>
        <v>2</v>
      </c>
      <c r="I164" s="3">
        <f>VLOOKUP('Aliquote medie'!$H164,Scaglioni!$E$3:$H$7,4,FALSE)</f>
        <v>0.25</v>
      </c>
      <c r="J164" s="3">
        <f t="shared" si="31"/>
        <v>25</v>
      </c>
      <c r="K164" s="3">
        <f t="shared" si="37"/>
        <v>3725</v>
      </c>
      <c r="L164" s="4">
        <f t="shared" si="38"/>
        <v>0.23136645962732919</v>
      </c>
      <c r="M164" s="15">
        <f t="shared" si="32"/>
        <v>1</v>
      </c>
      <c r="N164" s="15">
        <f>VLOOKUP('Aliquote medie'!$M164,Scaglioni!$I$3:$L$7,4,FALSE)</f>
        <v>0.23</v>
      </c>
      <c r="O164" s="15">
        <f t="shared" si="33"/>
        <v>23</v>
      </c>
      <c r="P164" s="15">
        <f t="shared" si="39"/>
        <v>3703</v>
      </c>
      <c r="Q164" s="16">
        <f t="shared" si="40"/>
        <v>0.23</v>
      </c>
    </row>
    <row r="165" spans="1:17" x14ac:dyDescent="0.2">
      <c r="A165" s="10">
        <v>100</v>
      </c>
      <c r="B165" s="10">
        <f t="shared" si="34"/>
        <v>16200</v>
      </c>
      <c r="C165" s="6">
        <f t="shared" si="41"/>
        <v>2</v>
      </c>
      <c r="D165" s="6">
        <f>VLOOKUP('Aliquote medie'!$C165,Scaglioni!$A$3:$D$7,4,FALSE)</f>
        <v>0.27</v>
      </c>
      <c r="E165" s="6">
        <f t="shared" si="29"/>
        <v>27</v>
      </c>
      <c r="F165" s="6">
        <f t="shared" si="35"/>
        <v>3774</v>
      </c>
      <c r="G165" s="7">
        <f t="shared" ref="G165:G196" si="42">F165/B165</f>
        <v>0.23296296296296296</v>
      </c>
      <c r="H165" s="3">
        <f t="shared" si="30"/>
        <v>2</v>
      </c>
      <c r="I165" s="3">
        <f>VLOOKUP('Aliquote medie'!$H165,Scaglioni!$E$3:$H$7,4,FALSE)</f>
        <v>0.25</v>
      </c>
      <c r="J165" s="3">
        <f t="shared" si="31"/>
        <v>25</v>
      </c>
      <c r="K165" s="3">
        <f t="shared" si="37"/>
        <v>3750</v>
      </c>
      <c r="L165" s="4">
        <f t="shared" si="38"/>
        <v>0.23148148148148148</v>
      </c>
      <c r="M165" s="15">
        <f t="shared" si="32"/>
        <v>1</v>
      </c>
      <c r="N165" s="15">
        <f>VLOOKUP('Aliquote medie'!$M165,Scaglioni!$I$3:$L$7,4,FALSE)</f>
        <v>0.23</v>
      </c>
      <c r="O165" s="15">
        <f t="shared" si="33"/>
        <v>23</v>
      </c>
      <c r="P165" s="15">
        <f t="shared" si="39"/>
        <v>3726</v>
      </c>
      <c r="Q165" s="16">
        <f t="shared" si="40"/>
        <v>0.23</v>
      </c>
    </row>
    <row r="166" spans="1:17" x14ac:dyDescent="0.2">
      <c r="A166" s="10">
        <v>100</v>
      </c>
      <c r="B166" s="10">
        <f t="shared" si="34"/>
        <v>16300</v>
      </c>
      <c r="C166" s="6">
        <f t="shared" si="41"/>
        <v>2</v>
      </c>
      <c r="D166" s="6">
        <f>VLOOKUP('Aliquote medie'!$C166,Scaglioni!$A$3:$D$7,4,FALSE)</f>
        <v>0.27</v>
      </c>
      <c r="E166" s="6">
        <f t="shared" si="29"/>
        <v>27</v>
      </c>
      <c r="F166" s="6">
        <f t="shared" si="35"/>
        <v>3801</v>
      </c>
      <c r="G166" s="7">
        <f t="shared" si="42"/>
        <v>0.23319018404907976</v>
      </c>
      <c r="H166" s="3">
        <f t="shared" si="30"/>
        <v>2</v>
      </c>
      <c r="I166" s="3">
        <f>VLOOKUP('Aliquote medie'!$H166,Scaglioni!$E$3:$H$7,4,FALSE)</f>
        <v>0.25</v>
      </c>
      <c r="J166" s="3">
        <f t="shared" si="31"/>
        <v>25</v>
      </c>
      <c r="K166" s="3">
        <f t="shared" si="37"/>
        <v>3775</v>
      </c>
      <c r="L166" s="4">
        <f t="shared" si="38"/>
        <v>0.23159509202453987</v>
      </c>
      <c r="M166" s="15">
        <f t="shared" si="32"/>
        <v>1</v>
      </c>
      <c r="N166" s="15">
        <f>VLOOKUP('Aliquote medie'!$M166,Scaglioni!$I$3:$L$7,4,FALSE)</f>
        <v>0.23</v>
      </c>
      <c r="O166" s="15">
        <f t="shared" si="33"/>
        <v>23</v>
      </c>
      <c r="P166" s="15">
        <f t="shared" si="39"/>
        <v>3749</v>
      </c>
      <c r="Q166" s="16">
        <f t="shared" si="40"/>
        <v>0.23</v>
      </c>
    </row>
    <row r="167" spans="1:17" x14ac:dyDescent="0.2">
      <c r="A167" s="10">
        <v>100</v>
      </c>
      <c r="B167" s="10">
        <f t="shared" si="34"/>
        <v>16400</v>
      </c>
      <c r="C167" s="6">
        <f t="shared" si="41"/>
        <v>2</v>
      </c>
      <c r="D167" s="6">
        <f>VLOOKUP('Aliquote medie'!$C167,Scaglioni!$A$3:$D$7,4,FALSE)</f>
        <v>0.27</v>
      </c>
      <c r="E167" s="6">
        <f t="shared" si="29"/>
        <v>27</v>
      </c>
      <c r="F167" s="6">
        <f t="shared" si="35"/>
        <v>3828</v>
      </c>
      <c r="G167" s="7">
        <f t="shared" si="42"/>
        <v>0.23341463414634148</v>
      </c>
      <c r="H167" s="3">
        <f t="shared" si="30"/>
        <v>2</v>
      </c>
      <c r="I167" s="3">
        <f>VLOOKUP('Aliquote medie'!$H167,Scaglioni!$E$3:$H$7,4,FALSE)</f>
        <v>0.25</v>
      </c>
      <c r="J167" s="3">
        <f t="shared" si="31"/>
        <v>25</v>
      </c>
      <c r="K167" s="3">
        <f t="shared" si="37"/>
        <v>3800</v>
      </c>
      <c r="L167" s="4">
        <f t="shared" si="38"/>
        <v>0.23170731707317074</v>
      </c>
      <c r="M167" s="15">
        <f t="shared" si="32"/>
        <v>1</v>
      </c>
      <c r="N167" s="15">
        <f>VLOOKUP('Aliquote medie'!$M167,Scaglioni!$I$3:$L$7,4,FALSE)</f>
        <v>0.23</v>
      </c>
      <c r="O167" s="15">
        <f t="shared" si="33"/>
        <v>23</v>
      </c>
      <c r="P167" s="15">
        <f t="shared" si="39"/>
        <v>3772</v>
      </c>
      <c r="Q167" s="16">
        <f t="shared" si="40"/>
        <v>0.23</v>
      </c>
    </row>
    <row r="168" spans="1:17" x14ac:dyDescent="0.2">
      <c r="A168" s="10">
        <v>100</v>
      </c>
      <c r="B168" s="10">
        <f t="shared" si="34"/>
        <v>16500</v>
      </c>
      <c r="C168" s="6">
        <f t="shared" si="41"/>
        <v>2</v>
      </c>
      <c r="D168" s="6">
        <f>VLOOKUP('Aliquote medie'!$C168,Scaglioni!$A$3:$D$7,4,FALSE)</f>
        <v>0.27</v>
      </c>
      <c r="E168" s="6">
        <f t="shared" si="29"/>
        <v>27</v>
      </c>
      <c r="F168" s="6">
        <f t="shared" si="35"/>
        <v>3855</v>
      </c>
      <c r="G168" s="7">
        <f t="shared" si="42"/>
        <v>0.23363636363636364</v>
      </c>
      <c r="H168" s="3">
        <f t="shared" si="30"/>
        <v>2</v>
      </c>
      <c r="I168" s="3">
        <f>VLOOKUP('Aliquote medie'!$H168,Scaglioni!$E$3:$H$7,4,FALSE)</f>
        <v>0.25</v>
      </c>
      <c r="J168" s="3">
        <f t="shared" si="31"/>
        <v>25</v>
      </c>
      <c r="K168" s="3">
        <f t="shared" si="37"/>
        <v>3825</v>
      </c>
      <c r="L168" s="4">
        <f t="shared" si="38"/>
        <v>0.23181818181818181</v>
      </c>
      <c r="M168" s="15">
        <f t="shared" si="32"/>
        <v>1</v>
      </c>
      <c r="N168" s="15">
        <f>VLOOKUP('Aliquote medie'!$M168,Scaglioni!$I$3:$L$7,4,FALSE)</f>
        <v>0.23</v>
      </c>
      <c r="O168" s="15">
        <f t="shared" si="33"/>
        <v>23</v>
      </c>
      <c r="P168" s="15">
        <f t="shared" si="39"/>
        <v>3795</v>
      </c>
      <c r="Q168" s="16">
        <f t="shared" si="40"/>
        <v>0.23</v>
      </c>
    </row>
    <row r="169" spans="1:17" x14ac:dyDescent="0.2">
      <c r="A169" s="10">
        <v>100</v>
      </c>
      <c r="B169" s="10">
        <f t="shared" si="34"/>
        <v>16600</v>
      </c>
      <c r="C169" s="6">
        <f t="shared" si="41"/>
        <v>2</v>
      </c>
      <c r="D169" s="6">
        <f>VLOOKUP('Aliquote medie'!$C169,Scaglioni!$A$3:$D$7,4,FALSE)</f>
        <v>0.27</v>
      </c>
      <c r="E169" s="6">
        <f t="shared" si="29"/>
        <v>27</v>
      </c>
      <c r="F169" s="6">
        <f t="shared" si="35"/>
        <v>3882</v>
      </c>
      <c r="G169" s="7">
        <f t="shared" si="42"/>
        <v>0.233855421686747</v>
      </c>
      <c r="H169" s="3">
        <f t="shared" si="30"/>
        <v>2</v>
      </c>
      <c r="I169" s="3">
        <f>VLOOKUP('Aliquote medie'!$H169,Scaglioni!$E$3:$H$7,4,FALSE)</f>
        <v>0.25</v>
      </c>
      <c r="J169" s="3">
        <f t="shared" si="31"/>
        <v>25</v>
      </c>
      <c r="K169" s="3">
        <f t="shared" si="37"/>
        <v>3850</v>
      </c>
      <c r="L169" s="4">
        <f t="shared" si="38"/>
        <v>0.23192771084337349</v>
      </c>
      <c r="M169" s="15">
        <f t="shared" si="32"/>
        <v>1</v>
      </c>
      <c r="N169" s="15">
        <f>VLOOKUP('Aliquote medie'!$M169,Scaglioni!$I$3:$L$7,4,FALSE)</f>
        <v>0.23</v>
      </c>
      <c r="O169" s="15">
        <f t="shared" si="33"/>
        <v>23</v>
      </c>
      <c r="P169" s="15">
        <f t="shared" si="39"/>
        <v>3818</v>
      </c>
      <c r="Q169" s="16">
        <f t="shared" si="40"/>
        <v>0.23</v>
      </c>
    </row>
    <row r="170" spans="1:17" x14ac:dyDescent="0.2">
      <c r="A170" s="10">
        <v>100</v>
      </c>
      <c r="B170" s="10">
        <f t="shared" si="34"/>
        <v>16700</v>
      </c>
      <c r="C170" s="6">
        <f t="shared" si="41"/>
        <v>2</v>
      </c>
      <c r="D170" s="6">
        <f>VLOOKUP('Aliquote medie'!$C170,Scaglioni!$A$3:$D$7,4,FALSE)</f>
        <v>0.27</v>
      </c>
      <c r="E170" s="6">
        <f t="shared" si="29"/>
        <v>27</v>
      </c>
      <c r="F170" s="6">
        <f t="shared" si="35"/>
        <v>3909</v>
      </c>
      <c r="G170" s="7">
        <f t="shared" si="42"/>
        <v>0.23407185628742516</v>
      </c>
      <c r="H170" s="3">
        <f t="shared" si="30"/>
        <v>2</v>
      </c>
      <c r="I170" s="3">
        <f>VLOOKUP('Aliquote medie'!$H170,Scaglioni!$E$3:$H$7,4,FALSE)</f>
        <v>0.25</v>
      </c>
      <c r="J170" s="3">
        <f t="shared" si="31"/>
        <v>25</v>
      </c>
      <c r="K170" s="3">
        <f t="shared" si="37"/>
        <v>3875</v>
      </c>
      <c r="L170" s="4">
        <f t="shared" si="38"/>
        <v>0.23203592814371257</v>
      </c>
      <c r="M170" s="15">
        <f t="shared" si="32"/>
        <v>1</v>
      </c>
      <c r="N170" s="15">
        <f>VLOOKUP('Aliquote medie'!$M170,Scaglioni!$I$3:$L$7,4,FALSE)</f>
        <v>0.23</v>
      </c>
      <c r="O170" s="15">
        <f t="shared" si="33"/>
        <v>23</v>
      </c>
      <c r="P170" s="15">
        <f t="shared" si="39"/>
        <v>3841</v>
      </c>
      <c r="Q170" s="16">
        <f t="shared" si="40"/>
        <v>0.23</v>
      </c>
    </row>
    <row r="171" spans="1:17" x14ac:dyDescent="0.2">
      <c r="A171" s="10">
        <v>100</v>
      </c>
      <c r="B171" s="10">
        <f t="shared" si="34"/>
        <v>16800</v>
      </c>
      <c r="C171" s="6">
        <f t="shared" si="41"/>
        <v>2</v>
      </c>
      <c r="D171" s="6">
        <f>VLOOKUP('Aliquote medie'!$C171,Scaglioni!$A$3:$D$7,4,FALSE)</f>
        <v>0.27</v>
      </c>
      <c r="E171" s="6">
        <f t="shared" si="29"/>
        <v>27</v>
      </c>
      <c r="F171" s="6">
        <f t="shared" si="35"/>
        <v>3936</v>
      </c>
      <c r="G171" s="7">
        <f t="shared" si="42"/>
        <v>0.23428571428571429</v>
      </c>
      <c r="H171" s="3">
        <f t="shared" si="30"/>
        <v>2</v>
      </c>
      <c r="I171" s="3">
        <f>VLOOKUP('Aliquote medie'!$H171,Scaglioni!$E$3:$H$7,4,FALSE)</f>
        <v>0.25</v>
      </c>
      <c r="J171" s="3">
        <f t="shared" si="31"/>
        <v>25</v>
      </c>
      <c r="K171" s="3">
        <f t="shared" si="37"/>
        <v>3900</v>
      </c>
      <c r="L171" s="4">
        <f t="shared" si="38"/>
        <v>0.23214285714285715</v>
      </c>
      <c r="M171" s="15">
        <f t="shared" si="32"/>
        <v>1</v>
      </c>
      <c r="N171" s="15">
        <f>VLOOKUP('Aliquote medie'!$M171,Scaglioni!$I$3:$L$7,4,FALSE)</f>
        <v>0.23</v>
      </c>
      <c r="O171" s="15">
        <f t="shared" si="33"/>
        <v>23</v>
      </c>
      <c r="P171" s="15">
        <f t="shared" si="39"/>
        <v>3864</v>
      </c>
      <c r="Q171" s="16">
        <f t="shared" si="40"/>
        <v>0.23</v>
      </c>
    </row>
    <row r="172" spans="1:17" x14ac:dyDescent="0.2">
      <c r="A172" s="10">
        <v>100</v>
      </c>
      <c r="B172" s="10">
        <f t="shared" si="34"/>
        <v>16900</v>
      </c>
      <c r="C172" s="6">
        <f t="shared" si="41"/>
        <v>2</v>
      </c>
      <c r="D172" s="6">
        <f>VLOOKUP('Aliquote medie'!$C172,Scaglioni!$A$3:$D$7,4,FALSE)</f>
        <v>0.27</v>
      </c>
      <c r="E172" s="6">
        <f t="shared" si="29"/>
        <v>27</v>
      </c>
      <c r="F172" s="6">
        <f t="shared" si="35"/>
        <v>3963</v>
      </c>
      <c r="G172" s="7">
        <f t="shared" si="42"/>
        <v>0.23449704142011835</v>
      </c>
      <c r="H172" s="3">
        <f t="shared" si="30"/>
        <v>2</v>
      </c>
      <c r="I172" s="3">
        <f>VLOOKUP('Aliquote medie'!$H172,Scaglioni!$E$3:$H$7,4,FALSE)</f>
        <v>0.25</v>
      </c>
      <c r="J172" s="3">
        <f t="shared" si="31"/>
        <v>25</v>
      </c>
      <c r="K172" s="3">
        <f t="shared" si="37"/>
        <v>3925</v>
      </c>
      <c r="L172" s="4">
        <f t="shared" si="38"/>
        <v>0.23224852071005916</v>
      </c>
      <c r="M172" s="15">
        <f t="shared" si="32"/>
        <v>1</v>
      </c>
      <c r="N172" s="15">
        <f>VLOOKUP('Aliquote medie'!$M172,Scaglioni!$I$3:$L$7,4,FALSE)</f>
        <v>0.23</v>
      </c>
      <c r="O172" s="15">
        <f t="shared" si="33"/>
        <v>23</v>
      </c>
      <c r="P172" s="15">
        <f t="shared" si="39"/>
        <v>3887</v>
      </c>
      <c r="Q172" s="16">
        <f t="shared" si="40"/>
        <v>0.23</v>
      </c>
    </row>
    <row r="173" spans="1:17" x14ac:dyDescent="0.2">
      <c r="A173" s="10">
        <v>100</v>
      </c>
      <c r="B173" s="10">
        <f t="shared" si="34"/>
        <v>17000</v>
      </c>
      <c r="C173" s="6">
        <f t="shared" si="41"/>
        <v>2</v>
      </c>
      <c r="D173" s="6">
        <f>VLOOKUP('Aliquote medie'!$C173,Scaglioni!$A$3:$D$7,4,FALSE)</f>
        <v>0.27</v>
      </c>
      <c r="E173" s="6">
        <f t="shared" si="29"/>
        <v>27</v>
      </c>
      <c r="F173" s="6">
        <f t="shared" si="35"/>
        <v>3990</v>
      </c>
      <c r="G173" s="7">
        <f t="shared" si="42"/>
        <v>0.23470588235294118</v>
      </c>
      <c r="H173" s="3">
        <f t="shared" si="30"/>
        <v>2</v>
      </c>
      <c r="I173" s="3">
        <f>VLOOKUP('Aliquote medie'!$H173,Scaglioni!$E$3:$H$7,4,FALSE)</f>
        <v>0.25</v>
      </c>
      <c r="J173" s="3">
        <f t="shared" si="31"/>
        <v>25</v>
      </c>
      <c r="K173" s="3">
        <f t="shared" si="37"/>
        <v>3950</v>
      </c>
      <c r="L173" s="4">
        <f t="shared" si="38"/>
        <v>0.2323529411764706</v>
      </c>
      <c r="M173" s="15">
        <f t="shared" si="32"/>
        <v>1</v>
      </c>
      <c r="N173" s="15">
        <f>VLOOKUP('Aliquote medie'!$M173,Scaglioni!$I$3:$L$7,4,FALSE)</f>
        <v>0.23</v>
      </c>
      <c r="O173" s="15">
        <f t="shared" si="33"/>
        <v>23</v>
      </c>
      <c r="P173" s="15">
        <f t="shared" si="39"/>
        <v>3910</v>
      </c>
      <c r="Q173" s="16">
        <f t="shared" si="40"/>
        <v>0.23</v>
      </c>
    </row>
    <row r="174" spans="1:17" x14ac:dyDescent="0.2">
      <c r="A174" s="10">
        <v>100</v>
      </c>
      <c r="B174" s="10">
        <f t="shared" si="34"/>
        <v>17100</v>
      </c>
      <c r="C174" s="6">
        <f t="shared" si="41"/>
        <v>2</v>
      </c>
      <c r="D174" s="6">
        <f>VLOOKUP('Aliquote medie'!$C174,Scaglioni!$A$3:$D$7,4,FALSE)</f>
        <v>0.27</v>
      </c>
      <c r="E174" s="6">
        <f t="shared" si="29"/>
        <v>27</v>
      </c>
      <c r="F174" s="6">
        <f t="shared" si="35"/>
        <v>4017</v>
      </c>
      <c r="G174" s="7">
        <f t="shared" si="42"/>
        <v>0.23491228070175438</v>
      </c>
      <c r="H174" s="3">
        <f t="shared" si="30"/>
        <v>2</v>
      </c>
      <c r="I174" s="3">
        <f>VLOOKUP('Aliquote medie'!$H174,Scaglioni!$E$3:$H$7,4,FALSE)</f>
        <v>0.25</v>
      </c>
      <c r="J174" s="3">
        <f t="shared" si="31"/>
        <v>25</v>
      </c>
      <c r="K174" s="3">
        <f t="shared" si="37"/>
        <v>3975</v>
      </c>
      <c r="L174" s="4">
        <f t="shared" si="38"/>
        <v>0.23245614035087719</v>
      </c>
      <c r="M174" s="15">
        <f t="shared" si="32"/>
        <v>1</v>
      </c>
      <c r="N174" s="15">
        <f>VLOOKUP('Aliquote medie'!$M174,Scaglioni!$I$3:$L$7,4,FALSE)</f>
        <v>0.23</v>
      </c>
      <c r="O174" s="15">
        <f t="shared" si="33"/>
        <v>23</v>
      </c>
      <c r="P174" s="15">
        <f t="shared" si="39"/>
        <v>3933</v>
      </c>
      <c r="Q174" s="16">
        <f t="shared" si="40"/>
        <v>0.23</v>
      </c>
    </row>
    <row r="175" spans="1:17" x14ac:dyDescent="0.2">
      <c r="A175" s="10">
        <v>100</v>
      </c>
      <c r="B175" s="10">
        <f t="shared" si="34"/>
        <v>17200</v>
      </c>
      <c r="C175" s="6">
        <f t="shared" si="41"/>
        <v>2</v>
      </c>
      <c r="D175" s="6">
        <f>VLOOKUP('Aliquote medie'!$C175,Scaglioni!$A$3:$D$7,4,FALSE)</f>
        <v>0.27</v>
      </c>
      <c r="E175" s="6">
        <f t="shared" si="29"/>
        <v>27</v>
      </c>
      <c r="F175" s="6">
        <f t="shared" si="35"/>
        <v>4044</v>
      </c>
      <c r="G175" s="7">
        <f t="shared" si="42"/>
        <v>0.23511627906976745</v>
      </c>
      <c r="H175" s="3">
        <f t="shared" si="30"/>
        <v>2</v>
      </c>
      <c r="I175" s="3">
        <f>VLOOKUP('Aliquote medie'!$H175,Scaglioni!$E$3:$H$7,4,FALSE)</f>
        <v>0.25</v>
      </c>
      <c r="J175" s="3">
        <f t="shared" si="31"/>
        <v>25</v>
      </c>
      <c r="K175" s="3">
        <f t="shared" si="37"/>
        <v>4000</v>
      </c>
      <c r="L175" s="4">
        <f t="shared" si="38"/>
        <v>0.23255813953488372</v>
      </c>
      <c r="M175" s="15">
        <f t="shared" si="32"/>
        <v>1</v>
      </c>
      <c r="N175" s="15">
        <f>VLOOKUP('Aliquote medie'!$M175,Scaglioni!$I$3:$L$7,4,FALSE)</f>
        <v>0.23</v>
      </c>
      <c r="O175" s="15">
        <f t="shared" si="33"/>
        <v>23</v>
      </c>
      <c r="P175" s="15">
        <f t="shared" si="39"/>
        <v>3956</v>
      </c>
      <c r="Q175" s="16">
        <f t="shared" si="40"/>
        <v>0.23</v>
      </c>
    </row>
    <row r="176" spans="1:17" x14ac:dyDescent="0.2">
      <c r="A176" s="10">
        <v>100</v>
      </c>
      <c r="B176" s="10">
        <f t="shared" si="34"/>
        <v>17300</v>
      </c>
      <c r="C176" s="6">
        <f t="shared" si="41"/>
        <v>2</v>
      </c>
      <c r="D176" s="6">
        <f>VLOOKUP('Aliquote medie'!$C176,Scaglioni!$A$3:$D$7,4,FALSE)</f>
        <v>0.27</v>
      </c>
      <c r="E176" s="6">
        <f t="shared" si="29"/>
        <v>27</v>
      </c>
      <c r="F176" s="6">
        <f t="shared" si="35"/>
        <v>4071</v>
      </c>
      <c r="G176" s="7">
        <f t="shared" si="42"/>
        <v>0.23531791907514452</v>
      </c>
      <c r="H176" s="3">
        <f t="shared" si="30"/>
        <v>2</v>
      </c>
      <c r="I176" s="3">
        <f>VLOOKUP('Aliquote medie'!$H176,Scaglioni!$E$3:$H$7,4,FALSE)</f>
        <v>0.25</v>
      </c>
      <c r="J176" s="3">
        <f t="shared" si="31"/>
        <v>25</v>
      </c>
      <c r="K176" s="3">
        <f t="shared" si="37"/>
        <v>4025</v>
      </c>
      <c r="L176" s="4">
        <f t="shared" si="38"/>
        <v>0.23265895953757226</v>
      </c>
      <c r="M176" s="15">
        <f t="shared" si="32"/>
        <v>1</v>
      </c>
      <c r="N176" s="15">
        <f>VLOOKUP('Aliquote medie'!$M176,Scaglioni!$I$3:$L$7,4,FALSE)</f>
        <v>0.23</v>
      </c>
      <c r="O176" s="15">
        <f t="shared" si="33"/>
        <v>23</v>
      </c>
      <c r="P176" s="15">
        <f t="shared" si="39"/>
        <v>3979</v>
      </c>
      <c r="Q176" s="16">
        <f t="shared" si="40"/>
        <v>0.23</v>
      </c>
    </row>
    <row r="177" spans="1:17" x14ac:dyDescent="0.2">
      <c r="A177" s="10">
        <v>100</v>
      </c>
      <c r="B177" s="10">
        <f t="shared" si="34"/>
        <v>17400</v>
      </c>
      <c r="C177" s="6">
        <f t="shared" si="41"/>
        <v>2</v>
      </c>
      <c r="D177" s="6">
        <f>VLOOKUP('Aliquote medie'!$C177,Scaglioni!$A$3:$D$7,4,FALSE)</f>
        <v>0.27</v>
      </c>
      <c r="E177" s="6">
        <f t="shared" si="29"/>
        <v>27</v>
      </c>
      <c r="F177" s="6">
        <f t="shared" si="35"/>
        <v>4098</v>
      </c>
      <c r="G177" s="7">
        <f t="shared" si="42"/>
        <v>0.23551724137931035</v>
      </c>
      <c r="H177" s="3">
        <f t="shared" si="30"/>
        <v>2</v>
      </c>
      <c r="I177" s="3">
        <f>VLOOKUP('Aliquote medie'!$H177,Scaglioni!$E$3:$H$7,4,FALSE)</f>
        <v>0.25</v>
      </c>
      <c r="J177" s="3">
        <f t="shared" si="31"/>
        <v>25</v>
      </c>
      <c r="K177" s="3">
        <f t="shared" si="37"/>
        <v>4050</v>
      </c>
      <c r="L177" s="4">
        <f t="shared" si="38"/>
        <v>0.23275862068965517</v>
      </c>
      <c r="M177" s="15">
        <f t="shared" si="32"/>
        <v>1</v>
      </c>
      <c r="N177" s="15">
        <f>VLOOKUP('Aliquote medie'!$M177,Scaglioni!$I$3:$L$7,4,FALSE)</f>
        <v>0.23</v>
      </c>
      <c r="O177" s="15">
        <f t="shared" si="33"/>
        <v>23</v>
      </c>
      <c r="P177" s="15">
        <f t="shared" si="39"/>
        <v>4002</v>
      </c>
      <c r="Q177" s="16">
        <f t="shared" si="40"/>
        <v>0.23</v>
      </c>
    </row>
    <row r="178" spans="1:17" x14ac:dyDescent="0.2">
      <c r="A178" s="10">
        <v>100</v>
      </c>
      <c r="B178" s="10">
        <f t="shared" si="34"/>
        <v>17500</v>
      </c>
      <c r="C178" s="6">
        <f t="shared" si="41"/>
        <v>2</v>
      </c>
      <c r="D178" s="6">
        <f>VLOOKUP('Aliquote medie'!$C178,Scaglioni!$A$3:$D$7,4,FALSE)</f>
        <v>0.27</v>
      </c>
      <c r="E178" s="6">
        <f t="shared" si="29"/>
        <v>27</v>
      </c>
      <c r="F178" s="6">
        <f t="shared" si="35"/>
        <v>4125</v>
      </c>
      <c r="G178" s="7">
        <f t="shared" si="42"/>
        <v>0.23571428571428571</v>
      </c>
      <c r="H178" s="3">
        <f t="shared" si="30"/>
        <v>2</v>
      </c>
      <c r="I178" s="3">
        <f>VLOOKUP('Aliquote medie'!$H178,Scaglioni!$E$3:$H$7,4,FALSE)</f>
        <v>0.25</v>
      </c>
      <c r="J178" s="3">
        <f t="shared" si="31"/>
        <v>25</v>
      </c>
      <c r="K178" s="3">
        <f t="shared" si="37"/>
        <v>4075</v>
      </c>
      <c r="L178" s="4">
        <f t="shared" si="38"/>
        <v>0.23285714285714285</v>
      </c>
      <c r="M178" s="15">
        <f t="shared" si="32"/>
        <v>1</v>
      </c>
      <c r="N178" s="15">
        <f>VLOOKUP('Aliquote medie'!$M178,Scaglioni!$I$3:$L$7,4,FALSE)</f>
        <v>0.23</v>
      </c>
      <c r="O178" s="15">
        <f t="shared" si="33"/>
        <v>23</v>
      </c>
      <c r="P178" s="15">
        <f t="shared" si="39"/>
        <v>4025</v>
      </c>
      <c r="Q178" s="16">
        <f t="shared" si="40"/>
        <v>0.23</v>
      </c>
    </row>
    <row r="179" spans="1:17" x14ac:dyDescent="0.2">
      <c r="A179" s="10">
        <v>100</v>
      </c>
      <c r="B179" s="10">
        <f t="shared" si="34"/>
        <v>17600</v>
      </c>
      <c r="C179" s="6">
        <f t="shared" si="41"/>
        <v>2</v>
      </c>
      <c r="D179" s="6">
        <f>VLOOKUP('Aliquote medie'!$C179,Scaglioni!$A$3:$D$7,4,FALSE)</f>
        <v>0.27</v>
      </c>
      <c r="E179" s="6">
        <f t="shared" si="29"/>
        <v>27</v>
      </c>
      <c r="F179" s="6">
        <f t="shared" si="35"/>
        <v>4152</v>
      </c>
      <c r="G179" s="7">
        <f t="shared" si="42"/>
        <v>0.2359090909090909</v>
      </c>
      <c r="H179" s="3">
        <f t="shared" si="30"/>
        <v>2</v>
      </c>
      <c r="I179" s="3">
        <f>VLOOKUP('Aliquote medie'!$H179,Scaglioni!$E$3:$H$7,4,FALSE)</f>
        <v>0.25</v>
      </c>
      <c r="J179" s="3">
        <f t="shared" si="31"/>
        <v>25</v>
      </c>
      <c r="K179" s="3">
        <f t="shared" si="37"/>
        <v>4100</v>
      </c>
      <c r="L179" s="4">
        <f t="shared" si="38"/>
        <v>0.23295454545454544</v>
      </c>
      <c r="M179" s="15">
        <f t="shared" si="32"/>
        <v>1</v>
      </c>
      <c r="N179" s="15">
        <f>VLOOKUP('Aliquote medie'!$M179,Scaglioni!$I$3:$L$7,4,FALSE)</f>
        <v>0.23</v>
      </c>
      <c r="O179" s="15">
        <f t="shared" si="33"/>
        <v>23</v>
      </c>
      <c r="P179" s="15">
        <f t="shared" si="39"/>
        <v>4048</v>
      </c>
      <c r="Q179" s="16">
        <f t="shared" si="40"/>
        <v>0.23</v>
      </c>
    </row>
    <row r="180" spans="1:17" x14ac:dyDescent="0.2">
      <c r="A180" s="10">
        <v>100</v>
      </c>
      <c r="B180" s="10">
        <f t="shared" si="34"/>
        <v>17700</v>
      </c>
      <c r="C180" s="6">
        <f t="shared" si="41"/>
        <v>2</v>
      </c>
      <c r="D180" s="6">
        <f>VLOOKUP('Aliquote medie'!$C180,Scaglioni!$A$3:$D$7,4,FALSE)</f>
        <v>0.27</v>
      </c>
      <c r="E180" s="6">
        <f t="shared" si="29"/>
        <v>27</v>
      </c>
      <c r="F180" s="6">
        <f t="shared" si="35"/>
        <v>4179</v>
      </c>
      <c r="G180" s="7">
        <f t="shared" si="42"/>
        <v>0.23610169491525423</v>
      </c>
      <c r="H180" s="3">
        <f t="shared" si="30"/>
        <v>2</v>
      </c>
      <c r="I180" s="3">
        <f>VLOOKUP('Aliquote medie'!$H180,Scaglioni!$E$3:$H$7,4,FALSE)</f>
        <v>0.25</v>
      </c>
      <c r="J180" s="3">
        <f t="shared" si="31"/>
        <v>25</v>
      </c>
      <c r="K180" s="3">
        <f t="shared" si="37"/>
        <v>4125</v>
      </c>
      <c r="L180" s="4">
        <f t="shared" si="38"/>
        <v>0.23305084745762711</v>
      </c>
      <c r="M180" s="15">
        <f t="shared" si="32"/>
        <v>1</v>
      </c>
      <c r="N180" s="15">
        <f>VLOOKUP('Aliquote medie'!$M180,Scaglioni!$I$3:$L$7,4,FALSE)</f>
        <v>0.23</v>
      </c>
      <c r="O180" s="15">
        <f t="shared" si="33"/>
        <v>23</v>
      </c>
      <c r="P180" s="15">
        <f t="shared" si="39"/>
        <v>4071</v>
      </c>
      <c r="Q180" s="16">
        <f t="shared" si="40"/>
        <v>0.23</v>
      </c>
    </row>
    <row r="181" spans="1:17" x14ac:dyDescent="0.2">
      <c r="A181" s="10">
        <v>100</v>
      </c>
      <c r="B181" s="10">
        <f t="shared" si="34"/>
        <v>17800</v>
      </c>
      <c r="C181" s="6">
        <f t="shared" si="41"/>
        <v>2</v>
      </c>
      <c r="D181" s="6">
        <f>VLOOKUP('Aliquote medie'!$C181,Scaglioni!$A$3:$D$7,4,FALSE)</f>
        <v>0.27</v>
      </c>
      <c r="E181" s="6">
        <f t="shared" si="29"/>
        <v>27</v>
      </c>
      <c r="F181" s="6">
        <f t="shared" si="35"/>
        <v>4206</v>
      </c>
      <c r="G181" s="7">
        <f t="shared" si="42"/>
        <v>0.23629213483146067</v>
      </c>
      <c r="H181" s="3">
        <f t="shared" si="30"/>
        <v>2</v>
      </c>
      <c r="I181" s="3">
        <f>VLOOKUP('Aliquote medie'!$H181,Scaglioni!$E$3:$H$7,4,FALSE)</f>
        <v>0.25</v>
      </c>
      <c r="J181" s="3">
        <f t="shared" si="31"/>
        <v>25</v>
      </c>
      <c r="K181" s="3">
        <f t="shared" si="37"/>
        <v>4150</v>
      </c>
      <c r="L181" s="4">
        <f t="shared" si="38"/>
        <v>0.23314606741573032</v>
      </c>
      <c r="M181" s="15">
        <f t="shared" si="32"/>
        <v>1</v>
      </c>
      <c r="N181" s="15">
        <f>VLOOKUP('Aliquote medie'!$M181,Scaglioni!$I$3:$L$7,4,FALSE)</f>
        <v>0.23</v>
      </c>
      <c r="O181" s="15">
        <f t="shared" si="33"/>
        <v>23</v>
      </c>
      <c r="P181" s="15">
        <f t="shared" si="39"/>
        <v>4094</v>
      </c>
      <c r="Q181" s="16">
        <f t="shared" si="40"/>
        <v>0.23</v>
      </c>
    </row>
    <row r="182" spans="1:17" x14ac:dyDescent="0.2">
      <c r="A182" s="10">
        <v>100</v>
      </c>
      <c r="B182" s="10">
        <f t="shared" si="34"/>
        <v>17900</v>
      </c>
      <c r="C182" s="6">
        <f t="shared" si="41"/>
        <v>2</v>
      </c>
      <c r="D182" s="6">
        <f>VLOOKUP('Aliquote medie'!$C182,Scaglioni!$A$3:$D$7,4,FALSE)</f>
        <v>0.27</v>
      </c>
      <c r="E182" s="6">
        <f t="shared" si="29"/>
        <v>27</v>
      </c>
      <c r="F182" s="6">
        <f t="shared" si="35"/>
        <v>4233</v>
      </c>
      <c r="G182" s="7">
        <f t="shared" si="42"/>
        <v>0.2364804469273743</v>
      </c>
      <c r="H182" s="3">
        <f t="shared" si="30"/>
        <v>2</v>
      </c>
      <c r="I182" s="3">
        <f>VLOOKUP('Aliquote medie'!$H182,Scaglioni!$E$3:$H$7,4,FALSE)</f>
        <v>0.25</v>
      </c>
      <c r="J182" s="3">
        <f t="shared" si="31"/>
        <v>25</v>
      </c>
      <c r="K182" s="3">
        <f t="shared" si="37"/>
        <v>4175</v>
      </c>
      <c r="L182" s="4">
        <f t="shared" si="38"/>
        <v>0.23324022346368714</v>
      </c>
      <c r="M182" s="15">
        <f t="shared" si="32"/>
        <v>1</v>
      </c>
      <c r="N182" s="15">
        <f>VLOOKUP('Aliquote medie'!$M182,Scaglioni!$I$3:$L$7,4,FALSE)</f>
        <v>0.23</v>
      </c>
      <c r="O182" s="15">
        <f t="shared" si="33"/>
        <v>23</v>
      </c>
      <c r="P182" s="15">
        <f t="shared" si="39"/>
        <v>4117</v>
      </c>
      <c r="Q182" s="16">
        <f t="shared" si="40"/>
        <v>0.23</v>
      </c>
    </row>
    <row r="183" spans="1:17" x14ac:dyDescent="0.2">
      <c r="A183" s="10">
        <v>100</v>
      </c>
      <c r="B183" s="10">
        <f t="shared" si="34"/>
        <v>18000</v>
      </c>
      <c r="C183" s="6">
        <f t="shared" si="41"/>
        <v>2</v>
      </c>
      <c r="D183" s="6">
        <f>VLOOKUP('Aliquote medie'!$C183,Scaglioni!$A$3:$D$7,4,FALSE)</f>
        <v>0.27</v>
      </c>
      <c r="E183" s="6">
        <f t="shared" si="29"/>
        <v>27</v>
      </c>
      <c r="F183" s="6">
        <f t="shared" si="35"/>
        <v>4260</v>
      </c>
      <c r="G183" s="7">
        <f t="shared" si="42"/>
        <v>0.23666666666666666</v>
      </c>
      <c r="H183" s="3">
        <f t="shared" si="30"/>
        <v>2</v>
      </c>
      <c r="I183" s="3">
        <f>VLOOKUP('Aliquote medie'!$H183,Scaglioni!$E$3:$H$7,4,FALSE)</f>
        <v>0.25</v>
      </c>
      <c r="J183" s="3">
        <f t="shared" si="31"/>
        <v>25</v>
      </c>
      <c r="K183" s="3">
        <f t="shared" si="37"/>
        <v>4200</v>
      </c>
      <c r="L183" s="4">
        <f t="shared" si="38"/>
        <v>0.23333333333333334</v>
      </c>
      <c r="M183" s="15">
        <f t="shared" si="32"/>
        <v>1</v>
      </c>
      <c r="N183" s="15">
        <f>VLOOKUP('Aliquote medie'!$M183,Scaglioni!$I$3:$L$7,4,FALSE)</f>
        <v>0.23</v>
      </c>
      <c r="O183" s="15">
        <f t="shared" si="33"/>
        <v>23</v>
      </c>
      <c r="P183" s="15">
        <f t="shared" si="39"/>
        <v>4140</v>
      </c>
      <c r="Q183" s="16">
        <f t="shared" si="40"/>
        <v>0.23</v>
      </c>
    </row>
    <row r="184" spans="1:17" x14ac:dyDescent="0.2">
      <c r="A184" s="10">
        <v>100</v>
      </c>
      <c r="B184" s="10">
        <f t="shared" si="34"/>
        <v>18100</v>
      </c>
      <c r="C184" s="6">
        <f t="shared" si="41"/>
        <v>2</v>
      </c>
      <c r="D184" s="6">
        <f>VLOOKUP('Aliquote medie'!$C184,Scaglioni!$A$3:$D$7,4,FALSE)</f>
        <v>0.27</v>
      </c>
      <c r="E184" s="6">
        <f t="shared" si="29"/>
        <v>27</v>
      </c>
      <c r="F184" s="6">
        <f t="shared" si="35"/>
        <v>4287</v>
      </c>
      <c r="G184" s="7">
        <f t="shared" si="42"/>
        <v>0.23685082872928176</v>
      </c>
      <c r="H184" s="3">
        <f t="shared" si="30"/>
        <v>2</v>
      </c>
      <c r="I184" s="3">
        <f>VLOOKUP('Aliquote medie'!$H184,Scaglioni!$E$3:$H$7,4,FALSE)</f>
        <v>0.25</v>
      </c>
      <c r="J184" s="3">
        <f t="shared" si="31"/>
        <v>25</v>
      </c>
      <c r="K184" s="3">
        <f t="shared" si="37"/>
        <v>4225</v>
      </c>
      <c r="L184" s="4">
        <f t="shared" si="38"/>
        <v>0.23342541436464087</v>
      </c>
      <c r="M184" s="15">
        <f t="shared" si="32"/>
        <v>1</v>
      </c>
      <c r="N184" s="15">
        <f>VLOOKUP('Aliquote medie'!$M184,Scaglioni!$I$3:$L$7,4,FALSE)</f>
        <v>0.23</v>
      </c>
      <c r="O184" s="15">
        <f t="shared" si="33"/>
        <v>23</v>
      </c>
      <c r="P184" s="15">
        <f t="shared" si="39"/>
        <v>4163</v>
      </c>
      <c r="Q184" s="16">
        <f t="shared" si="40"/>
        <v>0.23</v>
      </c>
    </row>
    <row r="185" spans="1:17" x14ac:dyDescent="0.2">
      <c r="A185" s="10">
        <v>100</v>
      </c>
      <c r="B185" s="10">
        <f t="shared" si="34"/>
        <v>18200</v>
      </c>
      <c r="C185" s="6">
        <f t="shared" si="41"/>
        <v>2</v>
      </c>
      <c r="D185" s="6">
        <f>VLOOKUP('Aliquote medie'!$C185,Scaglioni!$A$3:$D$7,4,FALSE)</f>
        <v>0.27</v>
      </c>
      <c r="E185" s="6">
        <f t="shared" si="29"/>
        <v>27</v>
      </c>
      <c r="F185" s="6">
        <f t="shared" si="35"/>
        <v>4314</v>
      </c>
      <c r="G185" s="7">
        <f t="shared" si="42"/>
        <v>0.23703296703296703</v>
      </c>
      <c r="H185" s="3">
        <f t="shared" si="30"/>
        <v>2</v>
      </c>
      <c r="I185" s="3">
        <f>VLOOKUP('Aliquote medie'!$H185,Scaglioni!$E$3:$H$7,4,FALSE)</f>
        <v>0.25</v>
      </c>
      <c r="J185" s="3">
        <f t="shared" si="31"/>
        <v>25</v>
      </c>
      <c r="K185" s="3">
        <f t="shared" si="37"/>
        <v>4250</v>
      </c>
      <c r="L185" s="4">
        <f t="shared" si="38"/>
        <v>0.23351648351648352</v>
      </c>
      <c r="M185" s="15">
        <f t="shared" si="32"/>
        <v>1</v>
      </c>
      <c r="N185" s="15">
        <f>VLOOKUP('Aliquote medie'!$M185,Scaglioni!$I$3:$L$7,4,FALSE)</f>
        <v>0.23</v>
      </c>
      <c r="O185" s="15">
        <f t="shared" si="33"/>
        <v>23</v>
      </c>
      <c r="P185" s="15">
        <f t="shared" si="39"/>
        <v>4186</v>
      </c>
      <c r="Q185" s="16">
        <f t="shared" si="40"/>
        <v>0.23</v>
      </c>
    </row>
    <row r="186" spans="1:17" x14ac:dyDescent="0.2">
      <c r="A186" s="10">
        <v>100</v>
      </c>
      <c r="B186" s="10">
        <f t="shared" si="34"/>
        <v>18300</v>
      </c>
      <c r="C186" s="6">
        <f t="shared" si="41"/>
        <v>2</v>
      </c>
      <c r="D186" s="6">
        <f>VLOOKUP('Aliquote medie'!$C186,Scaglioni!$A$3:$D$7,4,FALSE)</f>
        <v>0.27</v>
      </c>
      <c r="E186" s="6">
        <f t="shared" si="29"/>
        <v>27</v>
      </c>
      <c r="F186" s="6">
        <f t="shared" si="35"/>
        <v>4341</v>
      </c>
      <c r="G186" s="7">
        <f t="shared" si="42"/>
        <v>0.23721311475409837</v>
      </c>
      <c r="H186" s="3">
        <f t="shared" si="30"/>
        <v>2</v>
      </c>
      <c r="I186" s="3">
        <f>VLOOKUP('Aliquote medie'!$H186,Scaglioni!$E$3:$H$7,4,FALSE)</f>
        <v>0.25</v>
      </c>
      <c r="J186" s="3">
        <f t="shared" si="31"/>
        <v>25</v>
      </c>
      <c r="K186" s="3">
        <f t="shared" si="37"/>
        <v>4275</v>
      </c>
      <c r="L186" s="4">
        <f t="shared" si="38"/>
        <v>0.23360655737704919</v>
      </c>
      <c r="M186" s="15">
        <f t="shared" si="32"/>
        <v>1</v>
      </c>
      <c r="N186" s="15">
        <f>VLOOKUP('Aliquote medie'!$M186,Scaglioni!$I$3:$L$7,4,FALSE)</f>
        <v>0.23</v>
      </c>
      <c r="O186" s="15">
        <f t="shared" si="33"/>
        <v>23</v>
      </c>
      <c r="P186" s="15">
        <f t="shared" si="39"/>
        <v>4209</v>
      </c>
      <c r="Q186" s="16">
        <f t="shared" si="40"/>
        <v>0.23</v>
      </c>
    </row>
    <row r="187" spans="1:17" x14ac:dyDescent="0.2">
      <c r="A187" s="10">
        <v>100</v>
      </c>
      <c r="B187" s="10">
        <f t="shared" si="34"/>
        <v>18400</v>
      </c>
      <c r="C187" s="6">
        <f t="shared" si="41"/>
        <v>2</v>
      </c>
      <c r="D187" s="6">
        <f>VLOOKUP('Aliquote medie'!$C187,Scaglioni!$A$3:$D$7,4,FALSE)</f>
        <v>0.27</v>
      </c>
      <c r="E187" s="6">
        <f t="shared" si="29"/>
        <v>27</v>
      </c>
      <c r="F187" s="6">
        <f t="shared" si="35"/>
        <v>4368</v>
      </c>
      <c r="G187" s="7">
        <f t="shared" si="42"/>
        <v>0.2373913043478261</v>
      </c>
      <c r="H187" s="3">
        <f t="shared" si="30"/>
        <v>2</v>
      </c>
      <c r="I187" s="3">
        <f>VLOOKUP('Aliquote medie'!$H187,Scaglioni!$E$3:$H$7,4,FALSE)</f>
        <v>0.25</v>
      </c>
      <c r="J187" s="3">
        <f t="shared" si="31"/>
        <v>25</v>
      </c>
      <c r="K187" s="3">
        <f t="shared" si="37"/>
        <v>4300</v>
      </c>
      <c r="L187" s="4">
        <f t="shared" si="38"/>
        <v>0.23369565217391305</v>
      </c>
      <c r="M187" s="15">
        <f t="shared" si="32"/>
        <v>1</v>
      </c>
      <c r="N187" s="15">
        <f>VLOOKUP('Aliquote medie'!$M187,Scaglioni!$I$3:$L$7,4,FALSE)</f>
        <v>0.23</v>
      </c>
      <c r="O187" s="15">
        <f t="shared" si="33"/>
        <v>23</v>
      </c>
      <c r="P187" s="15">
        <f t="shared" si="39"/>
        <v>4232</v>
      </c>
      <c r="Q187" s="16">
        <f t="shared" si="40"/>
        <v>0.23</v>
      </c>
    </row>
    <row r="188" spans="1:17" x14ac:dyDescent="0.2">
      <c r="A188" s="10">
        <v>100</v>
      </c>
      <c r="B188" s="10">
        <f t="shared" si="34"/>
        <v>18500</v>
      </c>
      <c r="C188" s="6">
        <f t="shared" si="41"/>
        <v>2</v>
      </c>
      <c r="D188" s="6">
        <f>VLOOKUP('Aliquote medie'!$C188,Scaglioni!$A$3:$D$7,4,FALSE)</f>
        <v>0.27</v>
      </c>
      <c r="E188" s="6">
        <f t="shared" si="29"/>
        <v>27</v>
      </c>
      <c r="F188" s="6">
        <f t="shared" si="35"/>
        <v>4395</v>
      </c>
      <c r="G188" s="7">
        <f t="shared" si="42"/>
        <v>0.23756756756756756</v>
      </c>
      <c r="H188" s="3">
        <f t="shared" si="30"/>
        <v>2</v>
      </c>
      <c r="I188" s="3">
        <f>VLOOKUP('Aliquote medie'!$H188,Scaglioni!$E$3:$H$7,4,FALSE)</f>
        <v>0.25</v>
      </c>
      <c r="J188" s="3">
        <f t="shared" si="31"/>
        <v>25</v>
      </c>
      <c r="K188" s="3">
        <f t="shared" si="37"/>
        <v>4325</v>
      </c>
      <c r="L188" s="4">
        <f t="shared" si="38"/>
        <v>0.23378378378378378</v>
      </c>
      <c r="M188" s="15">
        <f t="shared" si="32"/>
        <v>1</v>
      </c>
      <c r="N188" s="15">
        <f>VLOOKUP('Aliquote medie'!$M188,Scaglioni!$I$3:$L$7,4,FALSE)</f>
        <v>0.23</v>
      </c>
      <c r="O188" s="15">
        <f t="shared" si="33"/>
        <v>23</v>
      </c>
      <c r="P188" s="15">
        <f t="shared" si="39"/>
        <v>4255</v>
      </c>
      <c r="Q188" s="16">
        <f t="shared" si="40"/>
        <v>0.23</v>
      </c>
    </row>
    <row r="189" spans="1:17" x14ac:dyDescent="0.2">
      <c r="A189" s="10">
        <v>100</v>
      </c>
      <c r="B189" s="10">
        <f t="shared" si="34"/>
        <v>18600</v>
      </c>
      <c r="C189" s="6">
        <f t="shared" si="41"/>
        <v>2</v>
      </c>
      <c r="D189" s="6">
        <f>VLOOKUP('Aliquote medie'!$C189,Scaglioni!$A$3:$D$7,4,FALSE)</f>
        <v>0.27</v>
      </c>
      <c r="E189" s="6">
        <f t="shared" si="29"/>
        <v>27</v>
      </c>
      <c r="F189" s="6">
        <f t="shared" si="35"/>
        <v>4422</v>
      </c>
      <c r="G189" s="7">
        <f t="shared" si="42"/>
        <v>0.23774193548387096</v>
      </c>
      <c r="H189" s="3">
        <f t="shared" si="30"/>
        <v>2</v>
      </c>
      <c r="I189" s="3">
        <f>VLOOKUP('Aliquote medie'!$H189,Scaglioni!$E$3:$H$7,4,FALSE)</f>
        <v>0.25</v>
      </c>
      <c r="J189" s="3">
        <f t="shared" si="31"/>
        <v>25</v>
      </c>
      <c r="K189" s="3">
        <f t="shared" si="37"/>
        <v>4350</v>
      </c>
      <c r="L189" s="4">
        <f t="shared" si="38"/>
        <v>0.23387096774193547</v>
      </c>
      <c r="M189" s="15">
        <f t="shared" si="32"/>
        <v>1</v>
      </c>
      <c r="N189" s="15">
        <f>VLOOKUP('Aliquote medie'!$M189,Scaglioni!$I$3:$L$7,4,FALSE)</f>
        <v>0.23</v>
      </c>
      <c r="O189" s="15">
        <f t="shared" si="33"/>
        <v>23</v>
      </c>
      <c r="P189" s="15">
        <f t="shared" si="39"/>
        <v>4278</v>
      </c>
      <c r="Q189" s="16">
        <f t="shared" si="40"/>
        <v>0.23</v>
      </c>
    </row>
    <row r="190" spans="1:17" x14ac:dyDescent="0.2">
      <c r="A190" s="10">
        <v>100</v>
      </c>
      <c r="B190" s="10">
        <f t="shared" si="34"/>
        <v>18700</v>
      </c>
      <c r="C190" s="6">
        <f t="shared" si="41"/>
        <v>2</v>
      </c>
      <c r="D190" s="6">
        <f>VLOOKUP('Aliquote medie'!$C190,Scaglioni!$A$3:$D$7,4,FALSE)</f>
        <v>0.27</v>
      </c>
      <c r="E190" s="6">
        <f t="shared" si="29"/>
        <v>27</v>
      </c>
      <c r="F190" s="6">
        <f t="shared" si="35"/>
        <v>4449</v>
      </c>
      <c r="G190" s="7">
        <f t="shared" si="42"/>
        <v>0.2379144385026738</v>
      </c>
      <c r="H190" s="3">
        <f t="shared" si="30"/>
        <v>2</v>
      </c>
      <c r="I190" s="3">
        <f>VLOOKUP('Aliquote medie'!$H190,Scaglioni!$E$3:$H$7,4,FALSE)</f>
        <v>0.25</v>
      </c>
      <c r="J190" s="3">
        <f t="shared" si="31"/>
        <v>25</v>
      </c>
      <c r="K190" s="3">
        <f t="shared" si="37"/>
        <v>4375</v>
      </c>
      <c r="L190" s="4">
        <f t="shared" si="38"/>
        <v>0.23395721925133689</v>
      </c>
      <c r="M190" s="15">
        <f t="shared" si="32"/>
        <v>1</v>
      </c>
      <c r="N190" s="15">
        <f>VLOOKUP('Aliquote medie'!$M190,Scaglioni!$I$3:$L$7,4,FALSE)</f>
        <v>0.23</v>
      </c>
      <c r="O190" s="15">
        <f t="shared" si="33"/>
        <v>23</v>
      </c>
      <c r="P190" s="15">
        <f t="shared" si="39"/>
        <v>4301</v>
      </c>
      <c r="Q190" s="16">
        <f t="shared" si="40"/>
        <v>0.23</v>
      </c>
    </row>
    <row r="191" spans="1:17" x14ac:dyDescent="0.2">
      <c r="A191" s="10">
        <v>100</v>
      </c>
      <c r="B191" s="10">
        <f t="shared" si="34"/>
        <v>18800</v>
      </c>
      <c r="C191" s="6">
        <f t="shared" si="41"/>
        <v>2</v>
      </c>
      <c r="D191" s="6">
        <f>VLOOKUP('Aliquote medie'!$C191,Scaglioni!$A$3:$D$7,4,FALSE)</f>
        <v>0.27</v>
      </c>
      <c r="E191" s="6">
        <f t="shared" si="29"/>
        <v>27</v>
      </c>
      <c r="F191" s="6">
        <f t="shared" si="35"/>
        <v>4476</v>
      </c>
      <c r="G191" s="7">
        <f t="shared" si="42"/>
        <v>0.23808510638297872</v>
      </c>
      <c r="H191" s="3">
        <f t="shared" si="30"/>
        <v>2</v>
      </c>
      <c r="I191" s="3">
        <f>VLOOKUP('Aliquote medie'!$H191,Scaglioni!$E$3:$H$7,4,FALSE)</f>
        <v>0.25</v>
      </c>
      <c r="J191" s="3">
        <f t="shared" si="31"/>
        <v>25</v>
      </c>
      <c r="K191" s="3">
        <f t="shared" si="37"/>
        <v>4400</v>
      </c>
      <c r="L191" s="4">
        <f t="shared" si="38"/>
        <v>0.23404255319148937</v>
      </c>
      <c r="M191" s="15">
        <f t="shared" si="32"/>
        <v>1</v>
      </c>
      <c r="N191" s="15">
        <f>VLOOKUP('Aliquote medie'!$M191,Scaglioni!$I$3:$L$7,4,FALSE)</f>
        <v>0.23</v>
      </c>
      <c r="O191" s="15">
        <f t="shared" si="33"/>
        <v>23</v>
      </c>
      <c r="P191" s="15">
        <f t="shared" si="39"/>
        <v>4324</v>
      </c>
      <c r="Q191" s="16">
        <f t="shared" si="40"/>
        <v>0.23</v>
      </c>
    </row>
    <row r="192" spans="1:17" x14ac:dyDescent="0.2">
      <c r="A192" s="10">
        <v>100</v>
      </c>
      <c r="B192" s="10">
        <f t="shared" si="34"/>
        <v>18900</v>
      </c>
      <c r="C192" s="6">
        <f t="shared" si="41"/>
        <v>2</v>
      </c>
      <c r="D192" s="6">
        <f>VLOOKUP('Aliquote medie'!$C192,Scaglioni!$A$3:$D$7,4,FALSE)</f>
        <v>0.27</v>
      </c>
      <c r="E192" s="6">
        <f t="shared" si="29"/>
        <v>27</v>
      </c>
      <c r="F192" s="6">
        <f t="shared" si="35"/>
        <v>4503</v>
      </c>
      <c r="G192" s="7">
        <f t="shared" si="42"/>
        <v>0.23825396825396825</v>
      </c>
      <c r="H192" s="3">
        <f t="shared" si="30"/>
        <v>2</v>
      </c>
      <c r="I192" s="3">
        <f>VLOOKUP('Aliquote medie'!$H192,Scaglioni!$E$3:$H$7,4,FALSE)</f>
        <v>0.25</v>
      </c>
      <c r="J192" s="3">
        <f t="shared" si="31"/>
        <v>25</v>
      </c>
      <c r="K192" s="3">
        <f t="shared" si="37"/>
        <v>4425</v>
      </c>
      <c r="L192" s="4">
        <f t="shared" si="38"/>
        <v>0.23412698412698413</v>
      </c>
      <c r="M192" s="15">
        <f t="shared" si="32"/>
        <v>1</v>
      </c>
      <c r="N192" s="15">
        <f>VLOOKUP('Aliquote medie'!$M192,Scaglioni!$I$3:$L$7,4,FALSE)</f>
        <v>0.23</v>
      </c>
      <c r="O192" s="15">
        <f t="shared" si="33"/>
        <v>23</v>
      </c>
      <c r="P192" s="15">
        <f t="shared" si="39"/>
        <v>4347</v>
      </c>
      <c r="Q192" s="16">
        <f t="shared" si="40"/>
        <v>0.23</v>
      </c>
    </row>
    <row r="193" spans="1:17" x14ac:dyDescent="0.2">
      <c r="A193" s="10">
        <v>100</v>
      </c>
      <c r="B193" s="10">
        <f t="shared" si="34"/>
        <v>19000</v>
      </c>
      <c r="C193" s="6">
        <f t="shared" si="41"/>
        <v>2</v>
      </c>
      <c r="D193" s="6">
        <f>VLOOKUP('Aliquote medie'!$C193,Scaglioni!$A$3:$D$7,4,FALSE)</f>
        <v>0.27</v>
      </c>
      <c r="E193" s="6">
        <f t="shared" si="29"/>
        <v>27</v>
      </c>
      <c r="F193" s="6">
        <f t="shared" si="35"/>
        <v>4530</v>
      </c>
      <c r="G193" s="7">
        <f t="shared" si="42"/>
        <v>0.23842105263157895</v>
      </c>
      <c r="H193" s="3">
        <f t="shared" si="30"/>
        <v>2</v>
      </c>
      <c r="I193" s="3">
        <f>VLOOKUP('Aliquote medie'!$H193,Scaglioni!$E$3:$H$7,4,FALSE)</f>
        <v>0.25</v>
      </c>
      <c r="J193" s="3">
        <f t="shared" si="31"/>
        <v>25</v>
      </c>
      <c r="K193" s="3">
        <f t="shared" si="37"/>
        <v>4450</v>
      </c>
      <c r="L193" s="4">
        <f t="shared" si="38"/>
        <v>0.23421052631578948</v>
      </c>
      <c r="M193" s="15">
        <f t="shared" si="32"/>
        <v>1</v>
      </c>
      <c r="N193" s="15">
        <f>VLOOKUP('Aliquote medie'!$M193,Scaglioni!$I$3:$L$7,4,FALSE)</f>
        <v>0.23</v>
      </c>
      <c r="O193" s="15">
        <f t="shared" si="33"/>
        <v>23</v>
      </c>
      <c r="P193" s="15">
        <f t="shared" si="39"/>
        <v>4370</v>
      </c>
      <c r="Q193" s="16">
        <f t="shared" si="40"/>
        <v>0.23</v>
      </c>
    </row>
    <row r="194" spans="1:17" x14ac:dyDescent="0.2">
      <c r="A194" s="10">
        <v>100</v>
      </c>
      <c r="B194" s="10">
        <f t="shared" si="34"/>
        <v>19100</v>
      </c>
      <c r="C194" s="6">
        <f t="shared" si="41"/>
        <v>2</v>
      </c>
      <c r="D194" s="6">
        <f>VLOOKUP('Aliquote medie'!$C194,Scaglioni!$A$3:$D$7,4,FALSE)</f>
        <v>0.27</v>
      </c>
      <c r="E194" s="6">
        <f t="shared" si="29"/>
        <v>27</v>
      </c>
      <c r="F194" s="6">
        <f t="shared" si="35"/>
        <v>4557</v>
      </c>
      <c r="G194" s="7">
        <f t="shared" si="42"/>
        <v>0.23858638743455499</v>
      </c>
      <c r="H194" s="3">
        <f t="shared" si="30"/>
        <v>2</v>
      </c>
      <c r="I194" s="3">
        <f>VLOOKUP('Aliquote medie'!$H194,Scaglioni!$E$3:$H$7,4,FALSE)</f>
        <v>0.25</v>
      </c>
      <c r="J194" s="3">
        <f t="shared" si="31"/>
        <v>25</v>
      </c>
      <c r="K194" s="3">
        <f t="shared" si="37"/>
        <v>4475</v>
      </c>
      <c r="L194" s="4">
        <f t="shared" si="38"/>
        <v>0.2342931937172775</v>
      </c>
      <c r="M194" s="15">
        <f t="shared" si="32"/>
        <v>1</v>
      </c>
      <c r="N194" s="15">
        <f>VLOOKUP('Aliquote medie'!$M194,Scaglioni!$I$3:$L$7,4,FALSE)</f>
        <v>0.23</v>
      </c>
      <c r="O194" s="15">
        <f t="shared" si="33"/>
        <v>23</v>
      </c>
      <c r="P194" s="15">
        <f t="shared" si="39"/>
        <v>4393</v>
      </c>
      <c r="Q194" s="16">
        <f t="shared" si="40"/>
        <v>0.23</v>
      </c>
    </row>
    <row r="195" spans="1:17" x14ac:dyDescent="0.2">
      <c r="A195" s="10">
        <v>100</v>
      </c>
      <c r="B195" s="10">
        <f t="shared" si="34"/>
        <v>19200</v>
      </c>
      <c r="C195" s="6">
        <f t="shared" si="41"/>
        <v>2</v>
      </c>
      <c r="D195" s="6">
        <f>VLOOKUP('Aliquote medie'!$C195,Scaglioni!$A$3:$D$7,4,FALSE)</f>
        <v>0.27</v>
      </c>
      <c r="E195" s="6">
        <f t="shared" si="29"/>
        <v>27</v>
      </c>
      <c r="F195" s="6">
        <f t="shared" si="35"/>
        <v>4584</v>
      </c>
      <c r="G195" s="7">
        <f t="shared" si="42"/>
        <v>0.23874999999999999</v>
      </c>
      <c r="H195" s="3">
        <f t="shared" si="30"/>
        <v>2</v>
      </c>
      <c r="I195" s="3">
        <f>VLOOKUP('Aliquote medie'!$H195,Scaglioni!$E$3:$H$7,4,FALSE)</f>
        <v>0.25</v>
      </c>
      <c r="J195" s="3">
        <f t="shared" si="31"/>
        <v>25</v>
      </c>
      <c r="K195" s="3">
        <f t="shared" si="37"/>
        <v>4500</v>
      </c>
      <c r="L195" s="4">
        <f t="shared" si="38"/>
        <v>0.234375</v>
      </c>
      <c r="M195" s="15">
        <f t="shared" si="32"/>
        <v>1</v>
      </c>
      <c r="N195" s="15">
        <f>VLOOKUP('Aliquote medie'!$M195,Scaglioni!$I$3:$L$7,4,FALSE)</f>
        <v>0.23</v>
      </c>
      <c r="O195" s="15">
        <f t="shared" si="33"/>
        <v>23</v>
      </c>
      <c r="P195" s="15">
        <f t="shared" si="39"/>
        <v>4416</v>
      </c>
      <c r="Q195" s="16">
        <f t="shared" si="40"/>
        <v>0.23</v>
      </c>
    </row>
    <row r="196" spans="1:17" x14ac:dyDescent="0.2">
      <c r="A196" s="10">
        <v>100</v>
      </c>
      <c r="B196" s="10">
        <f t="shared" si="34"/>
        <v>19300</v>
      </c>
      <c r="C196" s="6">
        <f t="shared" si="41"/>
        <v>2</v>
      </c>
      <c r="D196" s="6">
        <f>VLOOKUP('Aliquote medie'!$C196,Scaglioni!$A$3:$D$7,4,FALSE)</f>
        <v>0.27</v>
      </c>
      <c r="E196" s="6">
        <f t="shared" ref="E196:E259" si="43">D196*A196</f>
        <v>27</v>
      </c>
      <c r="F196" s="6">
        <f t="shared" si="35"/>
        <v>4611</v>
      </c>
      <c r="G196" s="7">
        <f t="shared" si="42"/>
        <v>0.23891191709844559</v>
      </c>
      <c r="H196" s="3">
        <f t="shared" ref="H196:H259" si="44">IF($B196&lt;=15000,1,IF($B196&lt;=28000,2,IF($B196&lt;=50000,3,4)))</f>
        <v>2</v>
      </c>
      <c r="I196" s="3">
        <f>VLOOKUP('Aliquote medie'!$H196,Scaglioni!$E$3:$H$7,4,FALSE)</f>
        <v>0.25</v>
      </c>
      <c r="J196" s="3">
        <f t="shared" ref="J196:J259" si="45">I196*$A196</f>
        <v>25</v>
      </c>
      <c r="K196" s="3">
        <f t="shared" si="37"/>
        <v>4525</v>
      </c>
      <c r="L196" s="4">
        <f t="shared" si="38"/>
        <v>0.2344559585492228</v>
      </c>
      <c r="M196" s="15">
        <f t="shared" ref="M196:M259" si="46">IF($B196&lt;=28000,1,IF($B196&lt;=50000,2,3))</f>
        <v>1</v>
      </c>
      <c r="N196" s="15">
        <f>VLOOKUP('Aliquote medie'!$M196,Scaglioni!$I$3:$L$7,4,FALSE)</f>
        <v>0.23</v>
      </c>
      <c r="O196" s="15">
        <f t="shared" ref="O196:O259" si="47">N196*$A196</f>
        <v>23</v>
      </c>
      <c r="P196" s="15">
        <f t="shared" si="39"/>
        <v>4439</v>
      </c>
      <c r="Q196" s="16">
        <f t="shared" si="40"/>
        <v>0.23</v>
      </c>
    </row>
    <row r="197" spans="1:17" x14ac:dyDescent="0.2">
      <c r="A197" s="10">
        <v>100</v>
      </c>
      <c r="B197" s="10">
        <f t="shared" ref="B197:B260" si="48">B196+A197</f>
        <v>19400</v>
      </c>
      <c r="C197" s="6">
        <f t="shared" si="41"/>
        <v>2</v>
      </c>
      <c r="D197" s="6">
        <f>VLOOKUP('Aliquote medie'!$C197,Scaglioni!$A$3:$D$7,4,FALSE)</f>
        <v>0.27</v>
      </c>
      <c r="E197" s="6">
        <f t="shared" si="43"/>
        <v>27</v>
      </c>
      <c r="F197" s="6">
        <f t="shared" ref="F197:F260" si="49">F196+E197</f>
        <v>4638</v>
      </c>
      <c r="G197" s="7">
        <f t="shared" ref="G197:G228" si="50">F197/B197</f>
        <v>0.2390721649484536</v>
      </c>
      <c r="H197" s="3">
        <f t="shared" si="44"/>
        <v>2</v>
      </c>
      <c r="I197" s="3">
        <f>VLOOKUP('Aliquote medie'!$H197,Scaglioni!$E$3:$H$7,4,FALSE)</f>
        <v>0.25</v>
      </c>
      <c r="J197" s="3">
        <f t="shared" si="45"/>
        <v>25</v>
      </c>
      <c r="K197" s="3">
        <f t="shared" ref="K197:K260" si="51">K196+J197</f>
        <v>4550</v>
      </c>
      <c r="L197" s="4">
        <f t="shared" ref="L197:L260" si="52">K197/$B197</f>
        <v>0.2345360824742268</v>
      </c>
      <c r="M197" s="15">
        <f t="shared" si="46"/>
        <v>1</v>
      </c>
      <c r="N197" s="15">
        <f>VLOOKUP('Aliquote medie'!$M197,Scaglioni!$I$3:$L$7,4,FALSE)</f>
        <v>0.23</v>
      </c>
      <c r="O197" s="15">
        <f t="shared" si="47"/>
        <v>23</v>
      </c>
      <c r="P197" s="15">
        <f t="shared" ref="P197:P260" si="53">P196+O197</f>
        <v>4462</v>
      </c>
      <c r="Q197" s="16">
        <f t="shared" ref="Q197:Q260" si="54">P197/$B197</f>
        <v>0.23</v>
      </c>
    </row>
    <row r="198" spans="1:17" x14ac:dyDescent="0.2">
      <c r="A198" s="10">
        <v>100</v>
      </c>
      <c r="B198" s="10">
        <f t="shared" si="48"/>
        <v>19500</v>
      </c>
      <c r="C198" s="6">
        <f t="shared" si="41"/>
        <v>2</v>
      </c>
      <c r="D198" s="6">
        <f>VLOOKUP('Aliquote medie'!$C198,Scaglioni!$A$3:$D$7,4,FALSE)</f>
        <v>0.27</v>
      </c>
      <c r="E198" s="6">
        <f t="shared" si="43"/>
        <v>27</v>
      </c>
      <c r="F198" s="6">
        <f t="shared" si="49"/>
        <v>4665</v>
      </c>
      <c r="G198" s="7">
        <f t="shared" si="50"/>
        <v>0.23923076923076922</v>
      </c>
      <c r="H198" s="3">
        <f t="shared" si="44"/>
        <v>2</v>
      </c>
      <c r="I198" s="3">
        <f>VLOOKUP('Aliquote medie'!$H198,Scaglioni!$E$3:$H$7,4,FALSE)</f>
        <v>0.25</v>
      </c>
      <c r="J198" s="3">
        <f t="shared" si="45"/>
        <v>25</v>
      </c>
      <c r="K198" s="3">
        <f t="shared" si="51"/>
        <v>4575</v>
      </c>
      <c r="L198" s="4">
        <f t="shared" si="52"/>
        <v>0.23461538461538461</v>
      </c>
      <c r="M198" s="15">
        <f t="shared" si="46"/>
        <v>1</v>
      </c>
      <c r="N198" s="15">
        <f>VLOOKUP('Aliquote medie'!$M198,Scaglioni!$I$3:$L$7,4,FALSE)</f>
        <v>0.23</v>
      </c>
      <c r="O198" s="15">
        <f t="shared" si="47"/>
        <v>23</v>
      </c>
      <c r="P198" s="15">
        <f t="shared" si="53"/>
        <v>4485</v>
      </c>
      <c r="Q198" s="16">
        <f t="shared" si="54"/>
        <v>0.23</v>
      </c>
    </row>
    <row r="199" spans="1:17" x14ac:dyDescent="0.2">
      <c r="A199" s="10">
        <v>100</v>
      </c>
      <c r="B199" s="10">
        <f t="shared" si="48"/>
        <v>19600</v>
      </c>
      <c r="C199" s="6">
        <f t="shared" si="41"/>
        <v>2</v>
      </c>
      <c r="D199" s="6">
        <f>VLOOKUP('Aliquote medie'!$C199,Scaglioni!$A$3:$D$7,4,FALSE)</f>
        <v>0.27</v>
      </c>
      <c r="E199" s="6">
        <f t="shared" si="43"/>
        <v>27</v>
      </c>
      <c r="F199" s="6">
        <f t="shared" si="49"/>
        <v>4692</v>
      </c>
      <c r="G199" s="7">
        <f t="shared" si="50"/>
        <v>0.23938775510204083</v>
      </c>
      <c r="H199" s="3">
        <f t="shared" si="44"/>
        <v>2</v>
      </c>
      <c r="I199" s="3">
        <f>VLOOKUP('Aliquote medie'!$H199,Scaglioni!$E$3:$H$7,4,FALSE)</f>
        <v>0.25</v>
      </c>
      <c r="J199" s="3">
        <f t="shared" si="45"/>
        <v>25</v>
      </c>
      <c r="K199" s="3">
        <f t="shared" si="51"/>
        <v>4600</v>
      </c>
      <c r="L199" s="4">
        <f t="shared" si="52"/>
        <v>0.23469387755102042</v>
      </c>
      <c r="M199" s="15">
        <f t="shared" si="46"/>
        <v>1</v>
      </c>
      <c r="N199" s="15">
        <f>VLOOKUP('Aliquote medie'!$M199,Scaglioni!$I$3:$L$7,4,FALSE)</f>
        <v>0.23</v>
      </c>
      <c r="O199" s="15">
        <f t="shared" si="47"/>
        <v>23</v>
      </c>
      <c r="P199" s="15">
        <f t="shared" si="53"/>
        <v>4508</v>
      </c>
      <c r="Q199" s="16">
        <f t="shared" si="54"/>
        <v>0.23</v>
      </c>
    </row>
    <row r="200" spans="1:17" x14ac:dyDescent="0.2">
      <c r="A200" s="10">
        <v>100</v>
      </c>
      <c r="B200" s="10">
        <f t="shared" si="48"/>
        <v>19700</v>
      </c>
      <c r="C200" s="6">
        <f t="shared" si="41"/>
        <v>2</v>
      </c>
      <c r="D200" s="6">
        <f>VLOOKUP('Aliquote medie'!$C200,Scaglioni!$A$3:$D$7,4,FALSE)</f>
        <v>0.27</v>
      </c>
      <c r="E200" s="6">
        <f t="shared" si="43"/>
        <v>27</v>
      </c>
      <c r="F200" s="6">
        <f t="shared" si="49"/>
        <v>4719</v>
      </c>
      <c r="G200" s="7">
        <f t="shared" si="50"/>
        <v>0.23954314720812184</v>
      </c>
      <c r="H200" s="3">
        <f t="shared" si="44"/>
        <v>2</v>
      </c>
      <c r="I200" s="3">
        <f>VLOOKUP('Aliquote medie'!$H200,Scaglioni!$E$3:$H$7,4,FALSE)</f>
        <v>0.25</v>
      </c>
      <c r="J200" s="3">
        <f t="shared" si="45"/>
        <v>25</v>
      </c>
      <c r="K200" s="3">
        <f t="shared" si="51"/>
        <v>4625</v>
      </c>
      <c r="L200" s="4">
        <f t="shared" si="52"/>
        <v>0.23477157360406092</v>
      </c>
      <c r="M200" s="15">
        <f t="shared" si="46"/>
        <v>1</v>
      </c>
      <c r="N200" s="15">
        <f>VLOOKUP('Aliquote medie'!$M200,Scaglioni!$I$3:$L$7,4,FALSE)</f>
        <v>0.23</v>
      </c>
      <c r="O200" s="15">
        <f t="shared" si="47"/>
        <v>23</v>
      </c>
      <c r="P200" s="15">
        <f t="shared" si="53"/>
        <v>4531</v>
      </c>
      <c r="Q200" s="16">
        <f t="shared" si="54"/>
        <v>0.23</v>
      </c>
    </row>
    <row r="201" spans="1:17" x14ac:dyDescent="0.2">
      <c r="A201" s="10">
        <v>100</v>
      </c>
      <c r="B201" s="10">
        <f t="shared" si="48"/>
        <v>19800</v>
      </c>
      <c r="C201" s="6">
        <f t="shared" si="41"/>
        <v>2</v>
      </c>
      <c r="D201" s="6">
        <f>VLOOKUP('Aliquote medie'!$C201,Scaglioni!$A$3:$D$7,4,FALSE)</f>
        <v>0.27</v>
      </c>
      <c r="E201" s="6">
        <f t="shared" si="43"/>
        <v>27</v>
      </c>
      <c r="F201" s="6">
        <f t="shared" si="49"/>
        <v>4746</v>
      </c>
      <c r="G201" s="7">
        <f t="shared" si="50"/>
        <v>0.23969696969696969</v>
      </c>
      <c r="H201" s="3">
        <f t="shared" si="44"/>
        <v>2</v>
      </c>
      <c r="I201" s="3">
        <f>VLOOKUP('Aliquote medie'!$H201,Scaglioni!$E$3:$H$7,4,FALSE)</f>
        <v>0.25</v>
      </c>
      <c r="J201" s="3">
        <f t="shared" si="45"/>
        <v>25</v>
      </c>
      <c r="K201" s="3">
        <f t="shared" si="51"/>
        <v>4650</v>
      </c>
      <c r="L201" s="4">
        <f t="shared" si="52"/>
        <v>0.23484848484848486</v>
      </c>
      <c r="M201" s="15">
        <f t="shared" si="46"/>
        <v>1</v>
      </c>
      <c r="N201" s="15">
        <f>VLOOKUP('Aliquote medie'!$M201,Scaglioni!$I$3:$L$7,4,FALSE)</f>
        <v>0.23</v>
      </c>
      <c r="O201" s="15">
        <f t="shared" si="47"/>
        <v>23</v>
      </c>
      <c r="P201" s="15">
        <f t="shared" si="53"/>
        <v>4554</v>
      </c>
      <c r="Q201" s="16">
        <f t="shared" si="54"/>
        <v>0.23</v>
      </c>
    </row>
    <row r="202" spans="1:17" x14ac:dyDescent="0.2">
      <c r="A202" s="10">
        <v>100</v>
      </c>
      <c r="B202" s="10">
        <f t="shared" si="48"/>
        <v>19900</v>
      </c>
      <c r="C202" s="6">
        <f t="shared" si="41"/>
        <v>2</v>
      </c>
      <c r="D202" s="6">
        <f>VLOOKUP('Aliquote medie'!$C202,Scaglioni!$A$3:$D$7,4,FALSE)</f>
        <v>0.27</v>
      </c>
      <c r="E202" s="6">
        <f t="shared" si="43"/>
        <v>27</v>
      </c>
      <c r="F202" s="6">
        <f t="shared" si="49"/>
        <v>4773</v>
      </c>
      <c r="G202" s="7">
        <f t="shared" si="50"/>
        <v>0.23984924623115578</v>
      </c>
      <c r="H202" s="3">
        <f t="shared" si="44"/>
        <v>2</v>
      </c>
      <c r="I202" s="3">
        <f>VLOOKUP('Aliquote medie'!$H202,Scaglioni!$E$3:$H$7,4,FALSE)</f>
        <v>0.25</v>
      </c>
      <c r="J202" s="3">
        <f t="shared" si="45"/>
        <v>25</v>
      </c>
      <c r="K202" s="3">
        <f t="shared" si="51"/>
        <v>4675</v>
      </c>
      <c r="L202" s="4">
        <f t="shared" si="52"/>
        <v>0.23492462311557788</v>
      </c>
      <c r="M202" s="15">
        <f t="shared" si="46"/>
        <v>1</v>
      </c>
      <c r="N202" s="15">
        <f>VLOOKUP('Aliquote medie'!$M202,Scaglioni!$I$3:$L$7,4,FALSE)</f>
        <v>0.23</v>
      </c>
      <c r="O202" s="15">
        <f t="shared" si="47"/>
        <v>23</v>
      </c>
      <c r="P202" s="15">
        <f t="shared" si="53"/>
        <v>4577</v>
      </c>
      <c r="Q202" s="16">
        <f t="shared" si="54"/>
        <v>0.23</v>
      </c>
    </row>
    <row r="203" spans="1:17" x14ac:dyDescent="0.2">
      <c r="A203" s="10">
        <v>100</v>
      </c>
      <c r="B203" s="10">
        <f t="shared" si="48"/>
        <v>20000</v>
      </c>
      <c r="C203" s="6">
        <f t="shared" si="41"/>
        <v>2</v>
      </c>
      <c r="D203" s="6">
        <f>VLOOKUP('Aliquote medie'!$C203,Scaglioni!$A$3:$D$7,4,FALSE)</f>
        <v>0.27</v>
      </c>
      <c r="E203" s="6">
        <f t="shared" si="43"/>
        <v>27</v>
      </c>
      <c r="F203" s="6">
        <f t="shared" si="49"/>
        <v>4800</v>
      </c>
      <c r="G203" s="7">
        <f t="shared" ref="G203:G266" si="55">F203/B203</f>
        <v>0.24</v>
      </c>
      <c r="H203" s="3">
        <f t="shared" si="44"/>
        <v>2</v>
      </c>
      <c r="I203" s="3">
        <f>VLOOKUP('Aliquote medie'!$H203,Scaglioni!$E$3:$H$7,4,FALSE)</f>
        <v>0.25</v>
      </c>
      <c r="J203" s="3">
        <f t="shared" si="45"/>
        <v>25</v>
      </c>
      <c r="K203" s="3">
        <f t="shared" si="51"/>
        <v>4700</v>
      </c>
      <c r="L203" s="4">
        <f t="shared" si="52"/>
        <v>0.23499999999999999</v>
      </c>
      <c r="M203" s="15">
        <f t="shared" si="46"/>
        <v>1</v>
      </c>
      <c r="N203" s="15">
        <f>VLOOKUP('Aliquote medie'!$M203,Scaglioni!$I$3:$L$7,4,FALSE)</f>
        <v>0.23</v>
      </c>
      <c r="O203" s="15">
        <f t="shared" si="47"/>
        <v>23</v>
      </c>
      <c r="P203" s="15">
        <f t="shared" si="53"/>
        <v>4600</v>
      </c>
      <c r="Q203" s="16">
        <f t="shared" si="54"/>
        <v>0.23</v>
      </c>
    </row>
    <row r="204" spans="1:17" x14ac:dyDescent="0.2">
      <c r="A204" s="10">
        <v>100</v>
      </c>
      <c r="B204" s="10">
        <f t="shared" si="48"/>
        <v>20100</v>
      </c>
      <c r="C204" s="6">
        <f t="shared" si="41"/>
        <v>2</v>
      </c>
      <c r="D204" s="6">
        <f>VLOOKUP('Aliquote medie'!$C204,Scaglioni!$A$3:$D$7,4,FALSE)</f>
        <v>0.27</v>
      </c>
      <c r="E204" s="6">
        <f t="shared" si="43"/>
        <v>27</v>
      </c>
      <c r="F204" s="6">
        <f t="shared" si="49"/>
        <v>4827</v>
      </c>
      <c r="G204" s="7">
        <f t="shared" si="55"/>
        <v>0.24014925373134327</v>
      </c>
      <c r="H204" s="3">
        <f t="shared" si="44"/>
        <v>2</v>
      </c>
      <c r="I204" s="3">
        <f>VLOOKUP('Aliquote medie'!$H204,Scaglioni!$E$3:$H$7,4,FALSE)</f>
        <v>0.25</v>
      </c>
      <c r="J204" s="3">
        <f t="shared" si="45"/>
        <v>25</v>
      </c>
      <c r="K204" s="3">
        <f t="shared" si="51"/>
        <v>4725</v>
      </c>
      <c r="L204" s="4">
        <f t="shared" si="52"/>
        <v>0.23507462686567165</v>
      </c>
      <c r="M204" s="15">
        <f t="shared" si="46"/>
        <v>1</v>
      </c>
      <c r="N204" s="15">
        <f>VLOOKUP('Aliquote medie'!$M204,Scaglioni!$I$3:$L$7,4,FALSE)</f>
        <v>0.23</v>
      </c>
      <c r="O204" s="15">
        <f t="shared" si="47"/>
        <v>23</v>
      </c>
      <c r="P204" s="15">
        <f t="shared" si="53"/>
        <v>4623</v>
      </c>
      <c r="Q204" s="16">
        <f t="shared" si="54"/>
        <v>0.23</v>
      </c>
    </row>
    <row r="205" spans="1:17" x14ac:dyDescent="0.2">
      <c r="A205" s="10">
        <v>100</v>
      </c>
      <c r="B205" s="10">
        <f t="shared" si="48"/>
        <v>20200</v>
      </c>
      <c r="C205" s="6">
        <f t="shared" si="41"/>
        <v>2</v>
      </c>
      <c r="D205" s="6">
        <f>VLOOKUP('Aliquote medie'!$C205,Scaglioni!$A$3:$D$7,4,FALSE)</f>
        <v>0.27</v>
      </c>
      <c r="E205" s="6">
        <f t="shared" si="43"/>
        <v>27</v>
      </c>
      <c r="F205" s="6">
        <f t="shared" si="49"/>
        <v>4854</v>
      </c>
      <c r="G205" s="7">
        <f t="shared" si="55"/>
        <v>0.24029702970297029</v>
      </c>
      <c r="H205" s="3">
        <f t="shared" si="44"/>
        <v>2</v>
      </c>
      <c r="I205" s="3">
        <f>VLOOKUP('Aliquote medie'!$H205,Scaglioni!$E$3:$H$7,4,FALSE)</f>
        <v>0.25</v>
      </c>
      <c r="J205" s="3">
        <f t="shared" si="45"/>
        <v>25</v>
      </c>
      <c r="K205" s="3">
        <f t="shared" si="51"/>
        <v>4750</v>
      </c>
      <c r="L205" s="4">
        <f t="shared" si="52"/>
        <v>0.23514851485148514</v>
      </c>
      <c r="M205" s="15">
        <f t="shared" si="46"/>
        <v>1</v>
      </c>
      <c r="N205" s="15">
        <f>VLOOKUP('Aliquote medie'!$M205,Scaglioni!$I$3:$L$7,4,FALSE)</f>
        <v>0.23</v>
      </c>
      <c r="O205" s="15">
        <f t="shared" si="47"/>
        <v>23</v>
      </c>
      <c r="P205" s="15">
        <f t="shared" si="53"/>
        <v>4646</v>
      </c>
      <c r="Q205" s="16">
        <f t="shared" si="54"/>
        <v>0.23</v>
      </c>
    </row>
    <row r="206" spans="1:17" x14ac:dyDescent="0.2">
      <c r="A206" s="10">
        <v>100</v>
      </c>
      <c r="B206" s="10">
        <f t="shared" si="48"/>
        <v>20300</v>
      </c>
      <c r="C206" s="6">
        <f t="shared" si="41"/>
        <v>2</v>
      </c>
      <c r="D206" s="6">
        <f>VLOOKUP('Aliquote medie'!$C206,Scaglioni!$A$3:$D$7,4,FALSE)</f>
        <v>0.27</v>
      </c>
      <c r="E206" s="6">
        <f t="shared" si="43"/>
        <v>27</v>
      </c>
      <c r="F206" s="6">
        <f t="shared" si="49"/>
        <v>4881</v>
      </c>
      <c r="G206" s="7">
        <f t="shared" si="55"/>
        <v>0.24044334975369458</v>
      </c>
      <c r="H206" s="3">
        <f t="shared" si="44"/>
        <v>2</v>
      </c>
      <c r="I206" s="3">
        <f>VLOOKUP('Aliquote medie'!$H206,Scaglioni!$E$3:$H$7,4,FALSE)</f>
        <v>0.25</v>
      </c>
      <c r="J206" s="3">
        <f t="shared" si="45"/>
        <v>25</v>
      </c>
      <c r="K206" s="3">
        <f t="shared" si="51"/>
        <v>4775</v>
      </c>
      <c r="L206" s="4">
        <f t="shared" si="52"/>
        <v>0.23522167487684728</v>
      </c>
      <c r="M206" s="15">
        <f t="shared" si="46"/>
        <v>1</v>
      </c>
      <c r="N206" s="15">
        <f>VLOOKUP('Aliquote medie'!$M206,Scaglioni!$I$3:$L$7,4,FALSE)</f>
        <v>0.23</v>
      </c>
      <c r="O206" s="15">
        <f t="shared" si="47"/>
        <v>23</v>
      </c>
      <c r="P206" s="15">
        <f t="shared" si="53"/>
        <v>4669</v>
      </c>
      <c r="Q206" s="16">
        <f t="shared" si="54"/>
        <v>0.23</v>
      </c>
    </row>
    <row r="207" spans="1:17" x14ac:dyDescent="0.2">
      <c r="A207" s="10">
        <v>100</v>
      </c>
      <c r="B207" s="10">
        <f t="shared" si="48"/>
        <v>20400</v>
      </c>
      <c r="C207" s="6">
        <f t="shared" si="41"/>
        <v>2</v>
      </c>
      <c r="D207" s="6">
        <f>VLOOKUP('Aliquote medie'!$C207,Scaglioni!$A$3:$D$7,4,FALSE)</f>
        <v>0.27</v>
      </c>
      <c r="E207" s="6">
        <f t="shared" si="43"/>
        <v>27</v>
      </c>
      <c r="F207" s="6">
        <f t="shared" si="49"/>
        <v>4908</v>
      </c>
      <c r="G207" s="7">
        <f t="shared" si="55"/>
        <v>0.24058823529411766</v>
      </c>
      <c r="H207" s="3">
        <f t="shared" si="44"/>
        <v>2</v>
      </c>
      <c r="I207" s="3">
        <f>VLOOKUP('Aliquote medie'!$H207,Scaglioni!$E$3:$H$7,4,FALSE)</f>
        <v>0.25</v>
      </c>
      <c r="J207" s="3">
        <f t="shared" si="45"/>
        <v>25</v>
      </c>
      <c r="K207" s="3">
        <f t="shared" si="51"/>
        <v>4800</v>
      </c>
      <c r="L207" s="4">
        <f t="shared" si="52"/>
        <v>0.23529411764705882</v>
      </c>
      <c r="M207" s="15">
        <f t="shared" si="46"/>
        <v>1</v>
      </c>
      <c r="N207" s="15">
        <f>VLOOKUP('Aliquote medie'!$M207,Scaglioni!$I$3:$L$7,4,FALSE)</f>
        <v>0.23</v>
      </c>
      <c r="O207" s="15">
        <f t="shared" si="47"/>
        <v>23</v>
      </c>
      <c r="P207" s="15">
        <f t="shared" si="53"/>
        <v>4692</v>
      </c>
      <c r="Q207" s="16">
        <f t="shared" si="54"/>
        <v>0.23</v>
      </c>
    </row>
    <row r="208" spans="1:17" x14ac:dyDescent="0.2">
      <c r="A208" s="10">
        <v>100</v>
      </c>
      <c r="B208" s="10">
        <f t="shared" si="48"/>
        <v>20500</v>
      </c>
      <c r="C208" s="6">
        <f t="shared" si="41"/>
        <v>2</v>
      </c>
      <c r="D208" s="6">
        <f>VLOOKUP('Aliquote medie'!$C208,Scaglioni!$A$3:$D$7,4,FALSE)</f>
        <v>0.27</v>
      </c>
      <c r="E208" s="6">
        <f t="shared" si="43"/>
        <v>27</v>
      </c>
      <c r="F208" s="6">
        <f t="shared" si="49"/>
        <v>4935</v>
      </c>
      <c r="G208" s="7">
        <f t="shared" si="55"/>
        <v>0.24073170731707316</v>
      </c>
      <c r="H208" s="3">
        <f t="shared" si="44"/>
        <v>2</v>
      </c>
      <c r="I208" s="3">
        <f>VLOOKUP('Aliquote medie'!$H208,Scaglioni!$E$3:$H$7,4,FALSE)</f>
        <v>0.25</v>
      </c>
      <c r="J208" s="3">
        <f t="shared" si="45"/>
        <v>25</v>
      </c>
      <c r="K208" s="3">
        <f t="shared" si="51"/>
        <v>4825</v>
      </c>
      <c r="L208" s="4">
        <f t="shared" si="52"/>
        <v>0.23536585365853657</v>
      </c>
      <c r="M208" s="15">
        <f t="shared" si="46"/>
        <v>1</v>
      </c>
      <c r="N208" s="15">
        <f>VLOOKUP('Aliquote medie'!$M208,Scaglioni!$I$3:$L$7,4,FALSE)</f>
        <v>0.23</v>
      </c>
      <c r="O208" s="15">
        <f t="shared" si="47"/>
        <v>23</v>
      </c>
      <c r="P208" s="15">
        <f t="shared" si="53"/>
        <v>4715</v>
      </c>
      <c r="Q208" s="16">
        <f t="shared" si="54"/>
        <v>0.23</v>
      </c>
    </row>
    <row r="209" spans="1:17" x14ac:dyDescent="0.2">
      <c r="A209" s="10">
        <v>100</v>
      </c>
      <c r="B209" s="10">
        <f t="shared" si="48"/>
        <v>20600</v>
      </c>
      <c r="C209" s="6">
        <f t="shared" si="41"/>
        <v>2</v>
      </c>
      <c r="D209" s="6">
        <f>VLOOKUP('Aliquote medie'!$C209,Scaglioni!$A$3:$D$7,4,FALSE)</f>
        <v>0.27</v>
      </c>
      <c r="E209" s="6">
        <f t="shared" si="43"/>
        <v>27</v>
      </c>
      <c r="F209" s="6">
        <f t="shared" si="49"/>
        <v>4962</v>
      </c>
      <c r="G209" s="7">
        <f t="shared" si="55"/>
        <v>0.24087378640776699</v>
      </c>
      <c r="H209" s="3">
        <f t="shared" si="44"/>
        <v>2</v>
      </c>
      <c r="I209" s="3">
        <f>VLOOKUP('Aliquote medie'!$H209,Scaglioni!$E$3:$H$7,4,FALSE)</f>
        <v>0.25</v>
      </c>
      <c r="J209" s="3">
        <f t="shared" si="45"/>
        <v>25</v>
      </c>
      <c r="K209" s="3">
        <f t="shared" si="51"/>
        <v>4850</v>
      </c>
      <c r="L209" s="4">
        <f t="shared" si="52"/>
        <v>0.2354368932038835</v>
      </c>
      <c r="M209" s="15">
        <f t="shared" si="46"/>
        <v>1</v>
      </c>
      <c r="N209" s="15">
        <f>VLOOKUP('Aliquote medie'!$M209,Scaglioni!$I$3:$L$7,4,FALSE)</f>
        <v>0.23</v>
      </c>
      <c r="O209" s="15">
        <f t="shared" si="47"/>
        <v>23</v>
      </c>
      <c r="P209" s="15">
        <f t="shared" si="53"/>
        <v>4738</v>
      </c>
      <c r="Q209" s="16">
        <f t="shared" si="54"/>
        <v>0.23</v>
      </c>
    </row>
    <row r="210" spans="1:17" x14ac:dyDescent="0.2">
      <c r="A210" s="10">
        <v>100</v>
      </c>
      <c r="B210" s="10">
        <f t="shared" si="48"/>
        <v>20700</v>
      </c>
      <c r="C210" s="6">
        <f t="shared" si="41"/>
        <v>2</v>
      </c>
      <c r="D210" s="6">
        <f>VLOOKUP('Aliquote medie'!$C210,Scaglioni!$A$3:$D$7,4,FALSE)</f>
        <v>0.27</v>
      </c>
      <c r="E210" s="6">
        <f t="shared" si="43"/>
        <v>27</v>
      </c>
      <c r="F210" s="6">
        <f t="shared" si="49"/>
        <v>4989</v>
      </c>
      <c r="G210" s="7">
        <f t="shared" si="55"/>
        <v>0.24101449275362319</v>
      </c>
      <c r="H210" s="3">
        <f t="shared" si="44"/>
        <v>2</v>
      </c>
      <c r="I210" s="3">
        <f>VLOOKUP('Aliquote medie'!$H210,Scaglioni!$E$3:$H$7,4,FALSE)</f>
        <v>0.25</v>
      </c>
      <c r="J210" s="3">
        <f t="shared" si="45"/>
        <v>25</v>
      </c>
      <c r="K210" s="3">
        <f t="shared" si="51"/>
        <v>4875</v>
      </c>
      <c r="L210" s="4">
        <f t="shared" si="52"/>
        <v>0.23550724637681159</v>
      </c>
      <c r="M210" s="15">
        <f t="shared" si="46"/>
        <v>1</v>
      </c>
      <c r="N210" s="15">
        <f>VLOOKUP('Aliquote medie'!$M210,Scaglioni!$I$3:$L$7,4,FALSE)</f>
        <v>0.23</v>
      </c>
      <c r="O210" s="15">
        <f t="shared" si="47"/>
        <v>23</v>
      </c>
      <c r="P210" s="15">
        <f t="shared" si="53"/>
        <v>4761</v>
      </c>
      <c r="Q210" s="16">
        <f t="shared" si="54"/>
        <v>0.23</v>
      </c>
    </row>
    <row r="211" spans="1:17" x14ac:dyDescent="0.2">
      <c r="A211" s="10">
        <v>100</v>
      </c>
      <c r="B211" s="10">
        <f t="shared" si="48"/>
        <v>20800</v>
      </c>
      <c r="C211" s="6">
        <f t="shared" si="41"/>
        <v>2</v>
      </c>
      <c r="D211" s="6">
        <f>VLOOKUP('Aliquote medie'!$C211,Scaglioni!$A$3:$D$7,4,FALSE)</f>
        <v>0.27</v>
      </c>
      <c r="E211" s="6">
        <f t="shared" si="43"/>
        <v>27</v>
      </c>
      <c r="F211" s="6">
        <f t="shared" si="49"/>
        <v>5016</v>
      </c>
      <c r="G211" s="7">
        <f t="shared" si="55"/>
        <v>0.24115384615384616</v>
      </c>
      <c r="H211" s="3">
        <f t="shared" si="44"/>
        <v>2</v>
      </c>
      <c r="I211" s="3">
        <f>VLOOKUP('Aliquote medie'!$H211,Scaglioni!$E$3:$H$7,4,FALSE)</f>
        <v>0.25</v>
      </c>
      <c r="J211" s="3">
        <f t="shared" si="45"/>
        <v>25</v>
      </c>
      <c r="K211" s="3">
        <f t="shared" si="51"/>
        <v>4900</v>
      </c>
      <c r="L211" s="4">
        <f t="shared" si="52"/>
        <v>0.23557692307692307</v>
      </c>
      <c r="M211" s="15">
        <f t="shared" si="46"/>
        <v>1</v>
      </c>
      <c r="N211" s="15">
        <f>VLOOKUP('Aliquote medie'!$M211,Scaglioni!$I$3:$L$7,4,FALSE)</f>
        <v>0.23</v>
      </c>
      <c r="O211" s="15">
        <f t="shared" si="47"/>
        <v>23</v>
      </c>
      <c r="P211" s="15">
        <f t="shared" si="53"/>
        <v>4784</v>
      </c>
      <c r="Q211" s="16">
        <f t="shared" si="54"/>
        <v>0.23</v>
      </c>
    </row>
    <row r="212" spans="1:17" x14ac:dyDescent="0.2">
      <c r="A212" s="10">
        <v>100</v>
      </c>
      <c r="B212" s="10">
        <f t="shared" si="48"/>
        <v>20900</v>
      </c>
      <c r="C212" s="6">
        <f t="shared" si="41"/>
        <v>2</v>
      </c>
      <c r="D212" s="6">
        <f>VLOOKUP('Aliquote medie'!$C212,Scaglioni!$A$3:$D$7,4,FALSE)</f>
        <v>0.27</v>
      </c>
      <c r="E212" s="6">
        <f t="shared" si="43"/>
        <v>27</v>
      </c>
      <c r="F212" s="6">
        <f t="shared" si="49"/>
        <v>5043</v>
      </c>
      <c r="G212" s="7">
        <f t="shared" si="55"/>
        <v>0.24129186602870814</v>
      </c>
      <c r="H212" s="3">
        <f t="shared" si="44"/>
        <v>2</v>
      </c>
      <c r="I212" s="3">
        <f>VLOOKUP('Aliquote medie'!$H212,Scaglioni!$E$3:$H$7,4,FALSE)</f>
        <v>0.25</v>
      </c>
      <c r="J212" s="3">
        <f t="shared" si="45"/>
        <v>25</v>
      </c>
      <c r="K212" s="3">
        <f t="shared" si="51"/>
        <v>4925</v>
      </c>
      <c r="L212" s="4">
        <f t="shared" si="52"/>
        <v>0.23564593301435408</v>
      </c>
      <c r="M212" s="15">
        <f t="shared" si="46"/>
        <v>1</v>
      </c>
      <c r="N212" s="15">
        <f>VLOOKUP('Aliquote medie'!$M212,Scaglioni!$I$3:$L$7,4,FALSE)</f>
        <v>0.23</v>
      </c>
      <c r="O212" s="15">
        <f t="shared" si="47"/>
        <v>23</v>
      </c>
      <c r="P212" s="15">
        <f t="shared" si="53"/>
        <v>4807</v>
      </c>
      <c r="Q212" s="16">
        <f t="shared" si="54"/>
        <v>0.23</v>
      </c>
    </row>
    <row r="213" spans="1:17" x14ac:dyDescent="0.2">
      <c r="A213" s="10">
        <v>100</v>
      </c>
      <c r="B213" s="10">
        <f t="shared" si="48"/>
        <v>21000</v>
      </c>
      <c r="C213" s="6">
        <f t="shared" si="41"/>
        <v>2</v>
      </c>
      <c r="D213" s="6">
        <f>VLOOKUP('Aliquote medie'!$C213,Scaglioni!$A$3:$D$7,4,FALSE)</f>
        <v>0.27</v>
      </c>
      <c r="E213" s="6">
        <f t="shared" si="43"/>
        <v>27</v>
      </c>
      <c r="F213" s="6">
        <f t="shared" si="49"/>
        <v>5070</v>
      </c>
      <c r="G213" s="7">
        <f t="shared" si="55"/>
        <v>0.24142857142857144</v>
      </c>
      <c r="H213" s="3">
        <f t="shared" si="44"/>
        <v>2</v>
      </c>
      <c r="I213" s="3">
        <f>VLOOKUP('Aliquote medie'!$H213,Scaglioni!$E$3:$H$7,4,FALSE)</f>
        <v>0.25</v>
      </c>
      <c r="J213" s="3">
        <f t="shared" si="45"/>
        <v>25</v>
      </c>
      <c r="K213" s="3">
        <f t="shared" si="51"/>
        <v>4950</v>
      </c>
      <c r="L213" s="4">
        <f t="shared" si="52"/>
        <v>0.23571428571428571</v>
      </c>
      <c r="M213" s="15">
        <f t="shared" si="46"/>
        <v>1</v>
      </c>
      <c r="N213" s="15">
        <f>VLOOKUP('Aliquote medie'!$M213,Scaglioni!$I$3:$L$7,4,FALSE)</f>
        <v>0.23</v>
      </c>
      <c r="O213" s="15">
        <f t="shared" si="47"/>
        <v>23</v>
      </c>
      <c r="P213" s="15">
        <f t="shared" si="53"/>
        <v>4830</v>
      </c>
      <c r="Q213" s="16">
        <f t="shared" si="54"/>
        <v>0.23</v>
      </c>
    </row>
    <row r="214" spans="1:17" x14ac:dyDescent="0.2">
      <c r="A214" s="10">
        <v>100</v>
      </c>
      <c r="B214" s="10">
        <f t="shared" si="48"/>
        <v>21100</v>
      </c>
      <c r="C214" s="6">
        <f t="shared" si="41"/>
        <v>2</v>
      </c>
      <c r="D214" s="6">
        <f>VLOOKUP('Aliquote medie'!$C214,Scaglioni!$A$3:$D$7,4,FALSE)</f>
        <v>0.27</v>
      </c>
      <c r="E214" s="6">
        <f t="shared" si="43"/>
        <v>27</v>
      </c>
      <c r="F214" s="6">
        <f t="shared" si="49"/>
        <v>5097</v>
      </c>
      <c r="G214" s="7">
        <f t="shared" si="55"/>
        <v>0.24156398104265403</v>
      </c>
      <c r="H214" s="3">
        <f t="shared" si="44"/>
        <v>2</v>
      </c>
      <c r="I214" s="3">
        <f>VLOOKUP('Aliquote medie'!$H214,Scaglioni!$E$3:$H$7,4,FALSE)</f>
        <v>0.25</v>
      </c>
      <c r="J214" s="3">
        <f t="shared" si="45"/>
        <v>25</v>
      </c>
      <c r="K214" s="3">
        <f t="shared" si="51"/>
        <v>4975</v>
      </c>
      <c r="L214" s="4">
        <f t="shared" si="52"/>
        <v>0.23578199052132701</v>
      </c>
      <c r="M214" s="15">
        <f t="shared" si="46"/>
        <v>1</v>
      </c>
      <c r="N214" s="15">
        <f>VLOOKUP('Aliquote medie'!$M214,Scaglioni!$I$3:$L$7,4,FALSE)</f>
        <v>0.23</v>
      </c>
      <c r="O214" s="15">
        <f t="shared" si="47"/>
        <v>23</v>
      </c>
      <c r="P214" s="15">
        <f t="shared" si="53"/>
        <v>4853</v>
      </c>
      <c r="Q214" s="16">
        <f t="shared" si="54"/>
        <v>0.23</v>
      </c>
    </row>
    <row r="215" spans="1:17" x14ac:dyDescent="0.2">
      <c r="A215" s="10">
        <v>100</v>
      </c>
      <c r="B215" s="10">
        <f t="shared" si="48"/>
        <v>21200</v>
      </c>
      <c r="C215" s="6">
        <f t="shared" si="41"/>
        <v>2</v>
      </c>
      <c r="D215" s="6">
        <f>VLOOKUP('Aliquote medie'!$C215,Scaglioni!$A$3:$D$7,4,FALSE)</f>
        <v>0.27</v>
      </c>
      <c r="E215" s="6">
        <f t="shared" si="43"/>
        <v>27</v>
      </c>
      <c r="F215" s="6">
        <f t="shared" si="49"/>
        <v>5124</v>
      </c>
      <c r="G215" s="7">
        <f t="shared" si="55"/>
        <v>0.24169811320754717</v>
      </c>
      <c r="H215" s="3">
        <f t="shared" si="44"/>
        <v>2</v>
      </c>
      <c r="I215" s="3">
        <f>VLOOKUP('Aliquote medie'!$H215,Scaglioni!$E$3:$H$7,4,FALSE)</f>
        <v>0.25</v>
      </c>
      <c r="J215" s="3">
        <f t="shared" si="45"/>
        <v>25</v>
      </c>
      <c r="K215" s="3">
        <f t="shared" si="51"/>
        <v>5000</v>
      </c>
      <c r="L215" s="4">
        <f t="shared" si="52"/>
        <v>0.23584905660377359</v>
      </c>
      <c r="M215" s="15">
        <f t="shared" si="46"/>
        <v>1</v>
      </c>
      <c r="N215" s="15">
        <f>VLOOKUP('Aliquote medie'!$M215,Scaglioni!$I$3:$L$7,4,FALSE)</f>
        <v>0.23</v>
      </c>
      <c r="O215" s="15">
        <f t="shared" si="47"/>
        <v>23</v>
      </c>
      <c r="P215" s="15">
        <f t="shared" si="53"/>
        <v>4876</v>
      </c>
      <c r="Q215" s="16">
        <f t="shared" si="54"/>
        <v>0.23</v>
      </c>
    </row>
    <row r="216" spans="1:17" x14ac:dyDescent="0.2">
      <c r="A216" s="10">
        <v>100</v>
      </c>
      <c r="B216" s="10">
        <f t="shared" si="48"/>
        <v>21300</v>
      </c>
      <c r="C216" s="6">
        <f t="shared" si="41"/>
        <v>2</v>
      </c>
      <c r="D216" s="6">
        <f>VLOOKUP('Aliquote medie'!$C216,Scaglioni!$A$3:$D$7,4,FALSE)</f>
        <v>0.27</v>
      </c>
      <c r="E216" s="6">
        <f t="shared" si="43"/>
        <v>27</v>
      </c>
      <c r="F216" s="6">
        <f t="shared" si="49"/>
        <v>5151</v>
      </c>
      <c r="G216" s="7">
        <f t="shared" si="55"/>
        <v>0.24183098591549296</v>
      </c>
      <c r="H216" s="3">
        <f t="shared" si="44"/>
        <v>2</v>
      </c>
      <c r="I216" s="3">
        <f>VLOOKUP('Aliquote medie'!$H216,Scaglioni!$E$3:$H$7,4,FALSE)</f>
        <v>0.25</v>
      </c>
      <c r="J216" s="3">
        <f t="shared" si="45"/>
        <v>25</v>
      </c>
      <c r="K216" s="3">
        <f t="shared" si="51"/>
        <v>5025</v>
      </c>
      <c r="L216" s="4">
        <f t="shared" si="52"/>
        <v>0.23591549295774647</v>
      </c>
      <c r="M216" s="15">
        <f t="shared" si="46"/>
        <v>1</v>
      </c>
      <c r="N216" s="15">
        <f>VLOOKUP('Aliquote medie'!$M216,Scaglioni!$I$3:$L$7,4,FALSE)</f>
        <v>0.23</v>
      </c>
      <c r="O216" s="15">
        <f t="shared" si="47"/>
        <v>23</v>
      </c>
      <c r="P216" s="15">
        <f t="shared" si="53"/>
        <v>4899</v>
      </c>
      <c r="Q216" s="16">
        <f t="shared" si="54"/>
        <v>0.23</v>
      </c>
    </row>
    <row r="217" spans="1:17" x14ac:dyDescent="0.2">
      <c r="A217" s="10">
        <v>100</v>
      </c>
      <c r="B217" s="10">
        <f t="shared" si="48"/>
        <v>21400</v>
      </c>
      <c r="C217" s="6">
        <f t="shared" si="41"/>
        <v>2</v>
      </c>
      <c r="D217" s="6">
        <f>VLOOKUP('Aliquote medie'!$C217,Scaglioni!$A$3:$D$7,4,FALSE)</f>
        <v>0.27</v>
      </c>
      <c r="E217" s="6">
        <f t="shared" si="43"/>
        <v>27</v>
      </c>
      <c r="F217" s="6">
        <f t="shared" si="49"/>
        <v>5178</v>
      </c>
      <c r="G217" s="7">
        <f t="shared" si="55"/>
        <v>0.24196261682242989</v>
      </c>
      <c r="H217" s="3">
        <f t="shared" si="44"/>
        <v>2</v>
      </c>
      <c r="I217" s="3">
        <f>VLOOKUP('Aliquote medie'!$H217,Scaglioni!$E$3:$H$7,4,FALSE)</f>
        <v>0.25</v>
      </c>
      <c r="J217" s="3">
        <f t="shared" si="45"/>
        <v>25</v>
      </c>
      <c r="K217" s="3">
        <f t="shared" si="51"/>
        <v>5050</v>
      </c>
      <c r="L217" s="4">
        <f t="shared" si="52"/>
        <v>0.23598130841121495</v>
      </c>
      <c r="M217" s="15">
        <f t="shared" si="46"/>
        <v>1</v>
      </c>
      <c r="N217" s="15">
        <f>VLOOKUP('Aliquote medie'!$M217,Scaglioni!$I$3:$L$7,4,FALSE)</f>
        <v>0.23</v>
      </c>
      <c r="O217" s="15">
        <f t="shared" si="47"/>
        <v>23</v>
      </c>
      <c r="P217" s="15">
        <f t="shared" si="53"/>
        <v>4922</v>
      </c>
      <c r="Q217" s="16">
        <f t="shared" si="54"/>
        <v>0.23</v>
      </c>
    </row>
    <row r="218" spans="1:17" x14ac:dyDescent="0.2">
      <c r="A218" s="10">
        <v>100</v>
      </c>
      <c r="B218" s="10">
        <f t="shared" si="48"/>
        <v>21500</v>
      </c>
      <c r="C218" s="6">
        <f t="shared" ref="C218:C281" si="56">IF($B218&lt;=15000,1,IF($B218&lt;=28000,2,IF($B218&lt;=55000,3,IF($B218&lt;=75000,4,5))))</f>
        <v>2</v>
      </c>
      <c r="D218" s="6">
        <f>VLOOKUP('Aliquote medie'!$C218,Scaglioni!$A$3:$D$7,4,FALSE)</f>
        <v>0.27</v>
      </c>
      <c r="E218" s="6">
        <f t="shared" si="43"/>
        <v>27</v>
      </c>
      <c r="F218" s="6">
        <f t="shared" si="49"/>
        <v>5205</v>
      </c>
      <c r="G218" s="7">
        <f t="shared" si="55"/>
        <v>0.24209302325581394</v>
      </c>
      <c r="H218" s="3">
        <f t="shared" si="44"/>
        <v>2</v>
      </c>
      <c r="I218" s="3">
        <f>VLOOKUP('Aliquote medie'!$H218,Scaglioni!$E$3:$H$7,4,FALSE)</f>
        <v>0.25</v>
      </c>
      <c r="J218" s="3">
        <f t="shared" si="45"/>
        <v>25</v>
      </c>
      <c r="K218" s="3">
        <f t="shared" si="51"/>
        <v>5075</v>
      </c>
      <c r="L218" s="4">
        <f t="shared" si="52"/>
        <v>0.23604651162790696</v>
      </c>
      <c r="M218" s="15">
        <f t="shared" si="46"/>
        <v>1</v>
      </c>
      <c r="N218" s="15">
        <f>VLOOKUP('Aliquote medie'!$M218,Scaglioni!$I$3:$L$7,4,FALSE)</f>
        <v>0.23</v>
      </c>
      <c r="O218" s="15">
        <f t="shared" si="47"/>
        <v>23</v>
      </c>
      <c r="P218" s="15">
        <f t="shared" si="53"/>
        <v>4945</v>
      </c>
      <c r="Q218" s="16">
        <f t="shared" si="54"/>
        <v>0.23</v>
      </c>
    </row>
    <row r="219" spans="1:17" x14ac:dyDescent="0.2">
      <c r="A219" s="10">
        <v>100</v>
      </c>
      <c r="B219" s="10">
        <f t="shared" si="48"/>
        <v>21600</v>
      </c>
      <c r="C219" s="6">
        <f t="shared" si="56"/>
        <v>2</v>
      </c>
      <c r="D219" s="6">
        <f>VLOOKUP('Aliquote medie'!$C219,Scaglioni!$A$3:$D$7,4,FALSE)</f>
        <v>0.27</v>
      </c>
      <c r="E219" s="6">
        <f t="shared" si="43"/>
        <v>27</v>
      </c>
      <c r="F219" s="6">
        <f t="shared" si="49"/>
        <v>5232</v>
      </c>
      <c r="G219" s="7">
        <f t="shared" si="55"/>
        <v>0.24222222222222223</v>
      </c>
      <c r="H219" s="3">
        <f t="shared" si="44"/>
        <v>2</v>
      </c>
      <c r="I219" s="3">
        <f>VLOOKUP('Aliquote medie'!$H219,Scaglioni!$E$3:$H$7,4,FALSE)</f>
        <v>0.25</v>
      </c>
      <c r="J219" s="3">
        <f t="shared" si="45"/>
        <v>25</v>
      </c>
      <c r="K219" s="3">
        <f t="shared" si="51"/>
        <v>5100</v>
      </c>
      <c r="L219" s="4">
        <f t="shared" si="52"/>
        <v>0.2361111111111111</v>
      </c>
      <c r="M219" s="15">
        <f t="shared" si="46"/>
        <v>1</v>
      </c>
      <c r="N219" s="15">
        <f>VLOOKUP('Aliquote medie'!$M219,Scaglioni!$I$3:$L$7,4,FALSE)</f>
        <v>0.23</v>
      </c>
      <c r="O219" s="15">
        <f t="shared" si="47"/>
        <v>23</v>
      </c>
      <c r="P219" s="15">
        <f t="shared" si="53"/>
        <v>4968</v>
      </c>
      <c r="Q219" s="16">
        <f t="shared" si="54"/>
        <v>0.23</v>
      </c>
    </row>
    <row r="220" spans="1:17" x14ac:dyDescent="0.2">
      <c r="A220" s="10">
        <v>100</v>
      </c>
      <c r="B220" s="10">
        <f t="shared" si="48"/>
        <v>21700</v>
      </c>
      <c r="C220" s="6">
        <f t="shared" si="56"/>
        <v>2</v>
      </c>
      <c r="D220" s="6">
        <f>VLOOKUP('Aliquote medie'!$C220,Scaglioni!$A$3:$D$7,4,FALSE)</f>
        <v>0.27</v>
      </c>
      <c r="E220" s="6">
        <f t="shared" si="43"/>
        <v>27</v>
      </c>
      <c r="F220" s="6">
        <f t="shared" si="49"/>
        <v>5259</v>
      </c>
      <c r="G220" s="7">
        <f t="shared" si="55"/>
        <v>0.24235023041474654</v>
      </c>
      <c r="H220" s="3">
        <f t="shared" si="44"/>
        <v>2</v>
      </c>
      <c r="I220" s="3">
        <f>VLOOKUP('Aliquote medie'!$H220,Scaglioni!$E$3:$H$7,4,FALSE)</f>
        <v>0.25</v>
      </c>
      <c r="J220" s="3">
        <f t="shared" si="45"/>
        <v>25</v>
      </c>
      <c r="K220" s="3">
        <f t="shared" si="51"/>
        <v>5125</v>
      </c>
      <c r="L220" s="4">
        <f t="shared" si="52"/>
        <v>0.23617511520737328</v>
      </c>
      <c r="M220" s="15">
        <f t="shared" si="46"/>
        <v>1</v>
      </c>
      <c r="N220" s="15">
        <f>VLOOKUP('Aliquote medie'!$M220,Scaglioni!$I$3:$L$7,4,FALSE)</f>
        <v>0.23</v>
      </c>
      <c r="O220" s="15">
        <f t="shared" si="47"/>
        <v>23</v>
      </c>
      <c r="P220" s="15">
        <f t="shared" si="53"/>
        <v>4991</v>
      </c>
      <c r="Q220" s="16">
        <f t="shared" si="54"/>
        <v>0.23</v>
      </c>
    </row>
    <row r="221" spans="1:17" x14ac:dyDescent="0.2">
      <c r="A221" s="10">
        <v>100</v>
      </c>
      <c r="B221" s="10">
        <f t="shared" si="48"/>
        <v>21800</v>
      </c>
      <c r="C221" s="6">
        <f t="shared" si="56"/>
        <v>2</v>
      </c>
      <c r="D221" s="6">
        <f>VLOOKUP('Aliquote medie'!$C221,Scaglioni!$A$3:$D$7,4,FALSE)</f>
        <v>0.27</v>
      </c>
      <c r="E221" s="6">
        <f t="shared" si="43"/>
        <v>27</v>
      </c>
      <c r="F221" s="6">
        <f t="shared" si="49"/>
        <v>5286</v>
      </c>
      <c r="G221" s="7">
        <f t="shared" si="55"/>
        <v>0.24247706422018347</v>
      </c>
      <c r="H221" s="3">
        <f t="shared" si="44"/>
        <v>2</v>
      </c>
      <c r="I221" s="3">
        <f>VLOOKUP('Aliquote medie'!$H221,Scaglioni!$E$3:$H$7,4,FALSE)</f>
        <v>0.25</v>
      </c>
      <c r="J221" s="3">
        <f t="shared" si="45"/>
        <v>25</v>
      </c>
      <c r="K221" s="3">
        <f t="shared" si="51"/>
        <v>5150</v>
      </c>
      <c r="L221" s="4">
        <f t="shared" si="52"/>
        <v>0.23623853211009174</v>
      </c>
      <c r="M221" s="15">
        <f t="shared" si="46"/>
        <v>1</v>
      </c>
      <c r="N221" s="15">
        <f>VLOOKUP('Aliquote medie'!$M221,Scaglioni!$I$3:$L$7,4,FALSE)</f>
        <v>0.23</v>
      </c>
      <c r="O221" s="15">
        <f t="shared" si="47"/>
        <v>23</v>
      </c>
      <c r="P221" s="15">
        <f t="shared" si="53"/>
        <v>5014</v>
      </c>
      <c r="Q221" s="16">
        <f t="shared" si="54"/>
        <v>0.23</v>
      </c>
    </row>
    <row r="222" spans="1:17" x14ac:dyDescent="0.2">
      <c r="A222" s="10">
        <v>100</v>
      </c>
      <c r="B222" s="10">
        <f t="shared" si="48"/>
        <v>21900</v>
      </c>
      <c r="C222" s="6">
        <f t="shared" si="56"/>
        <v>2</v>
      </c>
      <c r="D222" s="6">
        <f>VLOOKUP('Aliquote medie'!$C222,Scaglioni!$A$3:$D$7,4,FALSE)</f>
        <v>0.27</v>
      </c>
      <c r="E222" s="6">
        <f t="shared" si="43"/>
        <v>27</v>
      </c>
      <c r="F222" s="6">
        <f t="shared" si="49"/>
        <v>5313</v>
      </c>
      <c r="G222" s="7">
        <f t="shared" si="55"/>
        <v>0.24260273972602739</v>
      </c>
      <c r="H222" s="3">
        <f t="shared" si="44"/>
        <v>2</v>
      </c>
      <c r="I222" s="3">
        <f>VLOOKUP('Aliquote medie'!$H222,Scaglioni!$E$3:$H$7,4,FALSE)</f>
        <v>0.25</v>
      </c>
      <c r="J222" s="3">
        <f t="shared" si="45"/>
        <v>25</v>
      </c>
      <c r="K222" s="3">
        <f t="shared" si="51"/>
        <v>5175</v>
      </c>
      <c r="L222" s="4">
        <f t="shared" si="52"/>
        <v>0.2363013698630137</v>
      </c>
      <c r="M222" s="15">
        <f t="shared" si="46"/>
        <v>1</v>
      </c>
      <c r="N222" s="15">
        <f>VLOOKUP('Aliquote medie'!$M222,Scaglioni!$I$3:$L$7,4,FALSE)</f>
        <v>0.23</v>
      </c>
      <c r="O222" s="15">
        <f t="shared" si="47"/>
        <v>23</v>
      </c>
      <c r="P222" s="15">
        <f t="shared" si="53"/>
        <v>5037</v>
      </c>
      <c r="Q222" s="16">
        <f t="shared" si="54"/>
        <v>0.23</v>
      </c>
    </row>
    <row r="223" spans="1:17" x14ac:dyDescent="0.2">
      <c r="A223" s="10">
        <v>100</v>
      </c>
      <c r="B223" s="10">
        <f t="shared" si="48"/>
        <v>22000</v>
      </c>
      <c r="C223" s="6">
        <f t="shared" si="56"/>
        <v>2</v>
      </c>
      <c r="D223" s="6">
        <f>VLOOKUP('Aliquote medie'!$C223,Scaglioni!$A$3:$D$7,4,FALSE)</f>
        <v>0.27</v>
      </c>
      <c r="E223" s="6">
        <f t="shared" si="43"/>
        <v>27</v>
      </c>
      <c r="F223" s="6">
        <f t="shared" si="49"/>
        <v>5340</v>
      </c>
      <c r="G223" s="7">
        <f t="shared" si="55"/>
        <v>0.24272727272727274</v>
      </c>
      <c r="H223" s="3">
        <f t="shared" si="44"/>
        <v>2</v>
      </c>
      <c r="I223" s="3">
        <f>VLOOKUP('Aliquote medie'!$H223,Scaglioni!$E$3:$H$7,4,FALSE)</f>
        <v>0.25</v>
      </c>
      <c r="J223" s="3">
        <f t="shared" si="45"/>
        <v>25</v>
      </c>
      <c r="K223" s="3">
        <f t="shared" si="51"/>
        <v>5200</v>
      </c>
      <c r="L223" s="4">
        <f t="shared" si="52"/>
        <v>0.23636363636363636</v>
      </c>
      <c r="M223" s="15">
        <f t="shared" si="46"/>
        <v>1</v>
      </c>
      <c r="N223" s="15">
        <f>VLOOKUP('Aliquote medie'!$M223,Scaglioni!$I$3:$L$7,4,FALSE)</f>
        <v>0.23</v>
      </c>
      <c r="O223" s="15">
        <f t="shared" si="47"/>
        <v>23</v>
      </c>
      <c r="P223" s="15">
        <f t="shared" si="53"/>
        <v>5060</v>
      </c>
      <c r="Q223" s="16">
        <f t="shared" si="54"/>
        <v>0.23</v>
      </c>
    </row>
    <row r="224" spans="1:17" x14ac:dyDescent="0.2">
      <c r="A224" s="10">
        <v>100</v>
      </c>
      <c r="B224" s="10">
        <f t="shared" si="48"/>
        <v>22100</v>
      </c>
      <c r="C224" s="6">
        <f t="shared" si="56"/>
        <v>2</v>
      </c>
      <c r="D224" s="6">
        <f>VLOOKUP('Aliquote medie'!$C224,Scaglioni!$A$3:$D$7,4,FALSE)</f>
        <v>0.27</v>
      </c>
      <c r="E224" s="6">
        <f t="shared" si="43"/>
        <v>27</v>
      </c>
      <c r="F224" s="6">
        <f t="shared" si="49"/>
        <v>5367</v>
      </c>
      <c r="G224" s="7">
        <f t="shared" si="55"/>
        <v>0.24285067873303168</v>
      </c>
      <c r="H224" s="3">
        <f t="shared" si="44"/>
        <v>2</v>
      </c>
      <c r="I224" s="3">
        <f>VLOOKUP('Aliquote medie'!$H224,Scaglioni!$E$3:$H$7,4,FALSE)</f>
        <v>0.25</v>
      </c>
      <c r="J224" s="3">
        <f t="shared" si="45"/>
        <v>25</v>
      </c>
      <c r="K224" s="3">
        <f t="shared" si="51"/>
        <v>5225</v>
      </c>
      <c r="L224" s="4">
        <f t="shared" si="52"/>
        <v>0.23642533936651583</v>
      </c>
      <c r="M224" s="15">
        <f t="shared" si="46"/>
        <v>1</v>
      </c>
      <c r="N224" s="15">
        <f>VLOOKUP('Aliquote medie'!$M224,Scaglioni!$I$3:$L$7,4,FALSE)</f>
        <v>0.23</v>
      </c>
      <c r="O224" s="15">
        <f t="shared" si="47"/>
        <v>23</v>
      </c>
      <c r="P224" s="15">
        <f t="shared" si="53"/>
        <v>5083</v>
      </c>
      <c r="Q224" s="16">
        <f t="shared" si="54"/>
        <v>0.23</v>
      </c>
    </row>
    <row r="225" spans="1:17" x14ac:dyDescent="0.2">
      <c r="A225" s="10">
        <v>100</v>
      </c>
      <c r="B225" s="10">
        <f t="shared" si="48"/>
        <v>22200</v>
      </c>
      <c r="C225" s="6">
        <f t="shared" si="56"/>
        <v>2</v>
      </c>
      <c r="D225" s="6">
        <f>VLOOKUP('Aliquote medie'!$C225,Scaglioni!$A$3:$D$7,4,FALSE)</f>
        <v>0.27</v>
      </c>
      <c r="E225" s="6">
        <f t="shared" si="43"/>
        <v>27</v>
      </c>
      <c r="F225" s="6">
        <f t="shared" si="49"/>
        <v>5394</v>
      </c>
      <c r="G225" s="7">
        <f t="shared" si="55"/>
        <v>0.24297297297297296</v>
      </c>
      <c r="H225" s="3">
        <f t="shared" si="44"/>
        <v>2</v>
      </c>
      <c r="I225" s="3">
        <f>VLOOKUP('Aliquote medie'!$H225,Scaglioni!$E$3:$H$7,4,FALSE)</f>
        <v>0.25</v>
      </c>
      <c r="J225" s="3">
        <f t="shared" si="45"/>
        <v>25</v>
      </c>
      <c r="K225" s="3">
        <f t="shared" si="51"/>
        <v>5250</v>
      </c>
      <c r="L225" s="4">
        <f t="shared" si="52"/>
        <v>0.23648648648648649</v>
      </c>
      <c r="M225" s="15">
        <f t="shared" si="46"/>
        <v>1</v>
      </c>
      <c r="N225" s="15">
        <f>VLOOKUP('Aliquote medie'!$M225,Scaglioni!$I$3:$L$7,4,FALSE)</f>
        <v>0.23</v>
      </c>
      <c r="O225" s="15">
        <f t="shared" si="47"/>
        <v>23</v>
      </c>
      <c r="P225" s="15">
        <f t="shared" si="53"/>
        <v>5106</v>
      </c>
      <c r="Q225" s="16">
        <f t="shared" si="54"/>
        <v>0.23</v>
      </c>
    </row>
    <row r="226" spans="1:17" x14ac:dyDescent="0.2">
      <c r="A226" s="10">
        <v>100</v>
      </c>
      <c r="B226" s="10">
        <f t="shared" si="48"/>
        <v>22300</v>
      </c>
      <c r="C226" s="6">
        <f t="shared" si="56"/>
        <v>2</v>
      </c>
      <c r="D226" s="6">
        <f>VLOOKUP('Aliquote medie'!$C226,Scaglioni!$A$3:$D$7,4,FALSE)</f>
        <v>0.27</v>
      </c>
      <c r="E226" s="6">
        <f t="shared" si="43"/>
        <v>27</v>
      </c>
      <c r="F226" s="6">
        <f t="shared" si="49"/>
        <v>5421</v>
      </c>
      <c r="G226" s="7">
        <f t="shared" si="55"/>
        <v>0.24309417040358744</v>
      </c>
      <c r="H226" s="3">
        <f t="shared" si="44"/>
        <v>2</v>
      </c>
      <c r="I226" s="3">
        <f>VLOOKUP('Aliquote medie'!$H226,Scaglioni!$E$3:$H$7,4,FALSE)</f>
        <v>0.25</v>
      </c>
      <c r="J226" s="3">
        <f t="shared" si="45"/>
        <v>25</v>
      </c>
      <c r="K226" s="3">
        <f t="shared" si="51"/>
        <v>5275</v>
      </c>
      <c r="L226" s="4">
        <f t="shared" si="52"/>
        <v>0.23654708520179371</v>
      </c>
      <c r="M226" s="15">
        <f t="shared" si="46"/>
        <v>1</v>
      </c>
      <c r="N226" s="15">
        <f>VLOOKUP('Aliquote medie'!$M226,Scaglioni!$I$3:$L$7,4,FALSE)</f>
        <v>0.23</v>
      </c>
      <c r="O226" s="15">
        <f t="shared" si="47"/>
        <v>23</v>
      </c>
      <c r="P226" s="15">
        <f t="shared" si="53"/>
        <v>5129</v>
      </c>
      <c r="Q226" s="16">
        <f t="shared" si="54"/>
        <v>0.23</v>
      </c>
    </row>
    <row r="227" spans="1:17" x14ac:dyDescent="0.2">
      <c r="A227" s="10">
        <v>100</v>
      </c>
      <c r="B227" s="10">
        <f t="shared" si="48"/>
        <v>22400</v>
      </c>
      <c r="C227" s="6">
        <f t="shared" si="56"/>
        <v>2</v>
      </c>
      <c r="D227" s="6">
        <f>VLOOKUP('Aliquote medie'!$C227,Scaglioni!$A$3:$D$7,4,FALSE)</f>
        <v>0.27</v>
      </c>
      <c r="E227" s="6">
        <f t="shared" si="43"/>
        <v>27</v>
      </c>
      <c r="F227" s="6">
        <f t="shared" si="49"/>
        <v>5448</v>
      </c>
      <c r="G227" s="7">
        <f t="shared" si="55"/>
        <v>0.24321428571428572</v>
      </c>
      <c r="H227" s="3">
        <f t="shared" si="44"/>
        <v>2</v>
      </c>
      <c r="I227" s="3">
        <f>VLOOKUP('Aliquote medie'!$H227,Scaglioni!$E$3:$H$7,4,FALSE)</f>
        <v>0.25</v>
      </c>
      <c r="J227" s="3">
        <f t="shared" si="45"/>
        <v>25</v>
      </c>
      <c r="K227" s="3">
        <f t="shared" si="51"/>
        <v>5300</v>
      </c>
      <c r="L227" s="4">
        <f t="shared" si="52"/>
        <v>0.23660714285714285</v>
      </c>
      <c r="M227" s="15">
        <f t="shared" si="46"/>
        <v>1</v>
      </c>
      <c r="N227" s="15">
        <f>VLOOKUP('Aliquote medie'!$M227,Scaglioni!$I$3:$L$7,4,FALSE)</f>
        <v>0.23</v>
      </c>
      <c r="O227" s="15">
        <f t="shared" si="47"/>
        <v>23</v>
      </c>
      <c r="P227" s="15">
        <f t="shared" si="53"/>
        <v>5152</v>
      </c>
      <c r="Q227" s="16">
        <f t="shared" si="54"/>
        <v>0.23</v>
      </c>
    </row>
    <row r="228" spans="1:17" x14ac:dyDescent="0.2">
      <c r="A228" s="10">
        <v>100</v>
      </c>
      <c r="B228" s="10">
        <f t="shared" si="48"/>
        <v>22500</v>
      </c>
      <c r="C228" s="6">
        <f t="shared" si="56"/>
        <v>2</v>
      </c>
      <c r="D228" s="6">
        <f>VLOOKUP('Aliquote medie'!$C228,Scaglioni!$A$3:$D$7,4,FALSE)</f>
        <v>0.27</v>
      </c>
      <c r="E228" s="6">
        <f t="shared" si="43"/>
        <v>27</v>
      </c>
      <c r="F228" s="6">
        <f t="shared" si="49"/>
        <v>5475</v>
      </c>
      <c r="G228" s="7">
        <f t="shared" si="55"/>
        <v>0.24333333333333335</v>
      </c>
      <c r="H228" s="3">
        <f t="shared" si="44"/>
        <v>2</v>
      </c>
      <c r="I228" s="3">
        <f>VLOOKUP('Aliquote medie'!$H228,Scaglioni!$E$3:$H$7,4,FALSE)</f>
        <v>0.25</v>
      </c>
      <c r="J228" s="3">
        <f t="shared" si="45"/>
        <v>25</v>
      </c>
      <c r="K228" s="3">
        <f t="shared" si="51"/>
        <v>5325</v>
      </c>
      <c r="L228" s="4">
        <f t="shared" si="52"/>
        <v>0.23666666666666666</v>
      </c>
      <c r="M228" s="15">
        <f t="shared" si="46"/>
        <v>1</v>
      </c>
      <c r="N228" s="15">
        <f>VLOOKUP('Aliquote medie'!$M228,Scaglioni!$I$3:$L$7,4,FALSE)</f>
        <v>0.23</v>
      </c>
      <c r="O228" s="15">
        <f t="shared" si="47"/>
        <v>23</v>
      </c>
      <c r="P228" s="15">
        <f t="shared" si="53"/>
        <v>5175</v>
      </c>
      <c r="Q228" s="16">
        <f t="shared" si="54"/>
        <v>0.23</v>
      </c>
    </row>
    <row r="229" spans="1:17" x14ac:dyDescent="0.2">
      <c r="A229" s="10">
        <v>100</v>
      </c>
      <c r="B229" s="10">
        <f t="shared" si="48"/>
        <v>22600</v>
      </c>
      <c r="C229" s="6">
        <f t="shared" si="56"/>
        <v>2</v>
      </c>
      <c r="D229" s="6">
        <f>VLOOKUP('Aliquote medie'!$C229,Scaglioni!$A$3:$D$7,4,FALSE)</f>
        <v>0.27</v>
      </c>
      <c r="E229" s="6">
        <f t="shared" si="43"/>
        <v>27</v>
      </c>
      <c r="F229" s="6">
        <f t="shared" si="49"/>
        <v>5502</v>
      </c>
      <c r="G229" s="7">
        <f t="shared" si="55"/>
        <v>0.24345132743362832</v>
      </c>
      <c r="H229" s="3">
        <f t="shared" si="44"/>
        <v>2</v>
      </c>
      <c r="I229" s="3">
        <f>VLOOKUP('Aliquote medie'!$H229,Scaglioni!$E$3:$H$7,4,FALSE)</f>
        <v>0.25</v>
      </c>
      <c r="J229" s="3">
        <f t="shared" si="45"/>
        <v>25</v>
      </c>
      <c r="K229" s="3">
        <f t="shared" si="51"/>
        <v>5350</v>
      </c>
      <c r="L229" s="4">
        <f t="shared" si="52"/>
        <v>0.23672566371681417</v>
      </c>
      <c r="M229" s="15">
        <f t="shared" si="46"/>
        <v>1</v>
      </c>
      <c r="N229" s="15">
        <f>VLOOKUP('Aliquote medie'!$M229,Scaglioni!$I$3:$L$7,4,FALSE)</f>
        <v>0.23</v>
      </c>
      <c r="O229" s="15">
        <f t="shared" si="47"/>
        <v>23</v>
      </c>
      <c r="P229" s="15">
        <f t="shared" si="53"/>
        <v>5198</v>
      </c>
      <c r="Q229" s="16">
        <f t="shared" si="54"/>
        <v>0.23</v>
      </c>
    </row>
    <row r="230" spans="1:17" x14ac:dyDescent="0.2">
      <c r="A230" s="10">
        <v>100</v>
      </c>
      <c r="B230" s="10">
        <f t="shared" si="48"/>
        <v>22700</v>
      </c>
      <c r="C230" s="6">
        <f t="shared" si="56"/>
        <v>2</v>
      </c>
      <c r="D230" s="6">
        <f>VLOOKUP('Aliquote medie'!$C230,Scaglioni!$A$3:$D$7,4,FALSE)</f>
        <v>0.27</v>
      </c>
      <c r="E230" s="6">
        <f t="shared" si="43"/>
        <v>27</v>
      </c>
      <c r="F230" s="6">
        <f t="shared" si="49"/>
        <v>5529</v>
      </c>
      <c r="G230" s="7">
        <f t="shared" si="55"/>
        <v>0.243568281938326</v>
      </c>
      <c r="H230" s="3">
        <f t="shared" si="44"/>
        <v>2</v>
      </c>
      <c r="I230" s="3">
        <f>VLOOKUP('Aliquote medie'!$H230,Scaglioni!$E$3:$H$7,4,FALSE)</f>
        <v>0.25</v>
      </c>
      <c r="J230" s="3">
        <f t="shared" si="45"/>
        <v>25</v>
      </c>
      <c r="K230" s="3">
        <f t="shared" si="51"/>
        <v>5375</v>
      </c>
      <c r="L230" s="4">
        <f t="shared" si="52"/>
        <v>0.236784140969163</v>
      </c>
      <c r="M230" s="15">
        <f t="shared" si="46"/>
        <v>1</v>
      </c>
      <c r="N230" s="15">
        <f>VLOOKUP('Aliquote medie'!$M230,Scaglioni!$I$3:$L$7,4,FALSE)</f>
        <v>0.23</v>
      </c>
      <c r="O230" s="15">
        <f t="shared" si="47"/>
        <v>23</v>
      </c>
      <c r="P230" s="15">
        <f t="shared" si="53"/>
        <v>5221</v>
      </c>
      <c r="Q230" s="16">
        <f t="shared" si="54"/>
        <v>0.23</v>
      </c>
    </row>
    <row r="231" spans="1:17" x14ac:dyDescent="0.2">
      <c r="A231" s="10">
        <v>100</v>
      </c>
      <c r="B231" s="10">
        <f t="shared" si="48"/>
        <v>22800</v>
      </c>
      <c r="C231" s="6">
        <f t="shared" si="56"/>
        <v>2</v>
      </c>
      <c r="D231" s="6">
        <f>VLOOKUP('Aliquote medie'!$C231,Scaglioni!$A$3:$D$7,4,FALSE)</f>
        <v>0.27</v>
      </c>
      <c r="E231" s="6">
        <f t="shared" si="43"/>
        <v>27</v>
      </c>
      <c r="F231" s="6">
        <f t="shared" si="49"/>
        <v>5556</v>
      </c>
      <c r="G231" s="7">
        <f t="shared" si="55"/>
        <v>0.24368421052631578</v>
      </c>
      <c r="H231" s="3">
        <f t="shared" si="44"/>
        <v>2</v>
      </c>
      <c r="I231" s="3">
        <f>VLOOKUP('Aliquote medie'!$H231,Scaglioni!$E$3:$H$7,4,FALSE)</f>
        <v>0.25</v>
      </c>
      <c r="J231" s="3">
        <f t="shared" si="45"/>
        <v>25</v>
      </c>
      <c r="K231" s="3">
        <f t="shared" si="51"/>
        <v>5400</v>
      </c>
      <c r="L231" s="4">
        <f t="shared" si="52"/>
        <v>0.23684210526315788</v>
      </c>
      <c r="M231" s="15">
        <f t="shared" si="46"/>
        <v>1</v>
      </c>
      <c r="N231" s="15">
        <f>VLOOKUP('Aliquote medie'!$M231,Scaglioni!$I$3:$L$7,4,FALSE)</f>
        <v>0.23</v>
      </c>
      <c r="O231" s="15">
        <f t="shared" si="47"/>
        <v>23</v>
      </c>
      <c r="P231" s="15">
        <f t="shared" si="53"/>
        <v>5244</v>
      </c>
      <c r="Q231" s="16">
        <f t="shared" si="54"/>
        <v>0.23</v>
      </c>
    </row>
    <row r="232" spans="1:17" x14ac:dyDescent="0.2">
      <c r="A232" s="10">
        <v>100</v>
      </c>
      <c r="B232" s="10">
        <f t="shared" si="48"/>
        <v>22900</v>
      </c>
      <c r="C232" s="6">
        <f t="shared" si="56"/>
        <v>2</v>
      </c>
      <c r="D232" s="6">
        <f>VLOOKUP('Aliquote medie'!$C232,Scaglioni!$A$3:$D$7,4,FALSE)</f>
        <v>0.27</v>
      </c>
      <c r="E232" s="6">
        <f t="shared" si="43"/>
        <v>27</v>
      </c>
      <c r="F232" s="6">
        <f t="shared" si="49"/>
        <v>5583</v>
      </c>
      <c r="G232" s="7">
        <f t="shared" si="55"/>
        <v>0.2437991266375546</v>
      </c>
      <c r="H232" s="3">
        <f t="shared" si="44"/>
        <v>2</v>
      </c>
      <c r="I232" s="3">
        <f>VLOOKUP('Aliquote medie'!$H232,Scaglioni!$E$3:$H$7,4,FALSE)</f>
        <v>0.25</v>
      </c>
      <c r="J232" s="3">
        <f t="shared" si="45"/>
        <v>25</v>
      </c>
      <c r="K232" s="3">
        <f t="shared" si="51"/>
        <v>5425</v>
      </c>
      <c r="L232" s="4">
        <f t="shared" si="52"/>
        <v>0.23689956331877729</v>
      </c>
      <c r="M232" s="15">
        <f t="shared" si="46"/>
        <v>1</v>
      </c>
      <c r="N232" s="15">
        <f>VLOOKUP('Aliquote medie'!$M232,Scaglioni!$I$3:$L$7,4,FALSE)</f>
        <v>0.23</v>
      </c>
      <c r="O232" s="15">
        <f t="shared" si="47"/>
        <v>23</v>
      </c>
      <c r="P232" s="15">
        <f t="shared" si="53"/>
        <v>5267</v>
      </c>
      <c r="Q232" s="16">
        <f t="shared" si="54"/>
        <v>0.23</v>
      </c>
    </row>
    <row r="233" spans="1:17" x14ac:dyDescent="0.2">
      <c r="A233" s="10">
        <v>100</v>
      </c>
      <c r="B233" s="10">
        <f t="shared" si="48"/>
        <v>23000</v>
      </c>
      <c r="C233" s="6">
        <f t="shared" si="56"/>
        <v>2</v>
      </c>
      <c r="D233" s="6">
        <f>VLOOKUP('Aliquote medie'!$C233,Scaglioni!$A$3:$D$7,4,FALSE)</f>
        <v>0.27</v>
      </c>
      <c r="E233" s="6">
        <f t="shared" si="43"/>
        <v>27</v>
      </c>
      <c r="F233" s="6">
        <f t="shared" si="49"/>
        <v>5610</v>
      </c>
      <c r="G233" s="7">
        <f t="shared" si="55"/>
        <v>0.24391304347826087</v>
      </c>
      <c r="H233" s="3">
        <f t="shared" si="44"/>
        <v>2</v>
      </c>
      <c r="I233" s="3">
        <f>VLOOKUP('Aliquote medie'!$H233,Scaglioni!$E$3:$H$7,4,FALSE)</f>
        <v>0.25</v>
      </c>
      <c r="J233" s="3">
        <f t="shared" si="45"/>
        <v>25</v>
      </c>
      <c r="K233" s="3">
        <f t="shared" si="51"/>
        <v>5450</v>
      </c>
      <c r="L233" s="4">
        <f t="shared" si="52"/>
        <v>0.23695652173913043</v>
      </c>
      <c r="M233" s="15">
        <f t="shared" si="46"/>
        <v>1</v>
      </c>
      <c r="N233" s="15">
        <f>VLOOKUP('Aliquote medie'!$M233,Scaglioni!$I$3:$L$7,4,FALSE)</f>
        <v>0.23</v>
      </c>
      <c r="O233" s="15">
        <f t="shared" si="47"/>
        <v>23</v>
      </c>
      <c r="P233" s="15">
        <f t="shared" si="53"/>
        <v>5290</v>
      </c>
      <c r="Q233" s="16">
        <f t="shared" si="54"/>
        <v>0.23</v>
      </c>
    </row>
    <row r="234" spans="1:17" x14ac:dyDescent="0.2">
      <c r="A234" s="10">
        <v>100</v>
      </c>
      <c r="B234" s="10">
        <f t="shared" si="48"/>
        <v>23100</v>
      </c>
      <c r="C234" s="6">
        <f t="shared" si="56"/>
        <v>2</v>
      </c>
      <c r="D234" s="6">
        <f>VLOOKUP('Aliquote medie'!$C234,Scaglioni!$A$3:$D$7,4,FALSE)</f>
        <v>0.27</v>
      </c>
      <c r="E234" s="6">
        <f t="shared" si="43"/>
        <v>27</v>
      </c>
      <c r="F234" s="6">
        <f t="shared" si="49"/>
        <v>5637</v>
      </c>
      <c r="G234" s="7">
        <f t="shared" si="55"/>
        <v>0.24402597402597404</v>
      </c>
      <c r="H234" s="3">
        <f t="shared" si="44"/>
        <v>2</v>
      </c>
      <c r="I234" s="3">
        <f>VLOOKUP('Aliquote medie'!$H234,Scaglioni!$E$3:$H$7,4,FALSE)</f>
        <v>0.25</v>
      </c>
      <c r="J234" s="3">
        <f t="shared" si="45"/>
        <v>25</v>
      </c>
      <c r="K234" s="3">
        <f t="shared" si="51"/>
        <v>5475</v>
      </c>
      <c r="L234" s="4">
        <f t="shared" si="52"/>
        <v>0.23701298701298701</v>
      </c>
      <c r="M234" s="15">
        <f t="shared" si="46"/>
        <v>1</v>
      </c>
      <c r="N234" s="15">
        <f>VLOOKUP('Aliquote medie'!$M234,Scaglioni!$I$3:$L$7,4,FALSE)</f>
        <v>0.23</v>
      </c>
      <c r="O234" s="15">
        <f t="shared" si="47"/>
        <v>23</v>
      </c>
      <c r="P234" s="15">
        <f t="shared" si="53"/>
        <v>5313</v>
      </c>
      <c r="Q234" s="16">
        <f t="shared" si="54"/>
        <v>0.23</v>
      </c>
    </row>
    <row r="235" spans="1:17" x14ac:dyDescent="0.2">
      <c r="A235" s="10">
        <v>100</v>
      </c>
      <c r="B235" s="10">
        <f t="shared" si="48"/>
        <v>23200</v>
      </c>
      <c r="C235" s="6">
        <f t="shared" si="56"/>
        <v>2</v>
      </c>
      <c r="D235" s="6">
        <f>VLOOKUP('Aliquote medie'!$C235,Scaglioni!$A$3:$D$7,4,FALSE)</f>
        <v>0.27</v>
      </c>
      <c r="E235" s="6">
        <f t="shared" si="43"/>
        <v>27</v>
      </c>
      <c r="F235" s="6">
        <f t="shared" si="49"/>
        <v>5664</v>
      </c>
      <c r="G235" s="7">
        <f t="shared" si="55"/>
        <v>0.24413793103448275</v>
      </c>
      <c r="H235" s="3">
        <f t="shared" si="44"/>
        <v>2</v>
      </c>
      <c r="I235" s="3">
        <f>VLOOKUP('Aliquote medie'!$H235,Scaglioni!$E$3:$H$7,4,FALSE)</f>
        <v>0.25</v>
      </c>
      <c r="J235" s="3">
        <f t="shared" si="45"/>
        <v>25</v>
      </c>
      <c r="K235" s="3">
        <f t="shared" si="51"/>
        <v>5500</v>
      </c>
      <c r="L235" s="4">
        <f t="shared" si="52"/>
        <v>0.23706896551724138</v>
      </c>
      <c r="M235" s="15">
        <f t="shared" si="46"/>
        <v>1</v>
      </c>
      <c r="N235" s="15">
        <f>VLOOKUP('Aliquote medie'!$M235,Scaglioni!$I$3:$L$7,4,FALSE)</f>
        <v>0.23</v>
      </c>
      <c r="O235" s="15">
        <f t="shared" si="47"/>
        <v>23</v>
      </c>
      <c r="P235" s="15">
        <f t="shared" si="53"/>
        <v>5336</v>
      </c>
      <c r="Q235" s="16">
        <f t="shared" si="54"/>
        <v>0.23</v>
      </c>
    </row>
    <row r="236" spans="1:17" x14ac:dyDescent="0.2">
      <c r="A236" s="10">
        <v>100</v>
      </c>
      <c r="B236" s="10">
        <f t="shared" si="48"/>
        <v>23300</v>
      </c>
      <c r="C236" s="6">
        <f t="shared" si="56"/>
        <v>2</v>
      </c>
      <c r="D236" s="6">
        <f>VLOOKUP('Aliquote medie'!$C236,Scaglioni!$A$3:$D$7,4,FALSE)</f>
        <v>0.27</v>
      </c>
      <c r="E236" s="6">
        <f t="shared" si="43"/>
        <v>27</v>
      </c>
      <c r="F236" s="6">
        <f t="shared" si="49"/>
        <v>5691</v>
      </c>
      <c r="G236" s="7">
        <f t="shared" si="55"/>
        <v>0.24424892703862661</v>
      </c>
      <c r="H236" s="3">
        <f t="shared" si="44"/>
        <v>2</v>
      </c>
      <c r="I236" s="3">
        <f>VLOOKUP('Aliquote medie'!$H236,Scaglioni!$E$3:$H$7,4,FALSE)</f>
        <v>0.25</v>
      </c>
      <c r="J236" s="3">
        <f t="shared" si="45"/>
        <v>25</v>
      </c>
      <c r="K236" s="3">
        <f t="shared" si="51"/>
        <v>5525</v>
      </c>
      <c r="L236" s="4">
        <f t="shared" si="52"/>
        <v>0.23712446351931329</v>
      </c>
      <c r="M236" s="15">
        <f t="shared" si="46"/>
        <v>1</v>
      </c>
      <c r="N236" s="15">
        <f>VLOOKUP('Aliquote medie'!$M236,Scaglioni!$I$3:$L$7,4,FALSE)</f>
        <v>0.23</v>
      </c>
      <c r="O236" s="15">
        <f t="shared" si="47"/>
        <v>23</v>
      </c>
      <c r="P236" s="15">
        <f t="shared" si="53"/>
        <v>5359</v>
      </c>
      <c r="Q236" s="16">
        <f t="shared" si="54"/>
        <v>0.23</v>
      </c>
    </row>
    <row r="237" spans="1:17" x14ac:dyDescent="0.2">
      <c r="A237" s="10">
        <v>100</v>
      </c>
      <c r="B237" s="10">
        <f t="shared" si="48"/>
        <v>23400</v>
      </c>
      <c r="C237" s="6">
        <f t="shared" si="56"/>
        <v>2</v>
      </c>
      <c r="D237" s="6">
        <f>VLOOKUP('Aliquote medie'!$C237,Scaglioni!$A$3:$D$7,4,FALSE)</f>
        <v>0.27</v>
      </c>
      <c r="E237" s="6">
        <f t="shared" si="43"/>
        <v>27</v>
      </c>
      <c r="F237" s="6">
        <f t="shared" si="49"/>
        <v>5718</v>
      </c>
      <c r="G237" s="7">
        <f t="shared" si="55"/>
        <v>0.24435897435897436</v>
      </c>
      <c r="H237" s="3">
        <f t="shared" si="44"/>
        <v>2</v>
      </c>
      <c r="I237" s="3">
        <f>VLOOKUP('Aliquote medie'!$H237,Scaglioni!$E$3:$H$7,4,FALSE)</f>
        <v>0.25</v>
      </c>
      <c r="J237" s="3">
        <f t="shared" si="45"/>
        <v>25</v>
      </c>
      <c r="K237" s="3">
        <f t="shared" si="51"/>
        <v>5550</v>
      </c>
      <c r="L237" s="4">
        <f t="shared" si="52"/>
        <v>0.23717948717948717</v>
      </c>
      <c r="M237" s="15">
        <f t="shared" si="46"/>
        <v>1</v>
      </c>
      <c r="N237" s="15">
        <f>VLOOKUP('Aliquote medie'!$M237,Scaglioni!$I$3:$L$7,4,FALSE)</f>
        <v>0.23</v>
      </c>
      <c r="O237" s="15">
        <f t="shared" si="47"/>
        <v>23</v>
      </c>
      <c r="P237" s="15">
        <f t="shared" si="53"/>
        <v>5382</v>
      </c>
      <c r="Q237" s="16">
        <f t="shared" si="54"/>
        <v>0.23</v>
      </c>
    </row>
    <row r="238" spans="1:17" x14ac:dyDescent="0.2">
      <c r="A238" s="10">
        <v>100</v>
      </c>
      <c r="B238" s="10">
        <f t="shared" si="48"/>
        <v>23500</v>
      </c>
      <c r="C238" s="6">
        <f t="shared" si="56"/>
        <v>2</v>
      </c>
      <c r="D238" s="6">
        <f>VLOOKUP('Aliquote medie'!$C238,Scaglioni!$A$3:$D$7,4,FALSE)</f>
        <v>0.27</v>
      </c>
      <c r="E238" s="6">
        <f t="shared" si="43"/>
        <v>27</v>
      </c>
      <c r="F238" s="6">
        <f t="shared" si="49"/>
        <v>5745</v>
      </c>
      <c r="G238" s="7">
        <f t="shared" si="55"/>
        <v>0.24446808510638299</v>
      </c>
      <c r="H238" s="3">
        <f t="shared" si="44"/>
        <v>2</v>
      </c>
      <c r="I238" s="3">
        <f>VLOOKUP('Aliquote medie'!$H238,Scaglioni!$E$3:$H$7,4,FALSE)</f>
        <v>0.25</v>
      </c>
      <c r="J238" s="3">
        <f t="shared" si="45"/>
        <v>25</v>
      </c>
      <c r="K238" s="3">
        <f t="shared" si="51"/>
        <v>5575</v>
      </c>
      <c r="L238" s="4">
        <f t="shared" si="52"/>
        <v>0.2372340425531915</v>
      </c>
      <c r="M238" s="15">
        <f t="shared" si="46"/>
        <v>1</v>
      </c>
      <c r="N238" s="15">
        <f>VLOOKUP('Aliquote medie'!$M238,Scaglioni!$I$3:$L$7,4,FALSE)</f>
        <v>0.23</v>
      </c>
      <c r="O238" s="15">
        <f t="shared" si="47"/>
        <v>23</v>
      </c>
      <c r="P238" s="15">
        <f t="shared" si="53"/>
        <v>5405</v>
      </c>
      <c r="Q238" s="16">
        <f t="shared" si="54"/>
        <v>0.23</v>
      </c>
    </row>
    <row r="239" spans="1:17" x14ac:dyDescent="0.2">
      <c r="A239" s="10">
        <v>100</v>
      </c>
      <c r="B239" s="10">
        <f t="shared" si="48"/>
        <v>23600</v>
      </c>
      <c r="C239" s="6">
        <f t="shared" si="56"/>
        <v>2</v>
      </c>
      <c r="D239" s="6">
        <f>VLOOKUP('Aliquote medie'!$C239,Scaglioni!$A$3:$D$7,4,FALSE)</f>
        <v>0.27</v>
      </c>
      <c r="E239" s="6">
        <f t="shared" si="43"/>
        <v>27</v>
      </c>
      <c r="F239" s="6">
        <f t="shared" si="49"/>
        <v>5772</v>
      </c>
      <c r="G239" s="7">
        <f t="shared" si="55"/>
        <v>0.24457627118644068</v>
      </c>
      <c r="H239" s="3">
        <f t="shared" si="44"/>
        <v>2</v>
      </c>
      <c r="I239" s="3">
        <f>VLOOKUP('Aliquote medie'!$H239,Scaglioni!$E$3:$H$7,4,FALSE)</f>
        <v>0.25</v>
      </c>
      <c r="J239" s="3">
        <f t="shared" si="45"/>
        <v>25</v>
      </c>
      <c r="K239" s="3">
        <f t="shared" si="51"/>
        <v>5600</v>
      </c>
      <c r="L239" s="4">
        <f t="shared" si="52"/>
        <v>0.23728813559322035</v>
      </c>
      <c r="M239" s="15">
        <f t="shared" si="46"/>
        <v>1</v>
      </c>
      <c r="N239" s="15">
        <f>VLOOKUP('Aliquote medie'!$M239,Scaglioni!$I$3:$L$7,4,FALSE)</f>
        <v>0.23</v>
      </c>
      <c r="O239" s="15">
        <f t="shared" si="47"/>
        <v>23</v>
      </c>
      <c r="P239" s="15">
        <f t="shared" si="53"/>
        <v>5428</v>
      </c>
      <c r="Q239" s="16">
        <f t="shared" si="54"/>
        <v>0.23</v>
      </c>
    </row>
    <row r="240" spans="1:17" x14ac:dyDescent="0.2">
      <c r="A240" s="10">
        <v>100</v>
      </c>
      <c r="B240" s="10">
        <f t="shared" si="48"/>
        <v>23700</v>
      </c>
      <c r="C240" s="6">
        <f t="shared" si="56"/>
        <v>2</v>
      </c>
      <c r="D240" s="6">
        <f>VLOOKUP('Aliquote medie'!$C240,Scaglioni!$A$3:$D$7,4,FALSE)</f>
        <v>0.27</v>
      </c>
      <c r="E240" s="6">
        <f t="shared" si="43"/>
        <v>27</v>
      </c>
      <c r="F240" s="6">
        <f t="shared" si="49"/>
        <v>5799</v>
      </c>
      <c r="G240" s="7">
        <f t="shared" si="55"/>
        <v>0.24468354430379746</v>
      </c>
      <c r="H240" s="3">
        <f t="shared" si="44"/>
        <v>2</v>
      </c>
      <c r="I240" s="3">
        <f>VLOOKUP('Aliquote medie'!$H240,Scaglioni!$E$3:$H$7,4,FALSE)</f>
        <v>0.25</v>
      </c>
      <c r="J240" s="3">
        <f t="shared" si="45"/>
        <v>25</v>
      </c>
      <c r="K240" s="3">
        <f t="shared" si="51"/>
        <v>5625</v>
      </c>
      <c r="L240" s="4">
        <f t="shared" si="52"/>
        <v>0.23734177215189872</v>
      </c>
      <c r="M240" s="15">
        <f t="shared" si="46"/>
        <v>1</v>
      </c>
      <c r="N240" s="15">
        <f>VLOOKUP('Aliquote medie'!$M240,Scaglioni!$I$3:$L$7,4,FALSE)</f>
        <v>0.23</v>
      </c>
      <c r="O240" s="15">
        <f t="shared" si="47"/>
        <v>23</v>
      </c>
      <c r="P240" s="15">
        <f t="shared" si="53"/>
        <v>5451</v>
      </c>
      <c r="Q240" s="16">
        <f t="shared" si="54"/>
        <v>0.23</v>
      </c>
    </row>
    <row r="241" spans="1:17" x14ac:dyDescent="0.2">
      <c r="A241" s="10">
        <v>100</v>
      </c>
      <c r="B241" s="10">
        <f t="shared" si="48"/>
        <v>23800</v>
      </c>
      <c r="C241" s="6">
        <f t="shared" si="56"/>
        <v>2</v>
      </c>
      <c r="D241" s="6">
        <f>VLOOKUP('Aliquote medie'!$C241,Scaglioni!$A$3:$D$7,4,FALSE)</f>
        <v>0.27</v>
      </c>
      <c r="E241" s="6">
        <f t="shared" si="43"/>
        <v>27</v>
      </c>
      <c r="F241" s="6">
        <f t="shared" si="49"/>
        <v>5826</v>
      </c>
      <c r="G241" s="7">
        <f t="shared" si="55"/>
        <v>0.24478991596638655</v>
      </c>
      <c r="H241" s="3">
        <f t="shared" si="44"/>
        <v>2</v>
      </c>
      <c r="I241" s="3">
        <f>VLOOKUP('Aliquote medie'!$H241,Scaglioni!$E$3:$H$7,4,FALSE)</f>
        <v>0.25</v>
      </c>
      <c r="J241" s="3">
        <f t="shared" si="45"/>
        <v>25</v>
      </c>
      <c r="K241" s="3">
        <f t="shared" si="51"/>
        <v>5650</v>
      </c>
      <c r="L241" s="4">
        <f t="shared" si="52"/>
        <v>0.23739495798319327</v>
      </c>
      <c r="M241" s="15">
        <f t="shared" si="46"/>
        <v>1</v>
      </c>
      <c r="N241" s="15">
        <f>VLOOKUP('Aliquote medie'!$M241,Scaglioni!$I$3:$L$7,4,FALSE)</f>
        <v>0.23</v>
      </c>
      <c r="O241" s="15">
        <f t="shared" si="47"/>
        <v>23</v>
      </c>
      <c r="P241" s="15">
        <f t="shared" si="53"/>
        <v>5474</v>
      </c>
      <c r="Q241" s="16">
        <f t="shared" si="54"/>
        <v>0.23</v>
      </c>
    </row>
    <row r="242" spans="1:17" x14ac:dyDescent="0.2">
      <c r="A242" s="10">
        <v>100</v>
      </c>
      <c r="B242" s="10">
        <f t="shared" si="48"/>
        <v>23900</v>
      </c>
      <c r="C242" s="6">
        <f t="shared" si="56"/>
        <v>2</v>
      </c>
      <c r="D242" s="6">
        <f>VLOOKUP('Aliquote medie'!$C242,Scaglioni!$A$3:$D$7,4,FALSE)</f>
        <v>0.27</v>
      </c>
      <c r="E242" s="6">
        <f t="shared" si="43"/>
        <v>27</v>
      </c>
      <c r="F242" s="6">
        <f t="shared" si="49"/>
        <v>5853</v>
      </c>
      <c r="G242" s="7">
        <f t="shared" si="55"/>
        <v>0.24489539748953976</v>
      </c>
      <c r="H242" s="3">
        <f t="shared" si="44"/>
        <v>2</v>
      </c>
      <c r="I242" s="3">
        <f>VLOOKUP('Aliquote medie'!$H242,Scaglioni!$E$3:$H$7,4,FALSE)</f>
        <v>0.25</v>
      </c>
      <c r="J242" s="3">
        <f t="shared" si="45"/>
        <v>25</v>
      </c>
      <c r="K242" s="3">
        <f t="shared" si="51"/>
        <v>5675</v>
      </c>
      <c r="L242" s="4">
        <f t="shared" si="52"/>
        <v>0.23744769874476987</v>
      </c>
      <c r="M242" s="15">
        <f t="shared" si="46"/>
        <v>1</v>
      </c>
      <c r="N242" s="15">
        <f>VLOOKUP('Aliquote medie'!$M242,Scaglioni!$I$3:$L$7,4,FALSE)</f>
        <v>0.23</v>
      </c>
      <c r="O242" s="15">
        <f t="shared" si="47"/>
        <v>23</v>
      </c>
      <c r="P242" s="15">
        <f t="shared" si="53"/>
        <v>5497</v>
      </c>
      <c r="Q242" s="16">
        <f t="shared" si="54"/>
        <v>0.23</v>
      </c>
    </row>
    <row r="243" spans="1:17" x14ac:dyDescent="0.2">
      <c r="A243" s="10">
        <v>100</v>
      </c>
      <c r="B243" s="10">
        <f t="shared" si="48"/>
        <v>24000</v>
      </c>
      <c r="C243" s="6">
        <f t="shared" si="56"/>
        <v>2</v>
      </c>
      <c r="D243" s="6">
        <f>VLOOKUP('Aliquote medie'!$C243,Scaglioni!$A$3:$D$7,4,FALSE)</f>
        <v>0.27</v>
      </c>
      <c r="E243" s="6">
        <f t="shared" si="43"/>
        <v>27</v>
      </c>
      <c r="F243" s="6">
        <f t="shared" si="49"/>
        <v>5880</v>
      </c>
      <c r="G243" s="7">
        <f t="shared" si="55"/>
        <v>0.245</v>
      </c>
      <c r="H243" s="3">
        <f t="shared" si="44"/>
        <v>2</v>
      </c>
      <c r="I243" s="3">
        <f>VLOOKUP('Aliquote medie'!$H243,Scaglioni!$E$3:$H$7,4,FALSE)</f>
        <v>0.25</v>
      </c>
      <c r="J243" s="3">
        <f t="shared" si="45"/>
        <v>25</v>
      </c>
      <c r="K243" s="3">
        <f t="shared" si="51"/>
        <v>5700</v>
      </c>
      <c r="L243" s="4">
        <f t="shared" si="52"/>
        <v>0.23749999999999999</v>
      </c>
      <c r="M243" s="15">
        <f t="shared" si="46"/>
        <v>1</v>
      </c>
      <c r="N243" s="15">
        <f>VLOOKUP('Aliquote medie'!$M243,Scaglioni!$I$3:$L$7,4,FALSE)</f>
        <v>0.23</v>
      </c>
      <c r="O243" s="15">
        <f t="shared" si="47"/>
        <v>23</v>
      </c>
      <c r="P243" s="15">
        <f t="shared" si="53"/>
        <v>5520</v>
      </c>
      <c r="Q243" s="16">
        <f t="shared" si="54"/>
        <v>0.23</v>
      </c>
    </row>
    <row r="244" spans="1:17" x14ac:dyDescent="0.2">
      <c r="A244" s="10">
        <v>100</v>
      </c>
      <c r="B244" s="10">
        <f t="shared" si="48"/>
        <v>24100</v>
      </c>
      <c r="C244" s="6">
        <f t="shared" si="56"/>
        <v>2</v>
      </c>
      <c r="D244" s="6">
        <f>VLOOKUP('Aliquote medie'!$C244,Scaglioni!$A$3:$D$7,4,FALSE)</f>
        <v>0.27</v>
      </c>
      <c r="E244" s="6">
        <f t="shared" si="43"/>
        <v>27</v>
      </c>
      <c r="F244" s="6">
        <f t="shared" si="49"/>
        <v>5907</v>
      </c>
      <c r="G244" s="7">
        <f t="shared" si="55"/>
        <v>0.24510373443983402</v>
      </c>
      <c r="H244" s="3">
        <f t="shared" si="44"/>
        <v>2</v>
      </c>
      <c r="I244" s="3">
        <f>VLOOKUP('Aliquote medie'!$H244,Scaglioni!$E$3:$H$7,4,FALSE)</f>
        <v>0.25</v>
      </c>
      <c r="J244" s="3">
        <f t="shared" si="45"/>
        <v>25</v>
      </c>
      <c r="K244" s="3">
        <f t="shared" si="51"/>
        <v>5725</v>
      </c>
      <c r="L244" s="4">
        <f t="shared" si="52"/>
        <v>0.237551867219917</v>
      </c>
      <c r="M244" s="15">
        <f t="shared" si="46"/>
        <v>1</v>
      </c>
      <c r="N244" s="15">
        <f>VLOOKUP('Aliquote medie'!$M244,Scaglioni!$I$3:$L$7,4,FALSE)</f>
        <v>0.23</v>
      </c>
      <c r="O244" s="15">
        <f t="shared" si="47"/>
        <v>23</v>
      </c>
      <c r="P244" s="15">
        <f t="shared" si="53"/>
        <v>5543</v>
      </c>
      <c r="Q244" s="16">
        <f t="shared" si="54"/>
        <v>0.23</v>
      </c>
    </row>
    <row r="245" spans="1:17" x14ac:dyDescent="0.2">
      <c r="A245" s="10">
        <v>100</v>
      </c>
      <c r="B245" s="10">
        <f t="shared" si="48"/>
        <v>24200</v>
      </c>
      <c r="C245" s="6">
        <f t="shared" si="56"/>
        <v>2</v>
      </c>
      <c r="D245" s="6">
        <f>VLOOKUP('Aliquote medie'!$C245,Scaglioni!$A$3:$D$7,4,FALSE)</f>
        <v>0.27</v>
      </c>
      <c r="E245" s="6">
        <f t="shared" si="43"/>
        <v>27</v>
      </c>
      <c r="F245" s="6">
        <f t="shared" si="49"/>
        <v>5934</v>
      </c>
      <c r="G245" s="7">
        <f t="shared" si="55"/>
        <v>0.24520661157024792</v>
      </c>
      <c r="H245" s="3">
        <f t="shared" si="44"/>
        <v>2</v>
      </c>
      <c r="I245" s="3">
        <f>VLOOKUP('Aliquote medie'!$H245,Scaglioni!$E$3:$H$7,4,FALSE)</f>
        <v>0.25</v>
      </c>
      <c r="J245" s="3">
        <f t="shared" si="45"/>
        <v>25</v>
      </c>
      <c r="K245" s="3">
        <f t="shared" si="51"/>
        <v>5750</v>
      </c>
      <c r="L245" s="4">
        <f t="shared" si="52"/>
        <v>0.23760330578512398</v>
      </c>
      <c r="M245" s="15">
        <f t="shared" si="46"/>
        <v>1</v>
      </c>
      <c r="N245" s="15">
        <f>VLOOKUP('Aliquote medie'!$M245,Scaglioni!$I$3:$L$7,4,FALSE)</f>
        <v>0.23</v>
      </c>
      <c r="O245" s="15">
        <f t="shared" si="47"/>
        <v>23</v>
      </c>
      <c r="P245" s="15">
        <f t="shared" si="53"/>
        <v>5566</v>
      </c>
      <c r="Q245" s="16">
        <f t="shared" si="54"/>
        <v>0.23</v>
      </c>
    </row>
    <row r="246" spans="1:17" x14ac:dyDescent="0.2">
      <c r="A246" s="10">
        <v>100</v>
      </c>
      <c r="B246" s="10">
        <f t="shared" si="48"/>
        <v>24300</v>
      </c>
      <c r="C246" s="6">
        <f t="shared" si="56"/>
        <v>2</v>
      </c>
      <c r="D246" s="6">
        <f>VLOOKUP('Aliquote medie'!$C246,Scaglioni!$A$3:$D$7,4,FALSE)</f>
        <v>0.27</v>
      </c>
      <c r="E246" s="6">
        <f t="shared" si="43"/>
        <v>27</v>
      </c>
      <c r="F246" s="6">
        <f t="shared" si="49"/>
        <v>5961</v>
      </c>
      <c r="G246" s="7">
        <f t="shared" si="55"/>
        <v>0.24530864197530863</v>
      </c>
      <c r="H246" s="3">
        <f t="shared" si="44"/>
        <v>2</v>
      </c>
      <c r="I246" s="3">
        <f>VLOOKUP('Aliquote medie'!$H246,Scaglioni!$E$3:$H$7,4,FALSE)</f>
        <v>0.25</v>
      </c>
      <c r="J246" s="3">
        <f t="shared" si="45"/>
        <v>25</v>
      </c>
      <c r="K246" s="3">
        <f t="shared" si="51"/>
        <v>5775</v>
      </c>
      <c r="L246" s="4">
        <f t="shared" si="52"/>
        <v>0.23765432098765432</v>
      </c>
      <c r="M246" s="15">
        <f t="shared" si="46"/>
        <v>1</v>
      </c>
      <c r="N246" s="15">
        <f>VLOOKUP('Aliquote medie'!$M246,Scaglioni!$I$3:$L$7,4,FALSE)</f>
        <v>0.23</v>
      </c>
      <c r="O246" s="15">
        <f t="shared" si="47"/>
        <v>23</v>
      </c>
      <c r="P246" s="15">
        <f t="shared" si="53"/>
        <v>5589</v>
      </c>
      <c r="Q246" s="16">
        <f t="shared" si="54"/>
        <v>0.23</v>
      </c>
    </row>
    <row r="247" spans="1:17" x14ac:dyDescent="0.2">
      <c r="A247" s="10">
        <v>100</v>
      </c>
      <c r="B247" s="10">
        <f t="shared" si="48"/>
        <v>24400</v>
      </c>
      <c r="C247" s="6">
        <f t="shared" si="56"/>
        <v>2</v>
      </c>
      <c r="D247" s="6">
        <f>VLOOKUP('Aliquote medie'!$C247,Scaglioni!$A$3:$D$7,4,FALSE)</f>
        <v>0.27</v>
      </c>
      <c r="E247" s="6">
        <f t="shared" si="43"/>
        <v>27</v>
      </c>
      <c r="F247" s="6">
        <f t="shared" si="49"/>
        <v>5988</v>
      </c>
      <c r="G247" s="7">
        <f t="shared" si="55"/>
        <v>0.24540983606557376</v>
      </c>
      <c r="H247" s="3">
        <f t="shared" si="44"/>
        <v>2</v>
      </c>
      <c r="I247" s="3">
        <f>VLOOKUP('Aliquote medie'!$H247,Scaglioni!$E$3:$H$7,4,FALSE)</f>
        <v>0.25</v>
      </c>
      <c r="J247" s="3">
        <f t="shared" si="45"/>
        <v>25</v>
      </c>
      <c r="K247" s="3">
        <f t="shared" si="51"/>
        <v>5800</v>
      </c>
      <c r="L247" s="4">
        <f t="shared" si="52"/>
        <v>0.23770491803278687</v>
      </c>
      <c r="M247" s="15">
        <f t="shared" si="46"/>
        <v>1</v>
      </c>
      <c r="N247" s="15">
        <f>VLOOKUP('Aliquote medie'!$M247,Scaglioni!$I$3:$L$7,4,FALSE)</f>
        <v>0.23</v>
      </c>
      <c r="O247" s="15">
        <f t="shared" si="47"/>
        <v>23</v>
      </c>
      <c r="P247" s="15">
        <f t="shared" si="53"/>
        <v>5612</v>
      </c>
      <c r="Q247" s="16">
        <f t="shared" si="54"/>
        <v>0.23</v>
      </c>
    </row>
    <row r="248" spans="1:17" x14ac:dyDescent="0.2">
      <c r="A248" s="10">
        <v>100</v>
      </c>
      <c r="B248" s="10">
        <f t="shared" si="48"/>
        <v>24500</v>
      </c>
      <c r="C248" s="6">
        <f t="shared" si="56"/>
        <v>2</v>
      </c>
      <c r="D248" s="6">
        <f>VLOOKUP('Aliquote medie'!$C248,Scaglioni!$A$3:$D$7,4,FALSE)</f>
        <v>0.27</v>
      </c>
      <c r="E248" s="6">
        <f t="shared" si="43"/>
        <v>27</v>
      </c>
      <c r="F248" s="6">
        <f t="shared" si="49"/>
        <v>6015</v>
      </c>
      <c r="G248" s="7">
        <f t="shared" si="55"/>
        <v>0.24551020408163265</v>
      </c>
      <c r="H248" s="3">
        <f t="shared" si="44"/>
        <v>2</v>
      </c>
      <c r="I248" s="3">
        <f>VLOOKUP('Aliquote medie'!$H248,Scaglioni!$E$3:$H$7,4,FALSE)</f>
        <v>0.25</v>
      </c>
      <c r="J248" s="3">
        <f t="shared" si="45"/>
        <v>25</v>
      </c>
      <c r="K248" s="3">
        <f t="shared" si="51"/>
        <v>5825</v>
      </c>
      <c r="L248" s="4">
        <f t="shared" si="52"/>
        <v>0.23775510204081632</v>
      </c>
      <c r="M248" s="15">
        <f t="shared" si="46"/>
        <v>1</v>
      </c>
      <c r="N248" s="15">
        <f>VLOOKUP('Aliquote medie'!$M248,Scaglioni!$I$3:$L$7,4,FALSE)</f>
        <v>0.23</v>
      </c>
      <c r="O248" s="15">
        <f t="shared" si="47"/>
        <v>23</v>
      </c>
      <c r="P248" s="15">
        <f t="shared" si="53"/>
        <v>5635</v>
      </c>
      <c r="Q248" s="16">
        <f t="shared" si="54"/>
        <v>0.23</v>
      </c>
    </row>
    <row r="249" spans="1:17" x14ac:dyDescent="0.2">
      <c r="A249" s="10">
        <v>100</v>
      </c>
      <c r="B249" s="10">
        <f t="shared" si="48"/>
        <v>24600</v>
      </c>
      <c r="C249" s="6">
        <f t="shared" si="56"/>
        <v>2</v>
      </c>
      <c r="D249" s="6">
        <f>VLOOKUP('Aliquote medie'!$C249,Scaglioni!$A$3:$D$7,4,FALSE)</f>
        <v>0.27</v>
      </c>
      <c r="E249" s="6">
        <f t="shared" si="43"/>
        <v>27</v>
      </c>
      <c r="F249" s="6">
        <f t="shared" si="49"/>
        <v>6042</v>
      </c>
      <c r="G249" s="7">
        <f t="shared" si="55"/>
        <v>0.24560975609756097</v>
      </c>
      <c r="H249" s="3">
        <f t="shared" si="44"/>
        <v>2</v>
      </c>
      <c r="I249" s="3">
        <f>VLOOKUP('Aliquote medie'!$H249,Scaglioni!$E$3:$H$7,4,FALSE)</f>
        <v>0.25</v>
      </c>
      <c r="J249" s="3">
        <f t="shared" si="45"/>
        <v>25</v>
      </c>
      <c r="K249" s="3">
        <f t="shared" si="51"/>
        <v>5850</v>
      </c>
      <c r="L249" s="4">
        <f t="shared" si="52"/>
        <v>0.23780487804878048</v>
      </c>
      <c r="M249" s="15">
        <f t="shared" si="46"/>
        <v>1</v>
      </c>
      <c r="N249" s="15">
        <f>VLOOKUP('Aliquote medie'!$M249,Scaglioni!$I$3:$L$7,4,FALSE)</f>
        <v>0.23</v>
      </c>
      <c r="O249" s="15">
        <f t="shared" si="47"/>
        <v>23</v>
      </c>
      <c r="P249" s="15">
        <f t="shared" si="53"/>
        <v>5658</v>
      </c>
      <c r="Q249" s="16">
        <f t="shared" si="54"/>
        <v>0.23</v>
      </c>
    </row>
    <row r="250" spans="1:17" x14ac:dyDescent="0.2">
      <c r="A250" s="10">
        <v>100</v>
      </c>
      <c r="B250" s="10">
        <f t="shared" si="48"/>
        <v>24700</v>
      </c>
      <c r="C250" s="6">
        <f t="shared" si="56"/>
        <v>2</v>
      </c>
      <c r="D250" s="6">
        <f>VLOOKUP('Aliquote medie'!$C250,Scaglioni!$A$3:$D$7,4,FALSE)</f>
        <v>0.27</v>
      </c>
      <c r="E250" s="6">
        <f t="shared" si="43"/>
        <v>27</v>
      </c>
      <c r="F250" s="6">
        <f t="shared" si="49"/>
        <v>6069</v>
      </c>
      <c r="G250" s="7">
        <f t="shared" si="55"/>
        <v>0.24570850202429151</v>
      </c>
      <c r="H250" s="3">
        <f t="shared" si="44"/>
        <v>2</v>
      </c>
      <c r="I250" s="3">
        <f>VLOOKUP('Aliquote medie'!$H250,Scaglioni!$E$3:$H$7,4,FALSE)</f>
        <v>0.25</v>
      </c>
      <c r="J250" s="3">
        <f t="shared" si="45"/>
        <v>25</v>
      </c>
      <c r="K250" s="3">
        <f t="shared" si="51"/>
        <v>5875</v>
      </c>
      <c r="L250" s="4">
        <f t="shared" si="52"/>
        <v>0.23785425101214575</v>
      </c>
      <c r="M250" s="15">
        <f t="shared" si="46"/>
        <v>1</v>
      </c>
      <c r="N250" s="15">
        <f>VLOOKUP('Aliquote medie'!$M250,Scaglioni!$I$3:$L$7,4,FALSE)</f>
        <v>0.23</v>
      </c>
      <c r="O250" s="15">
        <f t="shared" si="47"/>
        <v>23</v>
      </c>
      <c r="P250" s="15">
        <f t="shared" si="53"/>
        <v>5681</v>
      </c>
      <c r="Q250" s="16">
        <f t="shared" si="54"/>
        <v>0.23</v>
      </c>
    </row>
    <row r="251" spans="1:17" x14ac:dyDescent="0.2">
      <c r="A251" s="10">
        <v>100</v>
      </c>
      <c r="B251" s="10">
        <f t="shared" si="48"/>
        <v>24800</v>
      </c>
      <c r="C251" s="6">
        <f t="shared" si="56"/>
        <v>2</v>
      </c>
      <c r="D251" s="6">
        <f>VLOOKUP('Aliquote medie'!$C251,Scaglioni!$A$3:$D$7,4,FALSE)</f>
        <v>0.27</v>
      </c>
      <c r="E251" s="6">
        <f t="shared" si="43"/>
        <v>27</v>
      </c>
      <c r="F251" s="6">
        <f t="shared" si="49"/>
        <v>6096</v>
      </c>
      <c r="G251" s="7">
        <f t="shared" si="55"/>
        <v>0.24580645161290324</v>
      </c>
      <c r="H251" s="3">
        <f t="shared" si="44"/>
        <v>2</v>
      </c>
      <c r="I251" s="3">
        <f>VLOOKUP('Aliquote medie'!$H251,Scaglioni!$E$3:$H$7,4,FALSE)</f>
        <v>0.25</v>
      </c>
      <c r="J251" s="3">
        <f t="shared" si="45"/>
        <v>25</v>
      </c>
      <c r="K251" s="3">
        <f t="shared" si="51"/>
        <v>5900</v>
      </c>
      <c r="L251" s="4">
        <f t="shared" si="52"/>
        <v>0.23790322580645162</v>
      </c>
      <c r="M251" s="15">
        <f t="shared" si="46"/>
        <v>1</v>
      </c>
      <c r="N251" s="15">
        <f>VLOOKUP('Aliquote medie'!$M251,Scaglioni!$I$3:$L$7,4,FALSE)</f>
        <v>0.23</v>
      </c>
      <c r="O251" s="15">
        <f t="shared" si="47"/>
        <v>23</v>
      </c>
      <c r="P251" s="15">
        <f t="shared" si="53"/>
        <v>5704</v>
      </c>
      <c r="Q251" s="16">
        <f t="shared" si="54"/>
        <v>0.23</v>
      </c>
    </row>
    <row r="252" spans="1:17" x14ac:dyDescent="0.2">
      <c r="A252" s="10">
        <v>100</v>
      </c>
      <c r="B252" s="10">
        <f t="shared" si="48"/>
        <v>24900</v>
      </c>
      <c r="C252" s="6">
        <f t="shared" si="56"/>
        <v>2</v>
      </c>
      <c r="D252" s="6">
        <f>VLOOKUP('Aliquote medie'!$C252,Scaglioni!$A$3:$D$7,4,FALSE)</f>
        <v>0.27</v>
      </c>
      <c r="E252" s="6">
        <f t="shared" si="43"/>
        <v>27</v>
      </c>
      <c r="F252" s="6">
        <f t="shared" si="49"/>
        <v>6123</v>
      </c>
      <c r="G252" s="7">
        <f t="shared" si="55"/>
        <v>0.24590361445783132</v>
      </c>
      <c r="H252" s="3">
        <f t="shared" si="44"/>
        <v>2</v>
      </c>
      <c r="I252" s="3">
        <f>VLOOKUP('Aliquote medie'!$H252,Scaglioni!$E$3:$H$7,4,FALSE)</f>
        <v>0.25</v>
      </c>
      <c r="J252" s="3">
        <f t="shared" si="45"/>
        <v>25</v>
      </c>
      <c r="K252" s="3">
        <f t="shared" si="51"/>
        <v>5925</v>
      </c>
      <c r="L252" s="4">
        <f t="shared" si="52"/>
        <v>0.23795180722891565</v>
      </c>
      <c r="M252" s="15">
        <f t="shared" si="46"/>
        <v>1</v>
      </c>
      <c r="N252" s="15">
        <f>VLOOKUP('Aliquote medie'!$M252,Scaglioni!$I$3:$L$7,4,FALSE)</f>
        <v>0.23</v>
      </c>
      <c r="O252" s="15">
        <f t="shared" si="47"/>
        <v>23</v>
      </c>
      <c r="P252" s="15">
        <f t="shared" si="53"/>
        <v>5727</v>
      </c>
      <c r="Q252" s="16">
        <f t="shared" si="54"/>
        <v>0.23</v>
      </c>
    </row>
    <row r="253" spans="1:17" x14ac:dyDescent="0.2">
      <c r="A253" s="10">
        <v>100</v>
      </c>
      <c r="B253" s="10">
        <f t="shared" si="48"/>
        <v>25000</v>
      </c>
      <c r="C253" s="6">
        <f t="shared" si="56"/>
        <v>2</v>
      </c>
      <c r="D253" s="6">
        <f>VLOOKUP('Aliquote medie'!$C253,Scaglioni!$A$3:$D$7,4,FALSE)</f>
        <v>0.27</v>
      </c>
      <c r="E253" s="6">
        <f t="shared" si="43"/>
        <v>27</v>
      </c>
      <c r="F253" s="6">
        <f t="shared" si="49"/>
        <v>6150</v>
      </c>
      <c r="G253" s="7">
        <f t="shared" si="55"/>
        <v>0.246</v>
      </c>
      <c r="H253" s="3">
        <f t="shared" si="44"/>
        <v>2</v>
      </c>
      <c r="I253" s="3">
        <f>VLOOKUP('Aliquote medie'!$H253,Scaglioni!$E$3:$H$7,4,FALSE)</f>
        <v>0.25</v>
      </c>
      <c r="J253" s="3">
        <f t="shared" si="45"/>
        <v>25</v>
      </c>
      <c r="K253" s="3">
        <f t="shared" si="51"/>
        <v>5950</v>
      </c>
      <c r="L253" s="4">
        <f t="shared" si="52"/>
        <v>0.23799999999999999</v>
      </c>
      <c r="M253" s="15">
        <f t="shared" si="46"/>
        <v>1</v>
      </c>
      <c r="N253" s="15">
        <f>VLOOKUP('Aliquote medie'!$M253,Scaglioni!$I$3:$L$7,4,FALSE)</f>
        <v>0.23</v>
      </c>
      <c r="O253" s="15">
        <f t="shared" si="47"/>
        <v>23</v>
      </c>
      <c r="P253" s="15">
        <f t="shared" si="53"/>
        <v>5750</v>
      </c>
      <c r="Q253" s="16">
        <f t="shared" si="54"/>
        <v>0.23</v>
      </c>
    </row>
    <row r="254" spans="1:17" x14ac:dyDescent="0.2">
      <c r="A254" s="10">
        <v>100</v>
      </c>
      <c r="B254" s="10">
        <f t="shared" si="48"/>
        <v>25100</v>
      </c>
      <c r="C254" s="6">
        <f t="shared" si="56"/>
        <v>2</v>
      </c>
      <c r="D254" s="6">
        <f>VLOOKUP('Aliquote medie'!$C254,Scaglioni!$A$3:$D$7,4,FALSE)</f>
        <v>0.27</v>
      </c>
      <c r="E254" s="6">
        <f t="shared" si="43"/>
        <v>27</v>
      </c>
      <c r="F254" s="6">
        <f t="shared" si="49"/>
        <v>6177</v>
      </c>
      <c r="G254" s="7">
        <f t="shared" si="55"/>
        <v>0.24609561752988049</v>
      </c>
      <c r="H254" s="3">
        <f t="shared" si="44"/>
        <v>2</v>
      </c>
      <c r="I254" s="3">
        <f>VLOOKUP('Aliquote medie'!$H254,Scaglioni!$E$3:$H$7,4,FALSE)</f>
        <v>0.25</v>
      </c>
      <c r="J254" s="3">
        <f t="shared" si="45"/>
        <v>25</v>
      </c>
      <c r="K254" s="3">
        <f t="shared" si="51"/>
        <v>5975</v>
      </c>
      <c r="L254" s="4">
        <f t="shared" si="52"/>
        <v>0.23804780876494025</v>
      </c>
      <c r="M254" s="15">
        <f t="shared" si="46"/>
        <v>1</v>
      </c>
      <c r="N254" s="15">
        <f>VLOOKUP('Aliquote medie'!$M254,Scaglioni!$I$3:$L$7,4,FALSE)</f>
        <v>0.23</v>
      </c>
      <c r="O254" s="15">
        <f t="shared" si="47"/>
        <v>23</v>
      </c>
      <c r="P254" s="15">
        <f t="shared" si="53"/>
        <v>5773</v>
      </c>
      <c r="Q254" s="16">
        <f t="shared" si="54"/>
        <v>0.23</v>
      </c>
    </row>
    <row r="255" spans="1:17" x14ac:dyDescent="0.2">
      <c r="A255" s="10">
        <v>100</v>
      </c>
      <c r="B255" s="10">
        <f t="shared" si="48"/>
        <v>25200</v>
      </c>
      <c r="C255" s="6">
        <f t="shared" si="56"/>
        <v>2</v>
      </c>
      <c r="D255" s="6">
        <f>VLOOKUP('Aliquote medie'!$C255,Scaglioni!$A$3:$D$7,4,FALSE)</f>
        <v>0.27</v>
      </c>
      <c r="E255" s="6">
        <f t="shared" si="43"/>
        <v>27</v>
      </c>
      <c r="F255" s="6">
        <f t="shared" si="49"/>
        <v>6204</v>
      </c>
      <c r="G255" s="7">
        <f t="shared" si="55"/>
        <v>0.24619047619047618</v>
      </c>
      <c r="H255" s="3">
        <f t="shared" si="44"/>
        <v>2</v>
      </c>
      <c r="I255" s="3">
        <f>VLOOKUP('Aliquote medie'!$H255,Scaglioni!$E$3:$H$7,4,FALSE)</f>
        <v>0.25</v>
      </c>
      <c r="J255" s="3">
        <f t="shared" si="45"/>
        <v>25</v>
      </c>
      <c r="K255" s="3">
        <f t="shared" si="51"/>
        <v>6000</v>
      </c>
      <c r="L255" s="4">
        <f t="shared" si="52"/>
        <v>0.23809523809523808</v>
      </c>
      <c r="M255" s="15">
        <f t="shared" si="46"/>
        <v>1</v>
      </c>
      <c r="N255" s="15">
        <f>VLOOKUP('Aliquote medie'!$M255,Scaglioni!$I$3:$L$7,4,FALSE)</f>
        <v>0.23</v>
      </c>
      <c r="O255" s="15">
        <f t="shared" si="47"/>
        <v>23</v>
      </c>
      <c r="P255" s="15">
        <f t="shared" si="53"/>
        <v>5796</v>
      </c>
      <c r="Q255" s="16">
        <f t="shared" si="54"/>
        <v>0.23</v>
      </c>
    </row>
    <row r="256" spans="1:17" x14ac:dyDescent="0.2">
      <c r="A256" s="10">
        <v>100</v>
      </c>
      <c r="B256" s="10">
        <f t="shared" si="48"/>
        <v>25300</v>
      </c>
      <c r="C256" s="6">
        <f t="shared" si="56"/>
        <v>2</v>
      </c>
      <c r="D256" s="6">
        <f>VLOOKUP('Aliquote medie'!$C256,Scaglioni!$A$3:$D$7,4,FALSE)</f>
        <v>0.27</v>
      </c>
      <c r="E256" s="6">
        <f t="shared" si="43"/>
        <v>27</v>
      </c>
      <c r="F256" s="6">
        <f t="shared" si="49"/>
        <v>6231</v>
      </c>
      <c r="G256" s="7">
        <f t="shared" si="55"/>
        <v>0.24628458498023714</v>
      </c>
      <c r="H256" s="3">
        <f t="shared" si="44"/>
        <v>2</v>
      </c>
      <c r="I256" s="3">
        <f>VLOOKUP('Aliquote medie'!$H256,Scaglioni!$E$3:$H$7,4,FALSE)</f>
        <v>0.25</v>
      </c>
      <c r="J256" s="3">
        <f t="shared" si="45"/>
        <v>25</v>
      </c>
      <c r="K256" s="3">
        <f t="shared" si="51"/>
        <v>6025</v>
      </c>
      <c r="L256" s="4">
        <f t="shared" si="52"/>
        <v>0.23814229249011859</v>
      </c>
      <c r="M256" s="15">
        <f t="shared" si="46"/>
        <v>1</v>
      </c>
      <c r="N256" s="15">
        <f>VLOOKUP('Aliquote medie'!$M256,Scaglioni!$I$3:$L$7,4,FALSE)</f>
        <v>0.23</v>
      </c>
      <c r="O256" s="15">
        <f t="shared" si="47"/>
        <v>23</v>
      </c>
      <c r="P256" s="15">
        <f t="shared" si="53"/>
        <v>5819</v>
      </c>
      <c r="Q256" s="16">
        <f t="shared" si="54"/>
        <v>0.23</v>
      </c>
    </row>
    <row r="257" spans="1:17" x14ac:dyDescent="0.2">
      <c r="A257" s="10">
        <v>100</v>
      </c>
      <c r="B257" s="10">
        <f t="shared" si="48"/>
        <v>25400</v>
      </c>
      <c r="C257" s="6">
        <f t="shared" si="56"/>
        <v>2</v>
      </c>
      <c r="D257" s="6">
        <f>VLOOKUP('Aliquote medie'!$C257,Scaglioni!$A$3:$D$7,4,FALSE)</f>
        <v>0.27</v>
      </c>
      <c r="E257" s="6">
        <f t="shared" si="43"/>
        <v>27</v>
      </c>
      <c r="F257" s="6">
        <f t="shared" si="49"/>
        <v>6258</v>
      </c>
      <c r="G257" s="7">
        <f t="shared" si="55"/>
        <v>0.24637795275590552</v>
      </c>
      <c r="H257" s="3">
        <f t="shared" si="44"/>
        <v>2</v>
      </c>
      <c r="I257" s="3">
        <f>VLOOKUP('Aliquote medie'!$H257,Scaglioni!$E$3:$H$7,4,FALSE)</f>
        <v>0.25</v>
      </c>
      <c r="J257" s="3">
        <f t="shared" si="45"/>
        <v>25</v>
      </c>
      <c r="K257" s="3">
        <f t="shared" si="51"/>
        <v>6050</v>
      </c>
      <c r="L257" s="4">
        <f t="shared" si="52"/>
        <v>0.23818897637795275</v>
      </c>
      <c r="M257" s="15">
        <f t="shared" si="46"/>
        <v>1</v>
      </c>
      <c r="N257" s="15">
        <f>VLOOKUP('Aliquote medie'!$M257,Scaglioni!$I$3:$L$7,4,FALSE)</f>
        <v>0.23</v>
      </c>
      <c r="O257" s="15">
        <f t="shared" si="47"/>
        <v>23</v>
      </c>
      <c r="P257" s="15">
        <f t="shared" si="53"/>
        <v>5842</v>
      </c>
      <c r="Q257" s="16">
        <f t="shared" si="54"/>
        <v>0.23</v>
      </c>
    </row>
    <row r="258" spans="1:17" x14ac:dyDescent="0.2">
      <c r="A258" s="10">
        <v>100</v>
      </c>
      <c r="B258" s="10">
        <f t="shared" si="48"/>
        <v>25500</v>
      </c>
      <c r="C258" s="6">
        <f t="shared" si="56"/>
        <v>2</v>
      </c>
      <c r="D258" s="6">
        <f>VLOOKUP('Aliquote medie'!$C258,Scaglioni!$A$3:$D$7,4,FALSE)</f>
        <v>0.27</v>
      </c>
      <c r="E258" s="6">
        <f t="shared" si="43"/>
        <v>27</v>
      </c>
      <c r="F258" s="6">
        <f t="shared" si="49"/>
        <v>6285</v>
      </c>
      <c r="G258" s="7">
        <f t="shared" si="55"/>
        <v>0.24647058823529411</v>
      </c>
      <c r="H258" s="3">
        <f t="shared" si="44"/>
        <v>2</v>
      </c>
      <c r="I258" s="3">
        <f>VLOOKUP('Aliquote medie'!$H258,Scaglioni!$E$3:$H$7,4,FALSE)</f>
        <v>0.25</v>
      </c>
      <c r="J258" s="3">
        <f t="shared" si="45"/>
        <v>25</v>
      </c>
      <c r="K258" s="3">
        <f t="shared" si="51"/>
        <v>6075</v>
      </c>
      <c r="L258" s="4">
        <f t="shared" si="52"/>
        <v>0.23823529411764705</v>
      </c>
      <c r="M258" s="15">
        <f t="shared" si="46"/>
        <v>1</v>
      </c>
      <c r="N258" s="15">
        <f>VLOOKUP('Aliquote medie'!$M258,Scaglioni!$I$3:$L$7,4,FALSE)</f>
        <v>0.23</v>
      </c>
      <c r="O258" s="15">
        <f t="shared" si="47"/>
        <v>23</v>
      </c>
      <c r="P258" s="15">
        <f t="shared" si="53"/>
        <v>5865</v>
      </c>
      <c r="Q258" s="16">
        <f t="shared" si="54"/>
        <v>0.23</v>
      </c>
    </row>
    <row r="259" spans="1:17" x14ac:dyDescent="0.2">
      <c r="A259" s="10">
        <v>100</v>
      </c>
      <c r="B259" s="10">
        <f t="shared" si="48"/>
        <v>25600</v>
      </c>
      <c r="C259" s="6">
        <f t="shared" si="56"/>
        <v>2</v>
      </c>
      <c r="D259" s="6">
        <f>VLOOKUP('Aliquote medie'!$C259,Scaglioni!$A$3:$D$7,4,FALSE)</f>
        <v>0.27</v>
      </c>
      <c r="E259" s="6">
        <f t="shared" si="43"/>
        <v>27</v>
      </c>
      <c r="F259" s="6">
        <f t="shared" si="49"/>
        <v>6312</v>
      </c>
      <c r="G259" s="7">
        <f t="shared" si="55"/>
        <v>0.24656249999999999</v>
      </c>
      <c r="H259" s="3">
        <f t="shared" si="44"/>
        <v>2</v>
      </c>
      <c r="I259" s="3">
        <f>VLOOKUP('Aliquote medie'!$H259,Scaglioni!$E$3:$H$7,4,FALSE)</f>
        <v>0.25</v>
      </c>
      <c r="J259" s="3">
        <f t="shared" si="45"/>
        <v>25</v>
      </c>
      <c r="K259" s="3">
        <f t="shared" si="51"/>
        <v>6100</v>
      </c>
      <c r="L259" s="4">
        <f t="shared" si="52"/>
        <v>0.23828125</v>
      </c>
      <c r="M259" s="15">
        <f t="shared" si="46"/>
        <v>1</v>
      </c>
      <c r="N259" s="15">
        <f>VLOOKUP('Aliquote medie'!$M259,Scaglioni!$I$3:$L$7,4,FALSE)</f>
        <v>0.23</v>
      </c>
      <c r="O259" s="15">
        <f t="shared" si="47"/>
        <v>23</v>
      </c>
      <c r="P259" s="15">
        <f t="shared" si="53"/>
        <v>5888</v>
      </c>
      <c r="Q259" s="16">
        <f t="shared" si="54"/>
        <v>0.23</v>
      </c>
    </row>
    <row r="260" spans="1:17" x14ac:dyDescent="0.2">
      <c r="A260" s="10">
        <v>100</v>
      </c>
      <c r="B260" s="10">
        <f t="shared" si="48"/>
        <v>25700</v>
      </c>
      <c r="C260" s="6">
        <f t="shared" si="56"/>
        <v>2</v>
      </c>
      <c r="D260" s="6">
        <f>VLOOKUP('Aliquote medie'!$C260,Scaglioni!$A$3:$D$7,4,FALSE)</f>
        <v>0.27</v>
      </c>
      <c r="E260" s="6">
        <f t="shared" ref="E260:E323" si="57">D260*A260</f>
        <v>27</v>
      </c>
      <c r="F260" s="6">
        <f t="shared" si="49"/>
        <v>6339</v>
      </c>
      <c r="G260" s="7">
        <f t="shared" si="55"/>
        <v>0.24665369649805446</v>
      </c>
      <c r="H260" s="3">
        <f t="shared" ref="H260:H323" si="58">IF($B260&lt;=15000,1,IF($B260&lt;=28000,2,IF($B260&lt;=50000,3,4)))</f>
        <v>2</v>
      </c>
      <c r="I260" s="3">
        <f>VLOOKUP('Aliquote medie'!$H260,Scaglioni!$E$3:$H$7,4,FALSE)</f>
        <v>0.25</v>
      </c>
      <c r="J260" s="3">
        <f t="shared" ref="J260:J323" si="59">I260*$A260</f>
        <v>25</v>
      </c>
      <c r="K260" s="3">
        <f t="shared" si="51"/>
        <v>6125</v>
      </c>
      <c r="L260" s="4">
        <f t="shared" si="52"/>
        <v>0.23832684824902725</v>
      </c>
      <c r="M260" s="15">
        <f t="shared" ref="M260:M323" si="60">IF($B260&lt;=28000,1,IF($B260&lt;=50000,2,3))</f>
        <v>1</v>
      </c>
      <c r="N260" s="15">
        <f>VLOOKUP('Aliquote medie'!$M260,Scaglioni!$I$3:$L$7,4,FALSE)</f>
        <v>0.23</v>
      </c>
      <c r="O260" s="15">
        <f t="shared" ref="O260:O323" si="61">N260*$A260</f>
        <v>23</v>
      </c>
      <c r="P260" s="15">
        <f t="shared" si="53"/>
        <v>5911</v>
      </c>
      <c r="Q260" s="16">
        <f t="shared" si="54"/>
        <v>0.23</v>
      </c>
    </row>
    <row r="261" spans="1:17" x14ac:dyDescent="0.2">
      <c r="A261" s="10">
        <v>100</v>
      </c>
      <c r="B261" s="10">
        <f t="shared" ref="B261:B324" si="62">B260+A261</f>
        <v>25800</v>
      </c>
      <c r="C261" s="6">
        <f t="shared" si="56"/>
        <v>2</v>
      </c>
      <c r="D261" s="6">
        <f>VLOOKUP('Aliquote medie'!$C261,Scaglioni!$A$3:$D$7,4,FALSE)</f>
        <v>0.27</v>
      </c>
      <c r="E261" s="6">
        <f t="shared" si="57"/>
        <v>27</v>
      </c>
      <c r="F261" s="6">
        <f t="shared" ref="F261:F324" si="63">F260+E261</f>
        <v>6366</v>
      </c>
      <c r="G261" s="7">
        <f t="shared" si="55"/>
        <v>0.24674418604651163</v>
      </c>
      <c r="H261" s="3">
        <f t="shared" si="58"/>
        <v>2</v>
      </c>
      <c r="I261" s="3">
        <f>VLOOKUP('Aliquote medie'!$H261,Scaglioni!$E$3:$H$7,4,FALSE)</f>
        <v>0.25</v>
      </c>
      <c r="J261" s="3">
        <f t="shared" si="59"/>
        <v>25</v>
      </c>
      <c r="K261" s="3">
        <f t="shared" ref="K261:K324" si="64">K260+J261</f>
        <v>6150</v>
      </c>
      <c r="L261" s="4">
        <f t="shared" ref="L261:L324" si="65">K261/$B261</f>
        <v>0.23837209302325582</v>
      </c>
      <c r="M261" s="15">
        <f t="shared" si="60"/>
        <v>1</v>
      </c>
      <c r="N261" s="15">
        <f>VLOOKUP('Aliquote medie'!$M261,Scaglioni!$I$3:$L$7,4,FALSE)</f>
        <v>0.23</v>
      </c>
      <c r="O261" s="15">
        <f t="shared" si="61"/>
        <v>23</v>
      </c>
      <c r="P261" s="15">
        <f t="shared" ref="P261:P324" si="66">P260+O261</f>
        <v>5934</v>
      </c>
      <c r="Q261" s="16">
        <f t="shared" ref="Q261:Q324" si="67">P261/$B261</f>
        <v>0.23</v>
      </c>
    </row>
    <row r="262" spans="1:17" x14ac:dyDescent="0.2">
      <c r="A262" s="10">
        <v>100</v>
      </c>
      <c r="B262" s="10">
        <f t="shared" si="62"/>
        <v>25900</v>
      </c>
      <c r="C262" s="6">
        <f t="shared" si="56"/>
        <v>2</v>
      </c>
      <c r="D262" s="6">
        <f>VLOOKUP('Aliquote medie'!$C262,Scaglioni!$A$3:$D$7,4,FALSE)</f>
        <v>0.27</v>
      </c>
      <c r="E262" s="6">
        <f t="shared" si="57"/>
        <v>27</v>
      </c>
      <c r="F262" s="6">
        <f t="shared" si="63"/>
        <v>6393</v>
      </c>
      <c r="G262" s="7">
        <f t="shared" si="55"/>
        <v>0.24683397683397684</v>
      </c>
      <c r="H262" s="3">
        <f t="shared" si="58"/>
        <v>2</v>
      </c>
      <c r="I262" s="3">
        <f>VLOOKUP('Aliquote medie'!$H262,Scaglioni!$E$3:$H$7,4,FALSE)</f>
        <v>0.25</v>
      </c>
      <c r="J262" s="3">
        <f t="shared" si="59"/>
        <v>25</v>
      </c>
      <c r="K262" s="3">
        <f t="shared" si="64"/>
        <v>6175</v>
      </c>
      <c r="L262" s="4">
        <f t="shared" si="65"/>
        <v>0.23841698841698841</v>
      </c>
      <c r="M262" s="15">
        <f t="shared" si="60"/>
        <v>1</v>
      </c>
      <c r="N262" s="15">
        <f>VLOOKUP('Aliquote medie'!$M262,Scaglioni!$I$3:$L$7,4,FALSE)</f>
        <v>0.23</v>
      </c>
      <c r="O262" s="15">
        <f t="shared" si="61"/>
        <v>23</v>
      </c>
      <c r="P262" s="15">
        <f t="shared" si="66"/>
        <v>5957</v>
      </c>
      <c r="Q262" s="16">
        <f t="shared" si="67"/>
        <v>0.23</v>
      </c>
    </row>
    <row r="263" spans="1:17" x14ac:dyDescent="0.2">
      <c r="A263" s="10">
        <v>100</v>
      </c>
      <c r="B263" s="10">
        <f t="shared" si="62"/>
        <v>26000</v>
      </c>
      <c r="C263" s="6">
        <f t="shared" si="56"/>
        <v>2</v>
      </c>
      <c r="D263" s="6">
        <f>VLOOKUP('Aliquote medie'!$C263,Scaglioni!$A$3:$D$7,4,FALSE)</f>
        <v>0.27</v>
      </c>
      <c r="E263" s="6">
        <f t="shared" si="57"/>
        <v>27</v>
      </c>
      <c r="F263" s="6">
        <f t="shared" si="63"/>
        <v>6420</v>
      </c>
      <c r="G263" s="7">
        <f t="shared" si="55"/>
        <v>0.24692307692307691</v>
      </c>
      <c r="H263" s="3">
        <f t="shared" si="58"/>
        <v>2</v>
      </c>
      <c r="I263" s="3">
        <f>VLOOKUP('Aliquote medie'!$H263,Scaglioni!$E$3:$H$7,4,FALSE)</f>
        <v>0.25</v>
      </c>
      <c r="J263" s="3">
        <f t="shared" si="59"/>
        <v>25</v>
      </c>
      <c r="K263" s="3">
        <f t="shared" si="64"/>
        <v>6200</v>
      </c>
      <c r="L263" s="4">
        <f t="shared" si="65"/>
        <v>0.23846153846153847</v>
      </c>
      <c r="M263" s="15">
        <f t="shared" si="60"/>
        <v>1</v>
      </c>
      <c r="N263" s="15">
        <f>VLOOKUP('Aliquote medie'!$M263,Scaglioni!$I$3:$L$7,4,FALSE)</f>
        <v>0.23</v>
      </c>
      <c r="O263" s="15">
        <f t="shared" si="61"/>
        <v>23</v>
      </c>
      <c r="P263" s="15">
        <f t="shared" si="66"/>
        <v>5980</v>
      </c>
      <c r="Q263" s="16">
        <f t="shared" si="67"/>
        <v>0.23</v>
      </c>
    </row>
    <row r="264" spans="1:17" x14ac:dyDescent="0.2">
      <c r="A264" s="10">
        <v>100</v>
      </c>
      <c r="B264" s="10">
        <f t="shared" si="62"/>
        <v>26100</v>
      </c>
      <c r="C264" s="6">
        <f t="shared" si="56"/>
        <v>2</v>
      </c>
      <c r="D264" s="6">
        <f>VLOOKUP('Aliquote medie'!$C264,Scaglioni!$A$3:$D$7,4,FALSE)</f>
        <v>0.27</v>
      </c>
      <c r="E264" s="6">
        <f t="shared" si="57"/>
        <v>27</v>
      </c>
      <c r="F264" s="6">
        <f t="shared" si="63"/>
        <v>6447</v>
      </c>
      <c r="G264" s="7">
        <f t="shared" si="55"/>
        <v>0.24701149425287355</v>
      </c>
      <c r="H264" s="3">
        <f t="shared" si="58"/>
        <v>2</v>
      </c>
      <c r="I264" s="3">
        <f>VLOOKUP('Aliquote medie'!$H264,Scaglioni!$E$3:$H$7,4,FALSE)</f>
        <v>0.25</v>
      </c>
      <c r="J264" s="3">
        <f t="shared" si="59"/>
        <v>25</v>
      </c>
      <c r="K264" s="3">
        <f t="shared" si="64"/>
        <v>6225</v>
      </c>
      <c r="L264" s="4">
        <f t="shared" si="65"/>
        <v>0.23850574712643677</v>
      </c>
      <c r="M264" s="15">
        <f t="shared" si="60"/>
        <v>1</v>
      </c>
      <c r="N264" s="15">
        <f>VLOOKUP('Aliquote medie'!$M264,Scaglioni!$I$3:$L$7,4,FALSE)</f>
        <v>0.23</v>
      </c>
      <c r="O264" s="15">
        <f t="shared" si="61"/>
        <v>23</v>
      </c>
      <c r="P264" s="15">
        <f t="shared" si="66"/>
        <v>6003</v>
      </c>
      <c r="Q264" s="16">
        <f t="shared" si="67"/>
        <v>0.23</v>
      </c>
    </row>
    <row r="265" spans="1:17" x14ac:dyDescent="0.2">
      <c r="A265" s="10">
        <v>100</v>
      </c>
      <c r="B265" s="10">
        <f t="shared" si="62"/>
        <v>26200</v>
      </c>
      <c r="C265" s="6">
        <f t="shared" si="56"/>
        <v>2</v>
      </c>
      <c r="D265" s="6">
        <f>VLOOKUP('Aliquote medie'!$C265,Scaglioni!$A$3:$D$7,4,FALSE)</f>
        <v>0.27</v>
      </c>
      <c r="E265" s="6">
        <f t="shared" si="57"/>
        <v>27</v>
      </c>
      <c r="F265" s="6">
        <f t="shared" si="63"/>
        <v>6474</v>
      </c>
      <c r="G265" s="7">
        <f t="shared" si="55"/>
        <v>0.24709923664122138</v>
      </c>
      <c r="H265" s="3">
        <f t="shared" si="58"/>
        <v>2</v>
      </c>
      <c r="I265" s="3">
        <f>VLOOKUP('Aliquote medie'!$H265,Scaglioni!$E$3:$H$7,4,FALSE)</f>
        <v>0.25</v>
      </c>
      <c r="J265" s="3">
        <f t="shared" si="59"/>
        <v>25</v>
      </c>
      <c r="K265" s="3">
        <f t="shared" si="64"/>
        <v>6250</v>
      </c>
      <c r="L265" s="4">
        <f t="shared" si="65"/>
        <v>0.2385496183206107</v>
      </c>
      <c r="M265" s="15">
        <f t="shared" si="60"/>
        <v>1</v>
      </c>
      <c r="N265" s="15">
        <f>VLOOKUP('Aliquote medie'!$M265,Scaglioni!$I$3:$L$7,4,FALSE)</f>
        <v>0.23</v>
      </c>
      <c r="O265" s="15">
        <f t="shared" si="61"/>
        <v>23</v>
      </c>
      <c r="P265" s="15">
        <f t="shared" si="66"/>
        <v>6026</v>
      </c>
      <c r="Q265" s="16">
        <f t="shared" si="67"/>
        <v>0.23</v>
      </c>
    </row>
    <row r="266" spans="1:17" x14ac:dyDescent="0.2">
      <c r="A266" s="10">
        <v>100</v>
      </c>
      <c r="B266" s="10">
        <f t="shared" si="62"/>
        <v>26300</v>
      </c>
      <c r="C266" s="6">
        <f t="shared" si="56"/>
        <v>2</v>
      </c>
      <c r="D266" s="6">
        <f>VLOOKUP('Aliquote medie'!$C266,Scaglioni!$A$3:$D$7,4,FALSE)</f>
        <v>0.27</v>
      </c>
      <c r="E266" s="6">
        <f t="shared" si="57"/>
        <v>27</v>
      </c>
      <c r="F266" s="6">
        <f t="shared" si="63"/>
        <v>6501</v>
      </c>
      <c r="G266" s="7">
        <f t="shared" si="55"/>
        <v>0.24718631178707223</v>
      </c>
      <c r="H266" s="3">
        <f t="shared" si="58"/>
        <v>2</v>
      </c>
      <c r="I266" s="3">
        <f>VLOOKUP('Aliquote medie'!$H266,Scaglioni!$E$3:$H$7,4,FALSE)</f>
        <v>0.25</v>
      </c>
      <c r="J266" s="3">
        <f t="shared" si="59"/>
        <v>25</v>
      </c>
      <c r="K266" s="3">
        <f t="shared" si="64"/>
        <v>6275</v>
      </c>
      <c r="L266" s="4">
        <f t="shared" si="65"/>
        <v>0.23859315589353614</v>
      </c>
      <c r="M266" s="15">
        <f t="shared" si="60"/>
        <v>1</v>
      </c>
      <c r="N266" s="15">
        <f>VLOOKUP('Aliquote medie'!$M266,Scaglioni!$I$3:$L$7,4,FALSE)</f>
        <v>0.23</v>
      </c>
      <c r="O266" s="15">
        <f t="shared" si="61"/>
        <v>23</v>
      </c>
      <c r="P266" s="15">
        <f t="shared" si="66"/>
        <v>6049</v>
      </c>
      <c r="Q266" s="16">
        <f t="shared" si="67"/>
        <v>0.23</v>
      </c>
    </row>
    <row r="267" spans="1:17" x14ac:dyDescent="0.2">
      <c r="A267" s="10">
        <v>100</v>
      </c>
      <c r="B267" s="10">
        <f t="shared" si="62"/>
        <v>26400</v>
      </c>
      <c r="C267" s="6">
        <f t="shared" si="56"/>
        <v>2</v>
      </c>
      <c r="D267" s="6">
        <f>VLOOKUP('Aliquote medie'!$C267,Scaglioni!$A$3:$D$7,4,FALSE)</f>
        <v>0.27</v>
      </c>
      <c r="E267" s="6">
        <f t="shared" si="57"/>
        <v>27</v>
      </c>
      <c r="F267" s="6">
        <f t="shared" si="63"/>
        <v>6528</v>
      </c>
      <c r="G267" s="7">
        <f t="shared" ref="G267:G330" si="68">F267/B267</f>
        <v>0.24727272727272728</v>
      </c>
      <c r="H267" s="3">
        <f t="shared" si="58"/>
        <v>2</v>
      </c>
      <c r="I267" s="3">
        <f>VLOOKUP('Aliquote medie'!$H267,Scaglioni!$E$3:$H$7,4,FALSE)</f>
        <v>0.25</v>
      </c>
      <c r="J267" s="3">
        <f t="shared" si="59"/>
        <v>25</v>
      </c>
      <c r="K267" s="3">
        <f t="shared" si="64"/>
        <v>6300</v>
      </c>
      <c r="L267" s="4">
        <f t="shared" si="65"/>
        <v>0.23863636363636365</v>
      </c>
      <c r="M267" s="15">
        <f t="shared" si="60"/>
        <v>1</v>
      </c>
      <c r="N267" s="15">
        <f>VLOOKUP('Aliquote medie'!$M267,Scaglioni!$I$3:$L$7,4,FALSE)</f>
        <v>0.23</v>
      </c>
      <c r="O267" s="15">
        <f t="shared" si="61"/>
        <v>23</v>
      </c>
      <c r="P267" s="15">
        <f t="shared" si="66"/>
        <v>6072</v>
      </c>
      <c r="Q267" s="16">
        <f t="shared" si="67"/>
        <v>0.23</v>
      </c>
    </row>
    <row r="268" spans="1:17" x14ac:dyDescent="0.2">
      <c r="A268" s="10">
        <v>100</v>
      </c>
      <c r="B268" s="10">
        <f t="shared" si="62"/>
        <v>26500</v>
      </c>
      <c r="C268" s="6">
        <f t="shared" si="56"/>
        <v>2</v>
      </c>
      <c r="D268" s="6">
        <f>VLOOKUP('Aliquote medie'!$C268,Scaglioni!$A$3:$D$7,4,FALSE)</f>
        <v>0.27</v>
      </c>
      <c r="E268" s="6">
        <f t="shared" si="57"/>
        <v>27</v>
      </c>
      <c r="F268" s="6">
        <f t="shared" si="63"/>
        <v>6555</v>
      </c>
      <c r="G268" s="7">
        <f t="shared" si="68"/>
        <v>0.24735849056603773</v>
      </c>
      <c r="H268" s="3">
        <f t="shared" si="58"/>
        <v>2</v>
      </c>
      <c r="I268" s="3">
        <f>VLOOKUP('Aliquote medie'!$H268,Scaglioni!$E$3:$H$7,4,FALSE)</f>
        <v>0.25</v>
      </c>
      <c r="J268" s="3">
        <f t="shared" si="59"/>
        <v>25</v>
      </c>
      <c r="K268" s="3">
        <f t="shared" si="64"/>
        <v>6325</v>
      </c>
      <c r="L268" s="4">
        <f t="shared" si="65"/>
        <v>0.23867924528301887</v>
      </c>
      <c r="M268" s="15">
        <f t="shared" si="60"/>
        <v>1</v>
      </c>
      <c r="N268" s="15">
        <f>VLOOKUP('Aliquote medie'!$M268,Scaglioni!$I$3:$L$7,4,FALSE)</f>
        <v>0.23</v>
      </c>
      <c r="O268" s="15">
        <f t="shared" si="61"/>
        <v>23</v>
      </c>
      <c r="P268" s="15">
        <f t="shared" si="66"/>
        <v>6095</v>
      </c>
      <c r="Q268" s="16">
        <f t="shared" si="67"/>
        <v>0.23</v>
      </c>
    </row>
    <row r="269" spans="1:17" x14ac:dyDescent="0.2">
      <c r="A269" s="10">
        <v>100</v>
      </c>
      <c r="B269" s="10">
        <f t="shared" si="62"/>
        <v>26600</v>
      </c>
      <c r="C269" s="6">
        <f t="shared" si="56"/>
        <v>2</v>
      </c>
      <c r="D269" s="6">
        <f>VLOOKUP('Aliquote medie'!$C269,Scaglioni!$A$3:$D$7,4,FALSE)</f>
        <v>0.27</v>
      </c>
      <c r="E269" s="6">
        <f t="shared" si="57"/>
        <v>27</v>
      </c>
      <c r="F269" s="6">
        <f t="shared" si="63"/>
        <v>6582</v>
      </c>
      <c r="G269" s="7">
        <f t="shared" si="68"/>
        <v>0.24744360902255638</v>
      </c>
      <c r="H269" s="3">
        <f t="shared" si="58"/>
        <v>2</v>
      </c>
      <c r="I269" s="3">
        <f>VLOOKUP('Aliquote medie'!$H269,Scaglioni!$E$3:$H$7,4,FALSE)</f>
        <v>0.25</v>
      </c>
      <c r="J269" s="3">
        <f t="shared" si="59"/>
        <v>25</v>
      </c>
      <c r="K269" s="3">
        <f t="shared" si="64"/>
        <v>6350</v>
      </c>
      <c r="L269" s="4">
        <f t="shared" si="65"/>
        <v>0.2387218045112782</v>
      </c>
      <c r="M269" s="15">
        <f t="shared" si="60"/>
        <v>1</v>
      </c>
      <c r="N269" s="15">
        <f>VLOOKUP('Aliquote medie'!$M269,Scaglioni!$I$3:$L$7,4,FALSE)</f>
        <v>0.23</v>
      </c>
      <c r="O269" s="15">
        <f t="shared" si="61"/>
        <v>23</v>
      </c>
      <c r="P269" s="15">
        <f t="shared" si="66"/>
        <v>6118</v>
      </c>
      <c r="Q269" s="16">
        <f t="shared" si="67"/>
        <v>0.23</v>
      </c>
    </row>
    <row r="270" spans="1:17" x14ac:dyDescent="0.2">
      <c r="A270" s="10">
        <v>100</v>
      </c>
      <c r="B270" s="10">
        <f t="shared" si="62"/>
        <v>26700</v>
      </c>
      <c r="C270" s="6">
        <f t="shared" si="56"/>
        <v>2</v>
      </c>
      <c r="D270" s="6">
        <f>VLOOKUP('Aliquote medie'!$C270,Scaglioni!$A$3:$D$7,4,FALSE)</f>
        <v>0.27</v>
      </c>
      <c r="E270" s="6">
        <f t="shared" si="57"/>
        <v>27</v>
      </c>
      <c r="F270" s="6">
        <f t="shared" si="63"/>
        <v>6609</v>
      </c>
      <c r="G270" s="7">
        <f t="shared" si="68"/>
        <v>0.24752808988764044</v>
      </c>
      <c r="H270" s="3">
        <f t="shared" si="58"/>
        <v>2</v>
      </c>
      <c r="I270" s="3">
        <f>VLOOKUP('Aliquote medie'!$H270,Scaglioni!$E$3:$H$7,4,FALSE)</f>
        <v>0.25</v>
      </c>
      <c r="J270" s="3">
        <f t="shared" si="59"/>
        <v>25</v>
      </c>
      <c r="K270" s="3">
        <f t="shared" si="64"/>
        <v>6375</v>
      </c>
      <c r="L270" s="4">
        <f t="shared" si="65"/>
        <v>0.23876404494382023</v>
      </c>
      <c r="M270" s="15">
        <f t="shared" si="60"/>
        <v>1</v>
      </c>
      <c r="N270" s="15">
        <f>VLOOKUP('Aliquote medie'!$M270,Scaglioni!$I$3:$L$7,4,FALSE)</f>
        <v>0.23</v>
      </c>
      <c r="O270" s="15">
        <f t="shared" si="61"/>
        <v>23</v>
      </c>
      <c r="P270" s="15">
        <f t="shared" si="66"/>
        <v>6141</v>
      </c>
      <c r="Q270" s="16">
        <f t="shared" si="67"/>
        <v>0.23</v>
      </c>
    </row>
    <row r="271" spans="1:17" x14ac:dyDescent="0.2">
      <c r="A271" s="10">
        <v>100</v>
      </c>
      <c r="B271" s="10">
        <f t="shared" si="62"/>
        <v>26800</v>
      </c>
      <c r="C271" s="6">
        <f t="shared" si="56"/>
        <v>2</v>
      </c>
      <c r="D271" s="6">
        <f>VLOOKUP('Aliquote medie'!$C271,Scaglioni!$A$3:$D$7,4,FALSE)</f>
        <v>0.27</v>
      </c>
      <c r="E271" s="6">
        <f t="shared" si="57"/>
        <v>27</v>
      </c>
      <c r="F271" s="6">
        <f t="shared" si="63"/>
        <v>6636</v>
      </c>
      <c r="G271" s="7">
        <f t="shared" si="68"/>
        <v>0.24761194029850747</v>
      </c>
      <c r="H271" s="3">
        <f t="shared" si="58"/>
        <v>2</v>
      </c>
      <c r="I271" s="3">
        <f>VLOOKUP('Aliquote medie'!$H271,Scaglioni!$E$3:$H$7,4,FALSE)</f>
        <v>0.25</v>
      </c>
      <c r="J271" s="3">
        <f t="shared" si="59"/>
        <v>25</v>
      </c>
      <c r="K271" s="3">
        <f t="shared" si="64"/>
        <v>6400</v>
      </c>
      <c r="L271" s="4">
        <f t="shared" si="65"/>
        <v>0.23880597014925373</v>
      </c>
      <c r="M271" s="15">
        <f t="shared" si="60"/>
        <v>1</v>
      </c>
      <c r="N271" s="15">
        <f>VLOOKUP('Aliquote medie'!$M271,Scaglioni!$I$3:$L$7,4,FALSE)</f>
        <v>0.23</v>
      </c>
      <c r="O271" s="15">
        <f t="shared" si="61"/>
        <v>23</v>
      </c>
      <c r="P271" s="15">
        <f t="shared" si="66"/>
        <v>6164</v>
      </c>
      <c r="Q271" s="16">
        <f t="shared" si="67"/>
        <v>0.23</v>
      </c>
    </row>
    <row r="272" spans="1:17" x14ac:dyDescent="0.2">
      <c r="A272" s="10">
        <v>100</v>
      </c>
      <c r="B272" s="10">
        <f t="shared" si="62"/>
        <v>26900</v>
      </c>
      <c r="C272" s="6">
        <f t="shared" si="56"/>
        <v>2</v>
      </c>
      <c r="D272" s="6">
        <f>VLOOKUP('Aliquote medie'!$C272,Scaglioni!$A$3:$D$7,4,FALSE)</f>
        <v>0.27</v>
      </c>
      <c r="E272" s="6">
        <f t="shared" si="57"/>
        <v>27</v>
      </c>
      <c r="F272" s="6">
        <f t="shared" si="63"/>
        <v>6663</v>
      </c>
      <c r="G272" s="7">
        <f t="shared" si="68"/>
        <v>0.24769516728624535</v>
      </c>
      <c r="H272" s="3">
        <f t="shared" si="58"/>
        <v>2</v>
      </c>
      <c r="I272" s="3">
        <f>VLOOKUP('Aliquote medie'!$H272,Scaglioni!$E$3:$H$7,4,FALSE)</f>
        <v>0.25</v>
      </c>
      <c r="J272" s="3">
        <f t="shared" si="59"/>
        <v>25</v>
      </c>
      <c r="K272" s="3">
        <f t="shared" si="64"/>
        <v>6425</v>
      </c>
      <c r="L272" s="4">
        <f t="shared" si="65"/>
        <v>0.23884758364312267</v>
      </c>
      <c r="M272" s="15">
        <f t="shared" si="60"/>
        <v>1</v>
      </c>
      <c r="N272" s="15">
        <f>VLOOKUP('Aliquote medie'!$M272,Scaglioni!$I$3:$L$7,4,FALSE)</f>
        <v>0.23</v>
      </c>
      <c r="O272" s="15">
        <f t="shared" si="61"/>
        <v>23</v>
      </c>
      <c r="P272" s="15">
        <f t="shared" si="66"/>
        <v>6187</v>
      </c>
      <c r="Q272" s="16">
        <f t="shared" si="67"/>
        <v>0.23</v>
      </c>
    </row>
    <row r="273" spans="1:17" x14ac:dyDescent="0.2">
      <c r="A273" s="10">
        <v>100</v>
      </c>
      <c r="B273" s="10">
        <f t="shared" si="62"/>
        <v>27000</v>
      </c>
      <c r="C273" s="6">
        <f t="shared" si="56"/>
        <v>2</v>
      </c>
      <c r="D273" s="6">
        <f>VLOOKUP('Aliquote medie'!$C273,Scaglioni!$A$3:$D$7,4,FALSE)</f>
        <v>0.27</v>
      </c>
      <c r="E273" s="6">
        <f t="shared" si="57"/>
        <v>27</v>
      </c>
      <c r="F273" s="6">
        <f t="shared" si="63"/>
        <v>6690</v>
      </c>
      <c r="G273" s="7">
        <f t="shared" si="68"/>
        <v>0.24777777777777779</v>
      </c>
      <c r="H273" s="3">
        <f t="shared" si="58"/>
        <v>2</v>
      </c>
      <c r="I273" s="3">
        <f>VLOOKUP('Aliquote medie'!$H273,Scaglioni!$E$3:$H$7,4,FALSE)</f>
        <v>0.25</v>
      </c>
      <c r="J273" s="3">
        <f t="shared" si="59"/>
        <v>25</v>
      </c>
      <c r="K273" s="3">
        <f t="shared" si="64"/>
        <v>6450</v>
      </c>
      <c r="L273" s="4">
        <f t="shared" si="65"/>
        <v>0.2388888888888889</v>
      </c>
      <c r="M273" s="15">
        <f t="shared" si="60"/>
        <v>1</v>
      </c>
      <c r="N273" s="15">
        <f>VLOOKUP('Aliquote medie'!$M273,Scaglioni!$I$3:$L$7,4,FALSE)</f>
        <v>0.23</v>
      </c>
      <c r="O273" s="15">
        <f t="shared" si="61"/>
        <v>23</v>
      </c>
      <c r="P273" s="15">
        <f t="shared" si="66"/>
        <v>6210</v>
      </c>
      <c r="Q273" s="16">
        <f t="shared" si="67"/>
        <v>0.23</v>
      </c>
    </row>
    <row r="274" spans="1:17" x14ac:dyDescent="0.2">
      <c r="A274" s="10">
        <v>100</v>
      </c>
      <c r="B274" s="10">
        <f t="shared" si="62"/>
        <v>27100</v>
      </c>
      <c r="C274" s="6">
        <f t="shared" si="56"/>
        <v>2</v>
      </c>
      <c r="D274" s="6">
        <f>VLOOKUP('Aliquote medie'!$C274,Scaglioni!$A$3:$D$7,4,FALSE)</f>
        <v>0.27</v>
      </c>
      <c r="E274" s="6">
        <f t="shared" si="57"/>
        <v>27</v>
      </c>
      <c r="F274" s="6">
        <f t="shared" si="63"/>
        <v>6717</v>
      </c>
      <c r="G274" s="7">
        <f t="shared" si="68"/>
        <v>0.24785977859778599</v>
      </c>
      <c r="H274" s="3">
        <f t="shared" si="58"/>
        <v>2</v>
      </c>
      <c r="I274" s="3">
        <f>VLOOKUP('Aliquote medie'!$H274,Scaglioni!$E$3:$H$7,4,FALSE)</f>
        <v>0.25</v>
      </c>
      <c r="J274" s="3">
        <f t="shared" si="59"/>
        <v>25</v>
      </c>
      <c r="K274" s="3">
        <f t="shared" si="64"/>
        <v>6475</v>
      </c>
      <c r="L274" s="4">
        <f t="shared" si="65"/>
        <v>0.238929889298893</v>
      </c>
      <c r="M274" s="15">
        <f t="shared" si="60"/>
        <v>1</v>
      </c>
      <c r="N274" s="15">
        <f>VLOOKUP('Aliquote medie'!$M274,Scaglioni!$I$3:$L$7,4,FALSE)</f>
        <v>0.23</v>
      </c>
      <c r="O274" s="15">
        <f t="shared" si="61"/>
        <v>23</v>
      </c>
      <c r="P274" s="15">
        <f t="shared" si="66"/>
        <v>6233</v>
      </c>
      <c r="Q274" s="16">
        <f t="shared" si="67"/>
        <v>0.23</v>
      </c>
    </row>
    <row r="275" spans="1:17" x14ac:dyDescent="0.2">
      <c r="A275" s="10">
        <v>100</v>
      </c>
      <c r="B275" s="10">
        <f t="shared" si="62"/>
        <v>27200</v>
      </c>
      <c r="C275" s="6">
        <f t="shared" si="56"/>
        <v>2</v>
      </c>
      <c r="D275" s="6">
        <f>VLOOKUP('Aliquote medie'!$C275,Scaglioni!$A$3:$D$7,4,FALSE)</f>
        <v>0.27</v>
      </c>
      <c r="E275" s="6">
        <f t="shared" si="57"/>
        <v>27</v>
      </c>
      <c r="F275" s="6">
        <f t="shared" si="63"/>
        <v>6744</v>
      </c>
      <c r="G275" s="7">
        <f t="shared" si="68"/>
        <v>0.24794117647058825</v>
      </c>
      <c r="H275" s="3">
        <f t="shared" si="58"/>
        <v>2</v>
      </c>
      <c r="I275" s="3">
        <f>VLOOKUP('Aliquote medie'!$H275,Scaglioni!$E$3:$H$7,4,FALSE)</f>
        <v>0.25</v>
      </c>
      <c r="J275" s="3">
        <f t="shared" si="59"/>
        <v>25</v>
      </c>
      <c r="K275" s="3">
        <f t="shared" si="64"/>
        <v>6500</v>
      </c>
      <c r="L275" s="4">
        <f t="shared" si="65"/>
        <v>0.23897058823529413</v>
      </c>
      <c r="M275" s="15">
        <f t="shared" si="60"/>
        <v>1</v>
      </c>
      <c r="N275" s="15">
        <f>VLOOKUP('Aliquote medie'!$M275,Scaglioni!$I$3:$L$7,4,FALSE)</f>
        <v>0.23</v>
      </c>
      <c r="O275" s="15">
        <f t="shared" si="61"/>
        <v>23</v>
      </c>
      <c r="P275" s="15">
        <f t="shared" si="66"/>
        <v>6256</v>
      </c>
      <c r="Q275" s="16">
        <f t="shared" si="67"/>
        <v>0.23</v>
      </c>
    </row>
    <row r="276" spans="1:17" x14ac:dyDescent="0.2">
      <c r="A276" s="10">
        <v>100</v>
      </c>
      <c r="B276" s="10">
        <f t="shared" si="62"/>
        <v>27300</v>
      </c>
      <c r="C276" s="6">
        <f t="shared" si="56"/>
        <v>2</v>
      </c>
      <c r="D276" s="6">
        <f>VLOOKUP('Aliquote medie'!$C276,Scaglioni!$A$3:$D$7,4,FALSE)</f>
        <v>0.27</v>
      </c>
      <c r="E276" s="6">
        <f t="shared" si="57"/>
        <v>27</v>
      </c>
      <c r="F276" s="6">
        <f t="shared" si="63"/>
        <v>6771</v>
      </c>
      <c r="G276" s="7">
        <f t="shared" si="68"/>
        <v>0.24802197802197803</v>
      </c>
      <c r="H276" s="3">
        <f t="shared" si="58"/>
        <v>2</v>
      </c>
      <c r="I276" s="3">
        <f>VLOOKUP('Aliquote medie'!$H276,Scaglioni!$E$3:$H$7,4,FALSE)</f>
        <v>0.25</v>
      </c>
      <c r="J276" s="3">
        <f t="shared" si="59"/>
        <v>25</v>
      </c>
      <c r="K276" s="3">
        <f t="shared" si="64"/>
        <v>6525</v>
      </c>
      <c r="L276" s="4">
        <f t="shared" si="65"/>
        <v>0.23901098901098902</v>
      </c>
      <c r="M276" s="15">
        <f t="shared" si="60"/>
        <v>1</v>
      </c>
      <c r="N276" s="15">
        <f>VLOOKUP('Aliquote medie'!$M276,Scaglioni!$I$3:$L$7,4,FALSE)</f>
        <v>0.23</v>
      </c>
      <c r="O276" s="15">
        <f t="shared" si="61"/>
        <v>23</v>
      </c>
      <c r="P276" s="15">
        <f t="shared" si="66"/>
        <v>6279</v>
      </c>
      <c r="Q276" s="16">
        <f t="shared" si="67"/>
        <v>0.23</v>
      </c>
    </row>
    <row r="277" spans="1:17" x14ac:dyDescent="0.2">
      <c r="A277" s="10">
        <v>100</v>
      </c>
      <c r="B277" s="10">
        <f t="shared" si="62"/>
        <v>27400</v>
      </c>
      <c r="C277" s="6">
        <f t="shared" si="56"/>
        <v>2</v>
      </c>
      <c r="D277" s="6">
        <f>VLOOKUP('Aliquote medie'!$C277,Scaglioni!$A$3:$D$7,4,FALSE)</f>
        <v>0.27</v>
      </c>
      <c r="E277" s="6">
        <f t="shared" si="57"/>
        <v>27</v>
      </c>
      <c r="F277" s="6">
        <f t="shared" si="63"/>
        <v>6798</v>
      </c>
      <c r="G277" s="7">
        <f t="shared" si="68"/>
        <v>0.24810218978102189</v>
      </c>
      <c r="H277" s="3">
        <f t="shared" si="58"/>
        <v>2</v>
      </c>
      <c r="I277" s="3">
        <f>VLOOKUP('Aliquote medie'!$H277,Scaglioni!$E$3:$H$7,4,FALSE)</f>
        <v>0.25</v>
      </c>
      <c r="J277" s="3">
        <f t="shared" si="59"/>
        <v>25</v>
      </c>
      <c r="K277" s="3">
        <f t="shared" si="64"/>
        <v>6550</v>
      </c>
      <c r="L277" s="4">
        <f t="shared" si="65"/>
        <v>0.23905109489051096</v>
      </c>
      <c r="M277" s="15">
        <f t="shared" si="60"/>
        <v>1</v>
      </c>
      <c r="N277" s="15">
        <f>VLOOKUP('Aliquote medie'!$M277,Scaglioni!$I$3:$L$7,4,FALSE)</f>
        <v>0.23</v>
      </c>
      <c r="O277" s="15">
        <f t="shared" si="61"/>
        <v>23</v>
      </c>
      <c r="P277" s="15">
        <f t="shared" si="66"/>
        <v>6302</v>
      </c>
      <c r="Q277" s="16">
        <f t="shared" si="67"/>
        <v>0.23</v>
      </c>
    </row>
    <row r="278" spans="1:17" x14ac:dyDescent="0.2">
      <c r="A278" s="10">
        <v>100</v>
      </c>
      <c r="B278" s="10">
        <f t="shared" si="62"/>
        <v>27500</v>
      </c>
      <c r="C278" s="6">
        <f t="shared" si="56"/>
        <v>2</v>
      </c>
      <c r="D278" s="6">
        <f>VLOOKUP('Aliquote medie'!$C278,Scaglioni!$A$3:$D$7,4,FALSE)</f>
        <v>0.27</v>
      </c>
      <c r="E278" s="6">
        <f t="shared" si="57"/>
        <v>27</v>
      </c>
      <c r="F278" s="6">
        <f t="shared" si="63"/>
        <v>6825</v>
      </c>
      <c r="G278" s="7">
        <f t="shared" si="68"/>
        <v>0.24818181818181817</v>
      </c>
      <c r="H278" s="3">
        <f t="shared" si="58"/>
        <v>2</v>
      </c>
      <c r="I278" s="3">
        <f>VLOOKUP('Aliquote medie'!$H278,Scaglioni!$E$3:$H$7,4,FALSE)</f>
        <v>0.25</v>
      </c>
      <c r="J278" s="3">
        <f t="shared" si="59"/>
        <v>25</v>
      </c>
      <c r="K278" s="3">
        <f t="shared" si="64"/>
        <v>6575</v>
      </c>
      <c r="L278" s="4">
        <f t="shared" si="65"/>
        <v>0.2390909090909091</v>
      </c>
      <c r="M278" s="15">
        <f t="shared" si="60"/>
        <v>1</v>
      </c>
      <c r="N278" s="15">
        <f>VLOOKUP('Aliquote medie'!$M278,Scaglioni!$I$3:$L$7,4,FALSE)</f>
        <v>0.23</v>
      </c>
      <c r="O278" s="15">
        <f t="shared" si="61"/>
        <v>23</v>
      </c>
      <c r="P278" s="15">
        <f t="shared" si="66"/>
        <v>6325</v>
      </c>
      <c r="Q278" s="16">
        <f t="shared" si="67"/>
        <v>0.23</v>
      </c>
    </row>
    <row r="279" spans="1:17" x14ac:dyDescent="0.2">
      <c r="A279" s="10">
        <v>100</v>
      </c>
      <c r="B279" s="10">
        <f t="shared" si="62"/>
        <v>27600</v>
      </c>
      <c r="C279" s="6">
        <f t="shared" si="56"/>
        <v>2</v>
      </c>
      <c r="D279" s="6">
        <f>VLOOKUP('Aliquote medie'!$C279,Scaglioni!$A$3:$D$7,4,FALSE)</f>
        <v>0.27</v>
      </c>
      <c r="E279" s="6">
        <f t="shared" si="57"/>
        <v>27</v>
      </c>
      <c r="F279" s="6">
        <f t="shared" si="63"/>
        <v>6852</v>
      </c>
      <c r="G279" s="7">
        <f t="shared" si="68"/>
        <v>0.2482608695652174</v>
      </c>
      <c r="H279" s="3">
        <f t="shared" si="58"/>
        <v>2</v>
      </c>
      <c r="I279" s="3">
        <f>VLOOKUP('Aliquote medie'!$H279,Scaglioni!$E$3:$H$7,4,FALSE)</f>
        <v>0.25</v>
      </c>
      <c r="J279" s="3">
        <f t="shared" si="59"/>
        <v>25</v>
      </c>
      <c r="K279" s="3">
        <f t="shared" si="64"/>
        <v>6600</v>
      </c>
      <c r="L279" s="4">
        <f t="shared" si="65"/>
        <v>0.2391304347826087</v>
      </c>
      <c r="M279" s="15">
        <f t="shared" si="60"/>
        <v>1</v>
      </c>
      <c r="N279" s="15">
        <f>VLOOKUP('Aliquote medie'!$M279,Scaglioni!$I$3:$L$7,4,FALSE)</f>
        <v>0.23</v>
      </c>
      <c r="O279" s="15">
        <f t="shared" si="61"/>
        <v>23</v>
      </c>
      <c r="P279" s="15">
        <f t="shared" si="66"/>
        <v>6348</v>
      </c>
      <c r="Q279" s="16">
        <f t="shared" si="67"/>
        <v>0.23</v>
      </c>
    </row>
    <row r="280" spans="1:17" x14ac:dyDescent="0.2">
      <c r="A280" s="10">
        <v>100</v>
      </c>
      <c r="B280" s="10">
        <f t="shared" si="62"/>
        <v>27700</v>
      </c>
      <c r="C280" s="6">
        <f t="shared" si="56"/>
        <v>2</v>
      </c>
      <c r="D280" s="6">
        <f>VLOOKUP('Aliquote medie'!$C280,Scaglioni!$A$3:$D$7,4,FALSE)</f>
        <v>0.27</v>
      </c>
      <c r="E280" s="6">
        <f t="shared" si="57"/>
        <v>27</v>
      </c>
      <c r="F280" s="6">
        <f t="shared" si="63"/>
        <v>6879</v>
      </c>
      <c r="G280" s="7">
        <f t="shared" si="68"/>
        <v>0.2483393501805054</v>
      </c>
      <c r="H280" s="3">
        <f t="shared" si="58"/>
        <v>2</v>
      </c>
      <c r="I280" s="3">
        <f>VLOOKUP('Aliquote medie'!$H280,Scaglioni!$E$3:$H$7,4,FALSE)</f>
        <v>0.25</v>
      </c>
      <c r="J280" s="3">
        <f t="shared" si="59"/>
        <v>25</v>
      </c>
      <c r="K280" s="3">
        <f t="shared" si="64"/>
        <v>6625</v>
      </c>
      <c r="L280" s="4">
        <f t="shared" si="65"/>
        <v>0.23916967509025272</v>
      </c>
      <c r="M280" s="15">
        <f t="shared" si="60"/>
        <v>1</v>
      </c>
      <c r="N280" s="15">
        <f>VLOOKUP('Aliquote medie'!$M280,Scaglioni!$I$3:$L$7,4,FALSE)</f>
        <v>0.23</v>
      </c>
      <c r="O280" s="15">
        <f t="shared" si="61"/>
        <v>23</v>
      </c>
      <c r="P280" s="15">
        <f t="shared" si="66"/>
        <v>6371</v>
      </c>
      <c r="Q280" s="16">
        <f t="shared" si="67"/>
        <v>0.23</v>
      </c>
    </row>
    <row r="281" spans="1:17" x14ac:dyDescent="0.2">
      <c r="A281" s="10">
        <v>100</v>
      </c>
      <c r="B281" s="10">
        <f t="shared" si="62"/>
        <v>27800</v>
      </c>
      <c r="C281" s="6">
        <f t="shared" si="56"/>
        <v>2</v>
      </c>
      <c r="D281" s="6">
        <f>VLOOKUP('Aliquote medie'!$C281,Scaglioni!$A$3:$D$7,4,FALSE)</f>
        <v>0.27</v>
      </c>
      <c r="E281" s="6">
        <f t="shared" si="57"/>
        <v>27</v>
      </c>
      <c r="F281" s="6">
        <f t="shared" si="63"/>
        <v>6906</v>
      </c>
      <c r="G281" s="7">
        <f t="shared" si="68"/>
        <v>0.24841726618705037</v>
      </c>
      <c r="H281" s="3">
        <f t="shared" si="58"/>
        <v>2</v>
      </c>
      <c r="I281" s="3">
        <f>VLOOKUP('Aliquote medie'!$H281,Scaglioni!$E$3:$H$7,4,FALSE)</f>
        <v>0.25</v>
      </c>
      <c r="J281" s="3">
        <f t="shared" si="59"/>
        <v>25</v>
      </c>
      <c r="K281" s="3">
        <f t="shared" si="64"/>
        <v>6650</v>
      </c>
      <c r="L281" s="4">
        <f t="shared" si="65"/>
        <v>0.23920863309352519</v>
      </c>
      <c r="M281" s="15">
        <f t="shared" si="60"/>
        <v>1</v>
      </c>
      <c r="N281" s="15">
        <f>VLOOKUP('Aliquote medie'!$M281,Scaglioni!$I$3:$L$7,4,FALSE)</f>
        <v>0.23</v>
      </c>
      <c r="O281" s="15">
        <f t="shared" si="61"/>
        <v>23</v>
      </c>
      <c r="P281" s="15">
        <f t="shared" si="66"/>
        <v>6394</v>
      </c>
      <c r="Q281" s="16">
        <f t="shared" si="67"/>
        <v>0.23</v>
      </c>
    </row>
    <row r="282" spans="1:17" x14ac:dyDescent="0.2">
      <c r="A282" s="10">
        <v>100</v>
      </c>
      <c r="B282" s="10">
        <f t="shared" si="62"/>
        <v>27900</v>
      </c>
      <c r="C282" s="6">
        <f t="shared" ref="C282:C345" si="69">IF($B282&lt;=15000,1,IF($B282&lt;=28000,2,IF($B282&lt;=55000,3,IF($B282&lt;=75000,4,5))))</f>
        <v>2</v>
      </c>
      <c r="D282" s="6">
        <f>VLOOKUP('Aliquote medie'!$C282,Scaglioni!$A$3:$D$7,4,FALSE)</f>
        <v>0.27</v>
      </c>
      <c r="E282" s="6">
        <f t="shared" si="57"/>
        <v>27</v>
      </c>
      <c r="F282" s="6">
        <f t="shared" si="63"/>
        <v>6933</v>
      </c>
      <c r="G282" s="7">
        <f t="shared" si="68"/>
        <v>0.24849462365591399</v>
      </c>
      <c r="H282" s="3">
        <f t="shared" si="58"/>
        <v>2</v>
      </c>
      <c r="I282" s="3">
        <f>VLOOKUP('Aliquote medie'!$H282,Scaglioni!$E$3:$H$7,4,FALSE)</f>
        <v>0.25</v>
      </c>
      <c r="J282" s="3">
        <f t="shared" si="59"/>
        <v>25</v>
      </c>
      <c r="K282" s="3">
        <f t="shared" si="64"/>
        <v>6675</v>
      </c>
      <c r="L282" s="4">
        <f t="shared" si="65"/>
        <v>0.239247311827957</v>
      </c>
      <c r="M282" s="15">
        <f t="shared" si="60"/>
        <v>1</v>
      </c>
      <c r="N282" s="15">
        <f>VLOOKUP('Aliquote medie'!$M282,Scaglioni!$I$3:$L$7,4,FALSE)</f>
        <v>0.23</v>
      </c>
      <c r="O282" s="15">
        <f t="shared" si="61"/>
        <v>23</v>
      </c>
      <c r="P282" s="15">
        <f t="shared" si="66"/>
        <v>6417</v>
      </c>
      <c r="Q282" s="16">
        <f t="shared" si="67"/>
        <v>0.23</v>
      </c>
    </row>
    <row r="283" spans="1:17" x14ac:dyDescent="0.2">
      <c r="A283" s="10">
        <v>100</v>
      </c>
      <c r="B283" s="10">
        <f t="shared" si="62"/>
        <v>28000</v>
      </c>
      <c r="C283" s="6">
        <f t="shared" si="69"/>
        <v>2</v>
      </c>
      <c r="D283" s="6">
        <f>VLOOKUP('Aliquote medie'!$C283,Scaglioni!$A$3:$D$7,4,FALSE)</f>
        <v>0.27</v>
      </c>
      <c r="E283" s="6">
        <f t="shared" si="57"/>
        <v>27</v>
      </c>
      <c r="F283" s="6">
        <f t="shared" si="63"/>
        <v>6960</v>
      </c>
      <c r="G283" s="7">
        <f t="shared" si="68"/>
        <v>0.24857142857142858</v>
      </c>
      <c r="H283" s="3">
        <f t="shared" si="58"/>
        <v>2</v>
      </c>
      <c r="I283" s="3">
        <f>VLOOKUP('Aliquote medie'!$H283,Scaglioni!$E$3:$H$7,4,FALSE)</f>
        <v>0.25</v>
      </c>
      <c r="J283" s="3">
        <f t="shared" si="59"/>
        <v>25</v>
      </c>
      <c r="K283" s="3">
        <f t="shared" si="64"/>
        <v>6700</v>
      </c>
      <c r="L283" s="4">
        <f t="shared" si="65"/>
        <v>0.2392857142857143</v>
      </c>
      <c r="M283" s="15">
        <f t="shared" si="60"/>
        <v>1</v>
      </c>
      <c r="N283" s="15">
        <f>VLOOKUP('Aliquote medie'!$M283,Scaglioni!$I$3:$L$7,4,FALSE)</f>
        <v>0.23</v>
      </c>
      <c r="O283" s="15">
        <f t="shared" si="61"/>
        <v>23</v>
      </c>
      <c r="P283" s="15">
        <f t="shared" si="66"/>
        <v>6440</v>
      </c>
      <c r="Q283" s="16">
        <f t="shared" si="67"/>
        <v>0.23</v>
      </c>
    </row>
    <row r="284" spans="1:17" x14ac:dyDescent="0.2">
      <c r="A284" s="10">
        <v>100</v>
      </c>
      <c r="B284" s="10">
        <f t="shared" si="62"/>
        <v>28100</v>
      </c>
      <c r="C284" s="6">
        <f t="shared" si="69"/>
        <v>3</v>
      </c>
      <c r="D284" s="6">
        <f>VLOOKUP('Aliquote medie'!$C284,Scaglioni!$A$3:$D$7,4,FALSE)</f>
        <v>0.38</v>
      </c>
      <c r="E284" s="6">
        <f t="shared" si="57"/>
        <v>38</v>
      </c>
      <c r="F284" s="6">
        <f t="shared" si="63"/>
        <v>6998</v>
      </c>
      <c r="G284" s="7">
        <f t="shared" si="68"/>
        <v>0.24903914590747331</v>
      </c>
      <c r="H284" s="3">
        <f t="shared" si="58"/>
        <v>3</v>
      </c>
      <c r="I284" s="3">
        <f>VLOOKUP('Aliquote medie'!$H284,Scaglioni!$E$3:$H$7,4,FALSE)</f>
        <v>0.35</v>
      </c>
      <c r="J284" s="3">
        <f t="shared" si="59"/>
        <v>35</v>
      </c>
      <c r="K284" s="3">
        <f t="shared" si="64"/>
        <v>6735</v>
      </c>
      <c r="L284" s="4">
        <f t="shared" si="65"/>
        <v>0.2396797153024911</v>
      </c>
      <c r="M284" s="15">
        <f t="shared" si="60"/>
        <v>2</v>
      </c>
      <c r="N284" s="15">
        <f>VLOOKUP('Aliquote medie'!$M284,Scaglioni!$I$3:$L$7,4,FALSE)</f>
        <v>0.35</v>
      </c>
      <c r="O284" s="15">
        <f t="shared" si="61"/>
        <v>35</v>
      </c>
      <c r="P284" s="15">
        <f t="shared" si="66"/>
        <v>6475</v>
      </c>
      <c r="Q284" s="16">
        <f t="shared" si="67"/>
        <v>0.2304270462633452</v>
      </c>
    </row>
    <row r="285" spans="1:17" x14ac:dyDescent="0.2">
      <c r="A285" s="10">
        <v>100</v>
      </c>
      <c r="B285" s="10">
        <f t="shared" si="62"/>
        <v>28200</v>
      </c>
      <c r="C285" s="6">
        <f t="shared" si="69"/>
        <v>3</v>
      </c>
      <c r="D285" s="6">
        <f>VLOOKUP('Aliquote medie'!$C285,Scaglioni!$A$3:$D$7,4,FALSE)</f>
        <v>0.38</v>
      </c>
      <c r="E285" s="6">
        <f t="shared" si="57"/>
        <v>38</v>
      </c>
      <c r="F285" s="6">
        <f t="shared" si="63"/>
        <v>7036</v>
      </c>
      <c r="G285" s="7">
        <f t="shared" si="68"/>
        <v>0.24950354609929079</v>
      </c>
      <c r="H285" s="3">
        <f t="shared" si="58"/>
        <v>3</v>
      </c>
      <c r="I285" s="3">
        <f>VLOOKUP('Aliquote medie'!$H285,Scaglioni!$E$3:$H$7,4,FALSE)</f>
        <v>0.35</v>
      </c>
      <c r="J285" s="3">
        <f t="shared" si="59"/>
        <v>35</v>
      </c>
      <c r="K285" s="3">
        <f t="shared" si="64"/>
        <v>6770</v>
      </c>
      <c r="L285" s="4">
        <f t="shared" si="65"/>
        <v>0.24007092198581562</v>
      </c>
      <c r="M285" s="15">
        <f t="shared" si="60"/>
        <v>2</v>
      </c>
      <c r="N285" s="15">
        <f>VLOOKUP('Aliquote medie'!$M285,Scaglioni!$I$3:$L$7,4,FALSE)</f>
        <v>0.35</v>
      </c>
      <c r="O285" s="15">
        <f t="shared" si="61"/>
        <v>35</v>
      </c>
      <c r="P285" s="15">
        <f t="shared" si="66"/>
        <v>6510</v>
      </c>
      <c r="Q285" s="16">
        <f t="shared" si="67"/>
        <v>0.23085106382978723</v>
      </c>
    </row>
    <row r="286" spans="1:17" x14ac:dyDescent="0.2">
      <c r="A286" s="10">
        <v>100</v>
      </c>
      <c r="B286" s="10">
        <f t="shared" si="62"/>
        <v>28300</v>
      </c>
      <c r="C286" s="6">
        <f t="shared" si="69"/>
        <v>3</v>
      </c>
      <c r="D286" s="6">
        <f>VLOOKUP('Aliquote medie'!$C286,Scaglioni!$A$3:$D$7,4,FALSE)</f>
        <v>0.38</v>
      </c>
      <c r="E286" s="6">
        <f t="shared" si="57"/>
        <v>38</v>
      </c>
      <c r="F286" s="6">
        <f t="shared" si="63"/>
        <v>7074</v>
      </c>
      <c r="G286" s="7">
        <f t="shared" si="68"/>
        <v>0.24996466431095407</v>
      </c>
      <c r="H286" s="3">
        <f t="shared" si="58"/>
        <v>3</v>
      </c>
      <c r="I286" s="3">
        <f>VLOOKUP('Aliquote medie'!$H286,Scaglioni!$E$3:$H$7,4,FALSE)</f>
        <v>0.35</v>
      </c>
      <c r="J286" s="3">
        <f t="shared" si="59"/>
        <v>35</v>
      </c>
      <c r="K286" s="3">
        <f t="shared" si="64"/>
        <v>6805</v>
      </c>
      <c r="L286" s="4">
        <f t="shared" si="65"/>
        <v>0.24045936395759718</v>
      </c>
      <c r="M286" s="15">
        <f t="shared" si="60"/>
        <v>2</v>
      </c>
      <c r="N286" s="15">
        <f>VLOOKUP('Aliquote medie'!$M286,Scaglioni!$I$3:$L$7,4,FALSE)</f>
        <v>0.35</v>
      </c>
      <c r="O286" s="15">
        <f t="shared" si="61"/>
        <v>35</v>
      </c>
      <c r="P286" s="15">
        <f t="shared" si="66"/>
        <v>6545</v>
      </c>
      <c r="Q286" s="16">
        <f t="shared" si="67"/>
        <v>0.2312720848056537</v>
      </c>
    </row>
    <row r="287" spans="1:17" x14ac:dyDescent="0.2">
      <c r="A287" s="10">
        <v>100</v>
      </c>
      <c r="B287" s="10">
        <f t="shared" si="62"/>
        <v>28400</v>
      </c>
      <c r="C287" s="6">
        <f t="shared" si="69"/>
        <v>3</v>
      </c>
      <c r="D287" s="6">
        <f>VLOOKUP('Aliquote medie'!$C287,Scaglioni!$A$3:$D$7,4,FALSE)</f>
        <v>0.38</v>
      </c>
      <c r="E287" s="6">
        <f t="shared" si="57"/>
        <v>38</v>
      </c>
      <c r="F287" s="6">
        <f t="shared" si="63"/>
        <v>7112</v>
      </c>
      <c r="G287" s="7">
        <f t="shared" si="68"/>
        <v>0.25042253521126762</v>
      </c>
      <c r="H287" s="3">
        <f t="shared" si="58"/>
        <v>3</v>
      </c>
      <c r="I287" s="3">
        <f>VLOOKUP('Aliquote medie'!$H287,Scaglioni!$E$3:$H$7,4,FALSE)</f>
        <v>0.35</v>
      </c>
      <c r="J287" s="3">
        <f t="shared" si="59"/>
        <v>35</v>
      </c>
      <c r="K287" s="3">
        <f t="shared" si="64"/>
        <v>6840</v>
      </c>
      <c r="L287" s="4">
        <f t="shared" si="65"/>
        <v>0.24084507042253522</v>
      </c>
      <c r="M287" s="15">
        <f t="shared" si="60"/>
        <v>2</v>
      </c>
      <c r="N287" s="15">
        <f>VLOOKUP('Aliquote medie'!$M287,Scaglioni!$I$3:$L$7,4,FALSE)</f>
        <v>0.35</v>
      </c>
      <c r="O287" s="15">
        <f t="shared" si="61"/>
        <v>35</v>
      </c>
      <c r="P287" s="15">
        <f t="shared" si="66"/>
        <v>6580</v>
      </c>
      <c r="Q287" s="16">
        <f t="shared" si="67"/>
        <v>0.23169014084507042</v>
      </c>
    </row>
    <row r="288" spans="1:17" x14ac:dyDescent="0.2">
      <c r="A288" s="10">
        <v>100</v>
      </c>
      <c r="B288" s="10">
        <f t="shared" si="62"/>
        <v>28500</v>
      </c>
      <c r="C288" s="6">
        <f t="shared" si="69"/>
        <v>3</v>
      </c>
      <c r="D288" s="6">
        <f>VLOOKUP('Aliquote medie'!$C288,Scaglioni!$A$3:$D$7,4,FALSE)</f>
        <v>0.38</v>
      </c>
      <c r="E288" s="6">
        <f t="shared" si="57"/>
        <v>38</v>
      </c>
      <c r="F288" s="6">
        <f t="shared" si="63"/>
        <v>7150</v>
      </c>
      <c r="G288" s="7">
        <f t="shared" si="68"/>
        <v>0.25087719298245614</v>
      </c>
      <c r="H288" s="3">
        <f t="shared" si="58"/>
        <v>3</v>
      </c>
      <c r="I288" s="3">
        <f>VLOOKUP('Aliquote medie'!$H288,Scaglioni!$E$3:$H$7,4,FALSE)</f>
        <v>0.35</v>
      </c>
      <c r="J288" s="3">
        <f t="shared" si="59"/>
        <v>35</v>
      </c>
      <c r="K288" s="3">
        <f t="shared" si="64"/>
        <v>6875</v>
      </c>
      <c r="L288" s="4">
        <f t="shared" si="65"/>
        <v>0.2412280701754386</v>
      </c>
      <c r="M288" s="15">
        <f t="shared" si="60"/>
        <v>2</v>
      </c>
      <c r="N288" s="15">
        <f>VLOOKUP('Aliquote medie'!$M288,Scaglioni!$I$3:$L$7,4,FALSE)</f>
        <v>0.35</v>
      </c>
      <c r="O288" s="15">
        <f t="shared" si="61"/>
        <v>35</v>
      </c>
      <c r="P288" s="15">
        <f t="shared" si="66"/>
        <v>6615</v>
      </c>
      <c r="Q288" s="16">
        <f t="shared" si="67"/>
        <v>0.23210526315789473</v>
      </c>
    </row>
    <row r="289" spans="1:17" x14ac:dyDescent="0.2">
      <c r="A289" s="10">
        <v>100</v>
      </c>
      <c r="B289" s="10">
        <f t="shared" si="62"/>
        <v>28600</v>
      </c>
      <c r="C289" s="6">
        <f t="shared" si="69"/>
        <v>3</v>
      </c>
      <c r="D289" s="6">
        <f>VLOOKUP('Aliquote medie'!$C289,Scaglioni!$A$3:$D$7,4,FALSE)</f>
        <v>0.38</v>
      </c>
      <c r="E289" s="6">
        <f t="shared" si="57"/>
        <v>38</v>
      </c>
      <c r="F289" s="6">
        <f t="shared" si="63"/>
        <v>7188</v>
      </c>
      <c r="G289" s="7">
        <f t="shared" si="68"/>
        <v>0.25132867132867132</v>
      </c>
      <c r="H289" s="3">
        <f t="shared" si="58"/>
        <v>3</v>
      </c>
      <c r="I289" s="3">
        <f>VLOOKUP('Aliquote medie'!$H289,Scaglioni!$E$3:$H$7,4,FALSE)</f>
        <v>0.35</v>
      </c>
      <c r="J289" s="3">
        <f t="shared" si="59"/>
        <v>35</v>
      </c>
      <c r="K289" s="3">
        <f t="shared" si="64"/>
        <v>6910</v>
      </c>
      <c r="L289" s="4">
        <f t="shared" si="65"/>
        <v>0.24160839160839162</v>
      </c>
      <c r="M289" s="15">
        <f t="shared" si="60"/>
        <v>2</v>
      </c>
      <c r="N289" s="15">
        <f>VLOOKUP('Aliquote medie'!$M289,Scaglioni!$I$3:$L$7,4,FALSE)</f>
        <v>0.35</v>
      </c>
      <c r="O289" s="15">
        <f t="shared" si="61"/>
        <v>35</v>
      </c>
      <c r="P289" s="15">
        <f t="shared" si="66"/>
        <v>6650</v>
      </c>
      <c r="Q289" s="16">
        <f t="shared" si="67"/>
        <v>0.23251748251748253</v>
      </c>
    </row>
    <row r="290" spans="1:17" x14ac:dyDescent="0.2">
      <c r="A290" s="10">
        <v>100</v>
      </c>
      <c r="B290" s="10">
        <f t="shared" si="62"/>
        <v>28700</v>
      </c>
      <c r="C290" s="6">
        <f t="shared" si="69"/>
        <v>3</v>
      </c>
      <c r="D290" s="6">
        <f>VLOOKUP('Aliquote medie'!$C290,Scaglioni!$A$3:$D$7,4,FALSE)</f>
        <v>0.38</v>
      </c>
      <c r="E290" s="6">
        <f t="shared" si="57"/>
        <v>38</v>
      </c>
      <c r="F290" s="6">
        <f t="shared" si="63"/>
        <v>7226</v>
      </c>
      <c r="G290" s="7">
        <f t="shared" si="68"/>
        <v>0.25177700348432058</v>
      </c>
      <c r="H290" s="3">
        <f t="shared" si="58"/>
        <v>3</v>
      </c>
      <c r="I290" s="3">
        <f>VLOOKUP('Aliquote medie'!$H290,Scaglioni!$E$3:$H$7,4,FALSE)</f>
        <v>0.35</v>
      </c>
      <c r="J290" s="3">
        <f t="shared" si="59"/>
        <v>35</v>
      </c>
      <c r="K290" s="3">
        <f t="shared" si="64"/>
        <v>6945</v>
      </c>
      <c r="L290" s="4">
        <f t="shared" si="65"/>
        <v>0.24198606271777004</v>
      </c>
      <c r="M290" s="15">
        <f t="shared" si="60"/>
        <v>2</v>
      </c>
      <c r="N290" s="15">
        <f>VLOOKUP('Aliquote medie'!$M290,Scaglioni!$I$3:$L$7,4,FALSE)</f>
        <v>0.35</v>
      </c>
      <c r="O290" s="15">
        <f t="shared" si="61"/>
        <v>35</v>
      </c>
      <c r="P290" s="15">
        <f t="shared" si="66"/>
        <v>6685</v>
      </c>
      <c r="Q290" s="16">
        <f t="shared" si="67"/>
        <v>0.2329268292682927</v>
      </c>
    </row>
    <row r="291" spans="1:17" x14ac:dyDescent="0.2">
      <c r="A291" s="10">
        <v>100</v>
      </c>
      <c r="B291" s="10">
        <f t="shared" si="62"/>
        <v>28800</v>
      </c>
      <c r="C291" s="6">
        <f t="shared" si="69"/>
        <v>3</v>
      </c>
      <c r="D291" s="6">
        <f>VLOOKUP('Aliquote medie'!$C291,Scaglioni!$A$3:$D$7,4,FALSE)</f>
        <v>0.38</v>
      </c>
      <c r="E291" s="6">
        <f t="shared" si="57"/>
        <v>38</v>
      </c>
      <c r="F291" s="6">
        <f t="shared" si="63"/>
        <v>7264</v>
      </c>
      <c r="G291" s="7">
        <f t="shared" si="68"/>
        <v>0.25222222222222224</v>
      </c>
      <c r="H291" s="3">
        <f t="shared" si="58"/>
        <v>3</v>
      </c>
      <c r="I291" s="3">
        <f>VLOOKUP('Aliquote medie'!$H291,Scaglioni!$E$3:$H$7,4,FALSE)</f>
        <v>0.35</v>
      </c>
      <c r="J291" s="3">
        <f t="shared" si="59"/>
        <v>35</v>
      </c>
      <c r="K291" s="3">
        <f t="shared" si="64"/>
        <v>6980</v>
      </c>
      <c r="L291" s="4">
        <f t="shared" si="65"/>
        <v>0.24236111111111111</v>
      </c>
      <c r="M291" s="15">
        <f t="shared" si="60"/>
        <v>2</v>
      </c>
      <c r="N291" s="15">
        <f>VLOOKUP('Aliquote medie'!$M291,Scaglioni!$I$3:$L$7,4,FALSE)</f>
        <v>0.35</v>
      </c>
      <c r="O291" s="15">
        <f t="shared" si="61"/>
        <v>35</v>
      </c>
      <c r="P291" s="15">
        <f t="shared" si="66"/>
        <v>6720</v>
      </c>
      <c r="Q291" s="16">
        <f t="shared" si="67"/>
        <v>0.23333333333333334</v>
      </c>
    </row>
    <row r="292" spans="1:17" x14ac:dyDescent="0.2">
      <c r="A292" s="10">
        <v>100</v>
      </c>
      <c r="B292" s="10">
        <f t="shared" si="62"/>
        <v>28900</v>
      </c>
      <c r="C292" s="6">
        <f t="shared" si="69"/>
        <v>3</v>
      </c>
      <c r="D292" s="6">
        <f>VLOOKUP('Aliquote medie'!$C292,Scaglioni!$A$3:$D$7,4,FALSE)</f>
        <v>0.38</v>
      </c>
      <c r="E292" s="6">
        <f t="shared" si="57"/>
        <v>38</v>
      </c>
      <c r="F292" s="6">
        <f t="shared" si="63"/>
        <v>7302</v>
      </c>
      <c r="G292" s="7">
        <f t="shared" si="68"/>
        <v>0.25266435986159169</v>
      </c>
      <c r="H292" s="3">
        <f t="shared" si="58"/>
        <v>3</v>
      </c>
      <c r="I292" s="3">
        <f>VLOOKUP('Aliquote medie'!$H292,Scaglioni!$E$3:$H$7,4,FALSE)</f>
        <v>0.35</v>
      </c>
      <c r="J292" s="3">
        <f t="shared" si="59"/>
        <v>35</v>
      </c>
      <c r="K292" s="3">
        <f t="shared" si="64"/>
        <v>7015</v>
      </c>
      <c r="L292" s="4">
        <f t="shared" si="65"/>
        <v>0.24273356401384083</v>
      </c>
      <c r="M292" s="15">
        <f t="shared" si="60"/>
        <v>2</v>
      </c>
      <c r="N292" s="15">
        <f>VLOOKUP('Aliquote medie'!$M292,Scaglioni!$I$3:$L$7,4,FALSE)</f>
        <v>0.35</v>
      </c>
      <c r="O292" s="15">
        <f t="shared" si="61"/>
        <v>35</v>
      </c>
      <c r="P292" s="15">
        <f t="shared" si="66"/>
        <v>6755</v>
      </c>
      <c r="Q292" s="16">
        <f t="shared" si="67"/>
        <v>0.23373702422145329</v>
      </c>
    </row>
    <row r="293" spans="1:17" x14ac:dyDescent="0.2">
      <c r="A293" s="10">
        <v>100</v>
      </c>
      <c r="B293" s="10">
        <f t="shared" si="62"/>
        <v>29000</v>
      </c>
      <c r="C293" s="6">
        <f t="shared" si="69"/>
        <v>3</v>
      </c>
      <c r="D293" s="6">
        <f>VLOOKUP('Aliquote medie'!$C293,Scaglioni!$A$3:$D$7,4,FALSE)</f>
        <v>0.38</v>
      </c>
      <c r="E293" s="6">
        <f t="shared" si="57"/>
        <v>38</v>
      </c>
      <c r="F293" s="6">
        <f t="shared" si="63"/>
        <v>7340</v>
      </c>
      <c r="G293" s="7">
        <f t="shared" si="68"/>
        <v>0.25310344827586206</v>
      </c>
      <c r="H293" s="3">
        <f t="shared" si="58"/>
        <v>3</v>
      </c>
      <c r="I293" s="3">
        <f>VLOOKUP('Aliquote medie'!$H293,Scaglioni!$E$3:$H$7,4,FALSE)</f>
        <v>0.35</v>
      </c>
      <c r="J293" s="3">
        <f t="shared" si="59"/>
        <v>35</v>
      </c>
      <c r="K293" s="3">
        <f t="shared" si="64"/>
        <v>7050</v>
      </c>
      <c r="L293" s="4">
        <f t="shared" si="65"/>
        <v>0.24310344827586206</v>
      </c>
      <c r="M293" s="15">
        <f t="shared" si="60"/>
        <v>2</v>
      </c>
      <c r="N293" s="15">
        <f>VLOOKUP('Aliquote medie'!$M293,Scaglioni!$I$3:$L$7,4,FALSE)</f>
        <v>0.35</v>
      </c>
      <c r="O293" s="15">
        <f t="shared" si="61"/>
        <v>35</v>
      </c>
      <c r="P293" s="15">
        <f t="shared" si="66"/>
        <v>6790</v>
      </c>
      <c r="Q293" s="16">
        <f t="shared" si="67"/>
        <v>0.23413793103448277</v>
      </c>
    </row>
    <row r="294" spans="1:17" x14ac:dyDescent="0.2">
      <c r="A294" s="10">
        <v>100</v>
      </c>
      <c r="B294" s="10">
        <f t="shared" si="62"/>
        <v>29100</v>
      </c>
      <c r="C294" s="6">
        <f t="shared" si="69"/>
        <v>3</v>
      </c>
      <c r="D294" s="6">
        <f>VLOOKUP('Aliquote medie'!$C294,Scaglioni!$A$3:$D$7,4,FALSE)</f>
        <v>0.38</v>
      </c>
      <c r="E294" s="6">
        <f t="shared" si="57"/>
        <v>38</v>
      </c>
      <c r="F294" s="6">
        <f t="shared" si="63"/>
        <v>7378</v>
      </c>
      <c r="G294" s="7">
        <f t="shared" si="68"/>
        <v>0.25353951890034365</v>
      </c>
      <c r="H294" s="3">
        <f t="shared" si="58"/>
        <v>3</v>
      </c>
      <c r="I294" s="3">
        <f>VLOOKUP('Aliquote medie'!$H294,Scaglioni!$E$3:$H$7,4,FALSE)</f>
        <v>0.35</v>
      </c>
      <c r="J294" s="3">
        <f t="shared" si="59"/>
        <v>35</v>
      </c>
      <c r="K294" s="3">
        <f t="shared" si="64"/>
        <v>7085</v>
      </c>
      <c r="L294" s="4">
        <f t="shared" si="65"/>
        <v>0.24347079037800687</v>
      </c>
      <c r="M294" s="15">
        <f t="shared" si="60"/>
        <v>2</v>
      </c>
      <c r="N294" s="15">
        <f>VLOOKUP('Aliquote medie'!$M294,Scaglioni!$I$3:$L$7,4,FALSE)</f>
        <v>0.35</v>
      </c>
      <c r="O294" s="15">
        <f t="shared" si="61"/>
        <v>35</v>
      </c>
      <c r="P294" s="15">
        <f t="shared" si="66"/>
        <v>6825</v>
      </c>
      <c r="Q294" s="16">
        <f t="shared" si="67"/>
        <v>0.2345360824742268</v>
      </c>
    </row>
    <row r="295" spans="1:17" x14ac:dyDescent="0.2">
      <c r="A295" s="10">
        <v>100</v>
      </c>
      <c r="B295" s="10">
        <f t="shared" si="62"/>
        <v>29200</v>
      </c>
      <c r="C295" s="6">
        <f t="shared" si="69"/>
        <v>3</v>
      </c>
      <c r="D295" s="6">
        <f>VLOOKUP('Aliquote medie'!$C295,Scaglioni!$A$3:$D$7,4,FALSE)</f>
        <v>0.38</v>
      </c>
      <c r="E295" s="6">
        <f t="shared" si="57"/>
        <v>38</v>
      </c>
      <c r="F295" s="6">
        <f t="shared" si="63"/>
        <v>7416</v>
      </c>
      <c r="G295" s="7">
        <f t="shared" si="68"/>
        <v>0.25397260273972605</v>
      </c>
      <c r="H295" s="3">
        <f t="shared" si="58"/>
        <v>3</v>
      </c>
      <c r="I295" s="3">
        <f>VLOOKUP('Aliquote medie'!$H295,Scaglioni!$E$3:$H$7,4,FALSE)</f>
        <v>0.35</v>
      </c>
      <c r="J295" s="3">
        <f t="shared" si="59"/>
        <v>35</v>
      </c>
      <c r="K295" s="3">
        <f t="shared" si="64"/>
        <v>7120</v>
      </c>
      <c r="L295" s="4">
        <f t="shared" si="65"/>
        <v>0.24383561643835616</v>
      </c>
      <c r="M295" s="15">
        <f t="shared" si="60"/>
        <v>2</v>
      </c>
      <c r="N295" s="15">
        <f>VLOOKUP('Aliquote medie'!$M295,Scaglioni!$I$3:$L$7,4,FALSE)</f>
        <v>0.35</v>
      </c>
      <c r="O295" s="15">
        <f t="shared" si="61"/>
        <v>35</v>
      </c>
      <c r="P295" s="15">
        <f t="shared" si="66"/>
        <v>6860</v>
      </c>
      <c r="Q295" s="16">
        <f t="shared" si="67"/>
        <v>0.23493150684931507</v>
      </c>
    </row>
    <row r="296" spans="1:17" x14ac:dyDescent="0.2">
      <c r="A296" s="10">
        <v>100</v>
      </c>
      <c r="B296" s="10">
        <f t="shared" si="62"/>
        <v>29300</v>
      </c>
      <c r="C296" s="6">
        <f t="shared" si="69"/>
        <v>3</v>
      </c>
      <c r="D296" s="6">
        <f>VLOOKUP('Aliquote medie'!$C296,Scaglioni!$A$3:$D$7,4,FALSE)</f>
        <v>0.38</v>
      </c>
      <c r="E296" s="6">
        <f t="shared" si="57"/>
        <v>38</v>
      </c>
      <c r="F296" s="6">
        <f t="shared" si="63"/>
        <v>7454</v>
      </c>
      <c r="G296" s="7">
        <f t="shared" si="68"/>
        <v>0.2544027303754266</v>
      </c>
      <c r="H296" s="3">
        <f t="shared" si="58"/>
        <v>3</v>
      </c>
      <c r="I296" s="3">
        <f>VLOOKUP('Aliquote medie'!$H296,Scaglioni!$E$3:$H$7,4,FALSE)</f>
        <v>0.35</v>
      </c>
      <c r="J296" s="3">
        <f t="shared" si="59"/>
        <v>35</v>
      </c>
      <c r="K296" s="3">
        <f t="shared" si="64"/>
        <v>7155</v>
      </c>
      <c r="L296" s="4">
        <f t="shared" si="65"/>
        <v>0.24419795221843005</v>
      </c>
      <c r="M296" s="15">
        <f t="shared" si="60"/>
        <v>2</v>
      </c>
      <c r="N296" s="15">
        <f>VLOOKUP('Aliquote medie'!$M296,Scaglioni!$I$3:$L$7,4,FALSE)</f>
        <v>0.35</v>
      </c>
      <c r="O296" s="15">
        <f t="shared" si="61"/>
        <v>35</v>
      </c>
      <c r="P296" s="15">
        <f t="shared" si="66"/>
        <v>6895</v>
      </c>
      <c r="Q296" s="16">
        <f t="shared" si="67"/>
        <v>0.23532423208191125</v>
      </c>
    </row>
    <row r="297" spans="1:17" x14ac:dyDescent="0.2">
      <c r="A297" s="10">
        <v>100</v>
      </c>
      <c r="B297" s="10">
        <f t="shared" si="62"/>
        <v>29400</v>
      </c>
      <c r="C297" s="6">
        <f t="shared" si="69"/>
        <v>3</v>
      </c>
      <c r="D297" s="6">
        <f>VLOOKUP('Aliquote medie'!$C297,Scaglioni!$A$3:$D$7,4,FALSE)</f>
        <v>0.38</v>
      </c>
      <c r="E297" s="6">
        <f t="shared" si="57"/>
        <v>38</v>
      </c>
      <c r="F297" s="6">
        <f t="shared" si="63"/>
        <v>7492</v>
      </c>
      <c r="G297" s="7">
        <f t="shared" si="68"/>
        <v>0.25482993197278914</v>
      </c>
      <c r="H297" s="3">
        <f t="shared" si="58"/>
        <v>3</v>
      </c>
      <c r="I297" s="3">
        <f>VLOOKUP('Aliquote medie'!$H297,Scaglioni!$E$3:$H$7,4,FALSE)</f>
        <v>0.35</v>
      </c>
      <c r="J297" s="3">
        <f t="shared" si="59"/>
        <v>35</v>
      </c>
      <c r="K297" s="3">
        <f t="shared" si="64"/>
        <v>7190</v>
      </c>
      <c r="L297" s="4">
        <f t="shared" si="65"/>
        <v>0.2445578231292517</v>
      </c>
      <c r="M297" s="15">
        <f t="shared" si="60"/>
        <v>2</v>
      </c>
      <c r="N297" s="15">
        <f>VLOOKUP('Aliquote medie'!$M297,Scaglioni!$I$3:$L$7,4,FALSE)</f>
        <v>0.35</v>
      </c>
      <c r="O297" s="15">
        <f t="shared" si="61"/>
        <v>35</v>
      </c>
      <c r="P297" s="15">
        <f t="shared" si="66"/>
        <v>6930</v>
      </c>
      <c r="Q297" s="16">
        <f t="shared" si="67"/>
        <v>0.23571428571428571</v>
      </c>
    </row>
    <row r="298" spans="1:17" x14ac:dyDescent="0.2">
      <c r="A298" s="10">
        <v>100</v>
      </c>
      <c r="B298" s="10">
        <f t="shared" si="62"/>
        <v>29500</v>
      </c>
      <c r="C298" s="6">
        <f t="shared" si="69"/>
        <v>3</v>
      </c>
      <c r="D298" s="6">
        <f>VLOOKUP('Aliquote medie'!$C298,Scaglioni!$A$3:$D$7,4,FALSE)</f>
        <v>0.38</v>
      </c>
      <c r="E298" s="6">
        <f t="shared" si="57"/>
        <v>38</v>
      </c>
      <c r="F298" s="6">
        <f t="shared" si="63"/>
        <v>7530</v>
      </c>
      <c r="G298" s="7">
        <f t="shared" si="68"/>
        <v>0.25525423728813557</v>
      </c>
      <c r="H298" s="3">
        <f t="shared" si="58"/>
        <v>3</v>
      </c>
      <c r="I298" s="3">
        <f>VLOOKUP('Aliquote medie'!$H298,Scaglioni!$E$3:$H$7,4,FALSE)</f>
        <v>0.35</v>
      </c>
      <c r="J298" s="3">
        <f t="shared" si="59"/>
        <v>35</v>
      </c>
      <c r="K298" s="3">
        <f t="shared" si="64"/>
        <v>7225</v>
      </c>
      <c r="L298" s="4">
        <f t="shared" si="65"/>
        <v>0.24491525423728813</v>
      </c>
      <c r="M298" s="15">
        <f t="shared" si="60"/>
        <v>2</v>
      </c>
      <c r="N298" s="15">
        <f>VLOOKUP('Aliquote medie'!$M298,Scaglioni!$I$3:$L$7,4,FALSE)</f>
        <v>0.35</v>
      </c>
      <c r="O298" s="15">
        <f t="shared" si="61"/>
        <v>35</v>
      </c>
      <c r="P298" s="15">
        <f t="shared" si="66"/>
        <v>6965</v>
      </c>
      <c r="Q298" s="16">
        <f t="shared" si="67"/>
        <v>0.23610169491525423</v>
      </c>
    </row>
    <row r="299" spans="1:17" x14ac:dyDescent="0.2">
      <c r="A299" s="10">
        <v>100</v>
      </c>
      <c r="B299" s="10">
        <f t="shared" si="62"/>
        <v>29600</v>
      </c>
      <c r="C299" s="6">
        <f t="shared" si="69"/>
        <v>3</v>
      </c>
      <c r="D299" s="6">
        <f>VLOOKUP('Aliquote medie'!$C299,Scaglioni!$A$3:$D$7,4,FALSE)</f>
        <v>0.38</v>
      </c>
      <c r="E299" s="6">
        <f t="shared" si="57"/>
        <v>38</v>
      </c>
      <c r="F299" s="6">
        <f t="shared" si="63"/>
        <v>7568</v>
      </c>
      <c r="G299" s="7">
        <f t="shared" si="68"/>
        <v>0.25567567567567567</v>
      </c>
      <c r="H299" s="3">
        <f t="shared" si="58"/>
        <v>3</v>
      </c>
      <c r="I299" s="3">
        <f>VLOOKUP('Aliquote medie'!$H299,Scaglioni!$E$3:$H$7,4,FALSE)</f>
        <v>0.35</v>
      </c>
      <c r="J299" s="3">
        <f t="shared" si="59"/>
        <v>35</v>
      </c>
      <c r="K299" s="3">
        <f t="shared" si="64"/>
        <v>7260</v>
      </c>
      <c r="L299" s="4">
        <f t="shared" si="65"/>
        <v>0.24527027027027026</v>
      </c>
      <c r="M299" s="15">
        <f t="shared" si="60"/>
        <v>2</v>
      </c>
      <c r="N299" s="15">
        <f>VLOOKUP('Aliquote medie'!$M299,Scaglioni!$I$3:$L$7,4,FALSE)</f>
        <v>0.35</v>
      </c>
      <c r="O299" s="15">
        <f t="shared" si="61"/>
        <v>35</v>
      </c>
      <c r="P299" s="15">
        <f t="shared" si="66"/>
        <v>7000</v>
      </c>
      <c r="Q299" s="16">
        <f t="shared" si="67"/>
        <v>0.23648648648648649</v>
      </c>
    </row>
    <row r="300" spans="1:17" x14ac:dyDescent="0.2">
      <c r="A300" s="10">
        <v>100</v>
      </c>
      <c r="B300" s="10">
        <f t="shared" si="62"/>
        <v>29700</v>
      </c>
      <c r="C300" s="6">
        <f t="shared" si="69"/>
        <v>3</v>
      </c>
      <c r="D300" s="6">
        <f>VLOOKUP('Aliquote medie'!$C300,Scaglioni!$A$3:$D$7,4,FALSE)</f>
        <v>0.38</v>
      </c>
      <c r="E300" s="6">
        <f t="shared" si="57"/>
        <v>38</v>
      </c>
      <c r="F300" s="6">
        <f t="shared" si="63"/>
        <v>7606</v>
      </c>
      <c r="G300" s="7">
        <f t="shared" si="68"/>
        <v>0.2560942760942761</v>
      </c>
      <c r="H300" s="3">
        <f t="shared" si="58"/>
        <v>3</v>
      </c>
      <c r="I300" s="3">
        <f>VLOOKUP('Aliquote medie'!$H300,Scaglioni!$E$3:$H$7,4,FALSE)</f>
        <v>0.35</v>
      </c>
      <c r="J300" s="3">
        <f t="shared" si="59"/>
        <v>35</v>
      </c>
      <c r="K300" s="3">
        <f t="shared" si="64"/>
        <v>7295</v>
      </c>
      <c r="L300" s="4">
        <f t="shared" si="65"/>
        <v>0.24562289562289563</v>
      </c>
      <c r="M300" s="15">
        <f t="shared" si="60"/>
        <v>2</v>
      </c>
      <c r="N300" s="15">
        <f>VLOOKUP('Aliquote medie'!$M300,Scaglioni!$I$3:$L$7,4,FALSE)</f>
        <v>0.35</v>
      </c>
      <c r="O300" s="15">
        <f t="shared" si="61"/>
        <v>35</v>
      </c>
      <c r="P300" s="15">
        <f t="shared" si="66"/>
        <v>7035</v>
      </c>
      <c r="Q300" s="16">
        <f t="shared" si="67"/>
        <v>0.23686868686868687</v>
      </c>
    </row>
    <row r="301" spans="1:17" x14ac:dyDescent="0.2">
      <c r="A301" s="10">
        <v>100</v>
      </c>
      <c r="B301" s="10">
        <f t="shared" si="62"/>
        <v>29800</v>
      </c>
      <c r="C301" s="6">
        <f t="shared" si="69"/>
        <v>3</v>
      </c>
      <c r="D301" s="6">
        <f>VLOOKUP('Aliquote medie'!$C301,Scaglioni!$A$3:$D$7,4,FALSE)</f>
        <v>0.38</v>
      </c>
      <c r="E301" s="6">
        <f t="shared" si="57"/>
        <v>38</v>
      </c>
      <c r="F301" s="6">
        <f t="shared" si="63"/>
        <v>7644</v>
      </c>
      <c r="G301" s="7">
        <f t="shared" si="68"/>
        <v>0.25651006711409396</v>
      </c>
      <c r="H301" s="3">
        <f t="shared" si="58"/>
        <v>3</v>
      </c>
      <c r="I301" s="3">
        <f>VLOOKUP('Aliquote medie'!$H301,Scaglioni!$E$3:$H$7,4,FALSE)</f>
        <v>0.35</v>
      </c>
      <c r="J301" s="3">
        <f t="shared" si="59"/>
        <v>35</v>
      </c>
      <c r="K301" s="3">
        <f t="shared" si="64"/>
        <v>7330</v>
      </c>
      <c r="L301" s="4">
        <f t="shared" si="65"/>
        <v>0.2459731543624161</v>
      </c>
      <c r="M301" s="15">
        <f t="shared" si="60"/>
        <v>2</v>
      </c>
      <c r="N301" s="15">
        <f>VLOOKUP('Aliquote medie'!$M301,Scaglioni!$I$3:$L$7,4,FALSE)</f>
        <v>0.35</v>
      </c>
      <c r="O301" s="15">
        <f t="shared" si="61"/>
        <v>35</v>
      </c>
      <c r="P301" s="15">
        <f t="shared" si="66"/>
        <v>7070</v>
      </c>
      <c r="Q301" s="16">
        <f t="shared" si="67"/>
        <v>0.23724832214765101</v>
      </c>
    </row>
    <row r="302" spans="1:17" x14ac:dyDescent="0.2">
      <c r="A302" s="10">
        <v>100</v>
      </c>
      <c r="B302" s="10">
        <f t="shared" si="62"/>
        <v>29900</v>
      </c>
      <c r="C302" s="6">
        <f t="shared" si="69"/>
        <v>3</v>
      </c>
      <c r="D302" s="6">
        <f>VLOOKUP('Aliquote medie'!$C302,Scaglioni!$A$3:$D$7,4,FALSE)</f>
        <v>0.38</v>
      </c>
      <c r="E302" s="6">
        <f t="shared" si="57"/>
        <v>38</v>
      </c>
      <c r="F302" s="6">
        <f t="shared" si="63"/>
        <v>7682</v>
      </c>
      <c r="G302" s="7">
        <f t="shared" si="68"/>
        <v>0.25692307692307692</v>
      </c>
      <c r="H302" s="3">
        <f t="shared" si="58"/>
        <v>3</v>
      </c>
      <c r="I302" s="3">
        <f>VLOOKUP('Aliquote medie'!$H302,Scaglioni!$E$3:$H$7,4,FALSE)</f>
        <v>0.35</v>
      </c>
      <c r="J302" s="3">
        <f t="shared" si="59"/>
        <v>35</v>
      </c>
      <c r="K302" s="3">
        <f t="shared" si="64"/>
        <v>7365</v>
      </c>
      <c r="L302" s="4">
        <f t="shared" si="65"/>
        <v>0.2463210702341137</v>
      </c>
      <c r="M302" s="15">
        <f t="shared" si="60"/>
        <v>2</v>
      </c>
      <c r="N302" s="15">
        <f>VLOOKUP('Aliquote medie'!$M302,Scaglioni!$I$3:$L$7,4,FALSE)</f>
        <v>0.35</v>
      </c>
      <c r="O302" s="15">
        <f t="shared" si="61"/>
        <v>35</v>
      </c>
      <c r="P302" s="15">
        <f t="shared" si="66"/>
        <v>7105</v>
      </c>
      <c r="Q302" s="16">
        <f t="shared" si="67"/>
        <v>0.23762541806020068</v>
      </c>
    </row>
    <row r="303" spans="1:17" x14ac:dyDescent="0.2">
      <c r="A303" s="10">
        <v>100</v>
      </c>
      <c r="B303" s="10">
        <f t="shared" si="62"/>
        <v>30000</v>
      </c>
      <c r="C303" s="6">
        <f t="shared" si="69"/>
        <v>3</v>
      </c>
      <c r="D303" s="6">
        <f>VLOOKUP('Aliquote medie'!$C303,Scaglioni!$A$3:$D$7,4,FALSE)</f>
        <v>0.38</v>
      </c>
      <c r="E303" s="6">
        <f t="shared" si="57"/>
        <v>38</v>
      </c>
      <c r="F303" s="6">
        <f t="shared" si="63"/>
        <v>7720</v>
      </c>
      <c r="G303" s="7">
        <f t="shared" si="68"/>
        <v>0.25733333333333336</v>
      </c>
      <c r="H303" s="3">
        <f t="shared" si="58"/>
        <v>3</v>
      </c>
      <c r="I303" s="3">
        <f>VLOOKUP('Aliquote medie'!$H303,Scaglioni!$E$3:$H$7,4,FALSE)</f>
        <v>0.35</v>
      </c>
      <c r="J303" s="3">
        <f t="shared" si="59"/>
        <v>35</v>
      </c>
      <c r="K303" s="3">
        <f t="shared" si="64"/>
        <v>7400</v>
      </c>
      <c r="L303" s="4">
        <f t="shared" si="65"/>
        <v>0.24666666666666667</v>
      </c>
      <c r="M303" s="15">
        <f t="shared" si="60"/>
        <v>2</v>
      </c>
      <c r="N303" s="15">
        <f>VLOOKUP('Aliquote medie'!$M303,Scaglioni!$I$3:$L$7,4,FALSE)</f>
        <v>0.35</v>
      </c>
      <c r="O303" s="15">
        <f t="shared" si="61"/>
        <v>35</v>
      </c>
      <c r="P303" s="15">
        <f t="shared" si="66"/>
        <v>7140</v>
      </c>
      <c r="Q303" s="16">
        <f t="shared" si="67"/>
        <v>0.23799999999999999</v>
      </c>
    </row>
    <row r="304" spans="1:17" x14ac:dyDescent="0.2">
      <c r="A304" s="10">
        <v>100</v>
      </c>
      <c r="B304" s="10">
        <f t="shared" si="62"/>
        <v>30100</v>
      </c>
      <c r="C304" s="6">
        <f t="shared" si="69"/>
        <v>3</v>
      </c>
      <c r="D304" s="6">
        <f>VLOOKUP('Aliquote medie'!$C304,Scaglioni!$A$3:$D$7,4,FALSE)</f>
        <v>0.38</v>
      </c>
      <c r="E304" s="6">
        <f t="shared" si="57"/>
        <v>38</v>
      </c>
      <c r="F304" s="6">
        <f t="shared" si="63"/>
        <v>7758</v>
      </c>
      <c r="G304" s="7">
        <f t="shared" si="68"/>
        <v>0.25774086378737543</v>
      </c>
      <c r="H304" s="3">
        <f t="shared" si="58"/>
        <v>3</v>
      </c>
      <c r="I304" s="3">
        <f>VLOOKUP('Aliquote medie'!$H304,Scaglioni!$E$3:$H$7,4,FALSE)</f>
        <v>0.35</v>
      </c>
      <c r="J304" s="3">
        <f t="shared" si="59"/>
        <v>35</v>
      </c>
      <c r="K304" s="3">
        <f t="shared" si="64"/>
        <v>7435</v>
      </c>
      <c r="L304" s="4">
        <f t="shared" si="65"/>
        <v>0.24700996677740863</v>
      </c>
      <c r="M304" s="15">
        <f t="shared" si="60"/>
        <v>2</v>
      </c>
      <c r="N304" s="15">
        <f>VLOOKUP('Aliquote medie'!$M304,Scaglioni!$I$3:$L$7,4,FALSE)</f>
        <v>0.35</v>
      </c>
      <c r="O304" s="15">
        <f t="shared" si="61"/>
        <v>35</v>
      </c>
      <c r="P304" s="15">
        <f t="shared" si="66"/>
        <v>7175</v>
      </c>
      <c r="Q304" s="16">
        <f t="shared" si="67"/>
        <v>0.23837209302325582</v>
      </c>
    </row>
    <row r="305" spans="1:17" x14ac:dyDescent="0.2">
      <c r="A305" s="10">
        <v>100</v>
      </c>
      <c r="B305" s="10">
        <f t="shared" si="62"/>
        <v>30200</v>
      </c>
      <c r="C305" s="6">
        <f t="shared" si="69"/>
        <v>3</v>
      </c>
      <c r="D305" s="6">
        <f>VLOOKUP('Aliquote medie'!$C305,Scaglioni!$A$3:$D$7,4,FALSE)</f>
        <v>0.38</v>
      </c>
      <c r="E305" s="6">
        <f t="shared" si="57"/>
        <v>38</v>
      </c>
      <c r="F305" s="6">
        <f t="shared" si="63"/>
        <v>7796</v>
      </c>
      <c r="G305" s="7">
        <f t="shared" si="68"/>
        <v>0.25814569536423843</v>
      </c>
      <c r="H305" s="3">
        <f t="shared" si="58"/>
        <v>3</v>
      </c>
      <c r="I305" s="3">
        <f>VLOOKUP('Aliquote medie'!$H305,Scaglioni!$E$3:$H$7,4,FALSE)</f>
        <v>0.35</v>
      </c>
      <c r="J305" s="3">
        <f t="shared" si="59"/>
        <v>35</v>
      </c>
      <c r="K305" s="3">
        <f t="shared" si="64"/>
        <v>7470</v>
      </c>
      <c r="L305" s="4">
        <f t="shared" si="65"/>
        <v>0.24735099337748345</v>
      </c>
      <c r="M305" s="15">
        <f t="shared" si="60"/>
        <v>2</v>
      </c>
      <c r="N305" s="15">
        <f>VLOOKUP('Aliquote medie'!$M305,Scaglioni!$I$3:$L$7,4,FALSE)</f>
        <v>0.35</v>
      </c>
      <c r="O305" s="15">
        <f t="shared" si="61"/>
        <v>35</v>
      </c>
      <c r="P305" s="15">
        <f t="shared" si="66"/>
        <v>7210</v>
      </c>
      <c r="Q305" s="16">
        <f t="shared" si="67"/>
        <v>0.23874172185430464</v>
      </c>
    </row>
    <row r="306" spans="1:17" x14ac:dyDescent="0.2">
      <c r="A306" s="10">
        <v>100</v>
      </c>
      <c r="B306" s="10">
        <f t="shared" si="62"/>
        <v>30300</v>
      </c>
      <c r="C306" s="6">
        <f t="shared" si="69"/>
        <v>3</v>
      </c>
      <c r="D306" s="6">
        <f>VLOOKUP('Aliquote medie'!$C306,Scaglioni!$A$3:$D$7,4,FALSE)</f>
        <v>0.38</v>
      </c>
      <c r="E306" s="6">
        <f t="shared" si="57"/>
        <v>38</v>
      </c>
      <c r="F306" s="6">
        <f t="shared" si="63"/>
        <v>7834</v>
      </c>
      <c r="G306" s="7">
        <f t="shared" si="68"/>
        <v>0.25854785478547854</v>
      </c>
      <c r="H306" s="3">
        <f t="shared" si="58"/>
        <v>3</v>
      </c>
      <c r="I306" s="3">
        <f>VLOOKUP('Aliquote medie'!$H306,Scaglioni!$E$3:$H$7,4,FALSE)</f>
        <v>0.35</v>
      </c>
      <c r="J306" s="3">
        <f t="shared" si="59"/>
        <v>35</v>
      </c>
      <c r="K306" s="3">
        <f t="shared" si="64"/>
        <v>7505</v>
      </c>
      <c r="L306" s="4">
        <f t="shared" si="65"/>
        <v>0.24768976897689768</v>
      </c>
      <c r="M306" s="15">
        <f t="shared" si="60"/>
        <v>2</v>
      </c>
      <c r="N306" s="15">
        <f>VLOOKUP('Aliquote medie'!$M306,Scaglioni!$I$3:$L$7,4,FALSE)</f>
        <v>0.35</v>
      </c>
      <c r="O306" s="15">
        <f t="shared" si="61"/>
        <v>35</v>
      </c>
      <c r="P306" s="15">
        <f t="shared" si="66"/>
        <v>7245</v>
      </c>
      <c r="Q306" s="16">
        <f t="shared" si="67"/>
        <v>0.2391089108910891</v>
      </c>
    </row>
    <row r="307" spans="1:17" x14ac:dyDescent="0.2">
      <c r="A307" s="10">
        <v>100</v>
      </c>
      <c r="B307" s="10">
        <f t="shared" si="62"/>
        <v>30400</v>
      </c>
      <c r="C307" s="6">
        <f t="shared" si="69"/>
        <v>3</v>
      </c>
      <c r="D307" s="6">
        <f>VLOOKUP('Aliquote medie'!$C307,Scaglioni!$A$3:$D$7,4,FALSE)</f>
        <v>0.38</v>
      </c>
      <c r="E307" s="6">
        <f t="shared" si="57"/>
        <v>38</v>
      </c>
      <c r="F307" s="6">
        <f t="shared" si="63"/>
        <v>7872</v>
      </c>
      <c r="G307" s="7">
        <f t="shared" si="68"/>
        <v>0.25894736842105265</v>
      </c>
      <c r="H307" s="3">
        <f t="shared" si="58"/>
        <v>3</v>
      </c>
      <c r="I307" s="3">
        <f>VLOOKUP('Aliquote medie'!$H307,Scaglioni!$E$3:$H$7,4,FALSE)</f>
        <v>0.35</v>
      </c>
      <c r="J307" s="3">
        <f t="shared" si="59"/>
        <v>35</v>
      </c>
      <c r="K307" s="3">
        <f t="shared" si="64"/>
        <v>7540</v>
      </c>
      <c r="L307" s="4">
        <f t="shared" si="65"/>
        <v>0.24802631578947368</v>
      </c>
      <c r="M307" s="15">
        <f t="shared" si="60"/>
        <v>2</v>
      </c>
      <c r="N307" s="15">
        <f>VLOOKUP('Aliquote medie'!$M307,Scaglioni!$I$3:$L$7,4,FALSE)</f>
        <v>0.35</v>
      </c>
      <c r="O307" s="15">
        <f t="shared" si="61"/>
        <v>35</v>
      </c>
      <c r="P307" s="15">
        <f t="shared" si="66"/>
        <v>7280</v>
      </c>
      <c r="Q307" s="16">
        <f t="shared" si="67"/>
        <v>0.23947368421052631</v>
      </c>
    </row>
    <row r="308" spans="1:17" x14ac:dyDescent="0.2">
      <c r="A308" s="10">
        <v>100</v>
      </c>
      <c r="B308" s="10">
        <f t="shared" si="62"/>
        <v>30500</v>
      </c>
      <c r="C308" s="6">
        <f t="shared" si="69"/>
        <v>3</v>
      </c>
      <c r="D308" s="6">
        <f>VLOOKUP('Aliquote medie'!$C308,Scaglioni!$A$3:$D$7,4,FALSE)</f>
        <v>0.38</v>
      </c>
      <c r="E308" s="6">
        <f t="shared" si="57"/>
        <v>38</v>
      </c>
      <c r="F308" s="6">
        <f t="shared" si="63"/>
        <v>7910</v>
      </c>
      <c r="G308" s="7">
        <f t="shared" si="68"/>
        <v>0.25934426229508195</v>
      </c>
      <c r="H308" s="3">
        <f t="shared" si="58"/>
        <v>3</v>
      </c>
      <c r="I308" s="3">
        <f>VLOOKUP('Aliquote medie'!$H308,Scaglioni!$E$3:$H$7,4,FALSE)</f>
        <v>0.35</v>
      </c>
      <c r="J308" s="3">
        <f t="shared" si="59"/>
        <v>35</v>
      </c>
      <c r="K308" s="3">
        <f t="shared" si="64"/>
        <v>7575</v>
      </c>
      <c r="L308" s="4">
        <f t="shared" si="65"/>
        <v>0.24836065573770491</v>
      </c>
      <c r="M308" s="15">
        <f t="shared" si="60"/>
        <v>2</v>
      </c>
      <c r="N308" s="15">
        <f>VLOOKUP('Aliquote medie'!$M308,Scaglioni!$I$3:$L$7,4,FALSE)</f>
        <v>0.35</v>
      </c>
      <c r="O308" s="15">
        <f t="shared" si="61"/>
        <v>35</v>
      </c>
      <c r="P308" s="15">
        <f t="shared" si="66"/>
        <v>7315</v>
      </c>
      <c r="Q308" s="16">
        <f t="shared" si="67"/>
        <v>0.23983606557377049</v>
      </c>
    </row>
    <row r="309" spans="1:17" x14ac:dyDescent="0.2">
      <c r="A309" s="10">
        <v>100</v>
      </c>
      <c r="B309" s="10">
        <f t="shared" si="62"/>
        <v>30600</v>
      </c>
      <c r="C309" s="6">
        <f t="shared" si="69"/>
        <v>3</v>
      </c>
      <c r="D309" s="6">
        <f>VLOOKUP('Aliquote medie'!$C309,Scaglioni!$A$3:$D$7,4,FALSE)</f>
        <v>0.38</v>
      </c>
      <c r="E309" s="6">
        <f t="shared" si="57"/>
        <v>38</v>
      </c>
      <c r="F309" s="6">
        <f t="shared" si="63"/>
        <v>7948</v>
      </c>
      <c r="G309" s="7">
        <f t="shared" si="68"/>
        <v>0.25973856209150326</v>
      </c>
      <c r="H309" s="3">
        <f t="shared" si="58"/>
        <v>3</v>
      </c>
      <c r="I309" s="3">
        <f>VLOOKUP('Aliquote medie'!$H309,Scaglioni!$E$3:$H$7,4,FALSE)</f>
        <v>0.35</v>
      </c>
      <c r="J309" s="3">
        <f t="shared" si="59"/>
        <v>35</v>
      </c>
      <c r="K309" s="3">
        <f t="shared" si="64"/>
        <v>7610</v>
      </c>
      <c r="L309" s="4">
        <f t="shared" si="65"/>
        <v>0.24869281045751634</v>
      </c>
      <c r="M309" s="15">
        <f t="shared" si="60"/>
        <v>2</v>
      </c>
      <c r="N309" s="15">
        <f>VLOOKUP('Aliquote medie'!$M309,Scaglioni!$I$3:$L$7,4,FALSE)</f>
        <v>0.35</v>
      </c>
      <c r="O309" s="15">
        <f t="shared" si="61"/>
        <v>35</v>
      </c>
      <c r="P309" s="15">
        <f t="shared" si="66"/>
        <v>7350</v>
      </c>
      <c r="Q309" s="16">
        <f t="shared" si="67"/>
        <v>0.24019607843137256</v>
      </c>
    </row>
    <row r="310" spans="1:17" x14ac:dyDescent="0.2">
      <c r="A310" s="10">
        <v>100</v>
      </c>
      <c r="B310" s="10">
        <f t="shared" si="62"/>
        <v>30700</v>
      </c>
      <c r="C310" s="6">
        <f t="shared" si="69"/>
        <v>3</v>
      </c>
      <c r="D310" s="6">
        <f>VLOOKUP('Aliquote medie'!$C310,Scaglioni!$A$3:$D$7,4,FALSE)</f>
        <v>0.38</v>
      </c>
      <c r="E310" s="6">
        <f t="shared" si="57"/>
        <v>38</v>
      </c>
      <c r="F310" s="6">
        <f t="shared" si="63"/>
        <v>7986</v>
      </c>
      <c r="G310" s="7">
        <f t="shared" si="68"/>
        <v>0.26013029315960912</v>
      </c>
      <c r="H310" s="3">
        <f t="shared" si="58"/>
        <v>3</v>
      </c>
      <c r="I310" s="3">
        <f>VLOOKUP('Aliquote medie'!$H310,Scaglioni!$E$3:$H$7,4,FALSE)</f>
        <v>0.35</v>
      </c>
      <c r="J310" s="3">
        <f t="shared" si="59"/>
        <v>35</v>
      </c>
      <c r="K310" s="3">
        <f t="shared" si="64"/>
        <v>7645</v>
      </c>
      <c r="L310" s="4">
        <f t="shared" si="65"/>
        <v>0.24902280130293158</v>
      </c>
      <c r="M310" s="15">
        <f t="shared" si="60"/>
        <v>2</v>
      </c>
      <c r="N310" s="15">
        <f>VLOOKUP('Aliquote medie'!$M310,Scaglioni!$I$3:$L$7,4,FALSE)</f>
        <v>0.35</v>
      </c>
      <c r="O310" s="15">
        <f t="shared" si="61"/>
        <v>35</v>
      </c>
      <c r="P310" s="15">
        <f t="shared" si="66"/>
        <v>7385</v>
      </c>
      <c r="Q310" s="16">
        <f t="shared" si="67"/>
        <v>0.24055374592833875</v>
      </c>
    </row>
    <row r="311" spans="1:17" x14ac:dyDescent="0.2">
      <c r="A311" s="10">
        <v>100</v>
      </c>
      <c r="B311" s="10">
        <f t="shared" si="62"/>
        <v>30800</v>
      </c>
      <c r="C311" s="6">
        <f t="shared" si="69"/>
        <v>3</v>
      </c>
      <c r="D311" s="6">
        <f>VLOOKUP('Aliquote medie'!$C311,Scaglioni!$A$3:$D$7,4,FALSE)</f>
        <v>0.38</v>
      </c>
      <c r="E311" s="6">
        <f t="shared" si="57"/>
        <v>38</v>
      </c>
      <c r="F311" s="6">
        <f t="shared" si="63"/>
        <v>8024</v>
      </c>
      <c r="G311" s="7">
        <f t="shared" si="68"/>
        <v>0.26051948051948054</v>
      </c>
      <c r="H311" s="3">
        <f t="shared" si="58"/>
        <v>3</v>
      </c>
      <c r="I311" s="3">
        <f>VLOOKUP('Aliquote medie'!$H311,Scaglioni!$E$3:$H$7,4,FALSE)</f>
        <v>0.35</v>
      </c>
      <c r="J311" s="3">
        <f t="shared" si="59"/>
        <v>35</v>
      </c>
      <c r="K311" s="3">
        <f t="shared" si="64"/>
        <v>7680</v>
      </c>
      <c r="L311" s="4">
        <f t="shared" si="65"/>
        <v>0.24935064935064935</v>
      </c>
      <c r="M311" s="15">
        <f t="shared" si="60"/>
        <v>2</v>
      </c>
      <c r="N311" s="15">
        <f>VLOOKUP('Aliquote medie'!$M311,Scaglioni!$I$3:$L$7,4,FALSE)</f>
        <v>0.35</v>
      </c>
      <c r="O311" s="15">
        <f t="shared" si="61"/>
        <v>35</v>
      </c>
      <c r="P311" s="15">
        <f t="shared" si="66"/>
        <v>7420</v>
      </c>
      <c r="Q311" s="16">
        <f t="shared" si="67"/>
        <v>0.24090909090909091</v>
      </c>
    </row>
    <row r="312" spans="1:17" x14ac:dyDescent="0.2">
      <c r="A312" s="10">
        <v>100</v>
      </c>
      <c r="B312" s="10">
        <f t="shared" si="62"/>
        <v>30900</v>
      </c>
      <c r="C312" s="6">
        <f t="shared" si="69"/>
        <v>3</v>
      </c>
      <c r="D312" s="6">
        <f>VLOOKUP('Aliquote medie'!$C312,Scaglioni!$A$3:$D$7,4,FALSE)</f>
        <v>0.38</v>
      </c>
      <c r="E312" s="6">
        <f t="shared" si="57"/>
        <v>38</v>
      </c>
      <c r="F312" s="6">
        <f t="shared" si="63"/>
        <v>8062</v>
      </c>
      <c r="G312" s="7">
        <f t="shared" si="68"/>
        <v>0.26090614886731389</v>
      </c>
      <c r="H312" s="3">
        <f t="shared" si="58"/>
        <v>3</v>
      </c>
      <c r="I312" s="3">
        <f>VLOOKUP('Aliquote medie'!$H312,Scaglioni!$E$3:$H$7,4,FALSE)</f>
        <v>0.35</v>
      </c>
      <c r="J312" s="3">
        <f t="shared" si="59"/>
        <v>35</v>
      </c>
      <c r="K312" s="3">
        <f t="shared" si="64"/>
        <v>7715</v>
      </c>
      <c r="L312" s="4">
        <f t="shared" si="65"/>
        <v>0.24967637540453075</v>
      </c>
      <c r="M312" s="15">
        <f t="shared" si="60"/>
        <v>2</v>
      </c>
      <c r="N312" s="15">
        <f>VLOOKUP('Aliquote medie'!$M312,Scaglioni!$I$3:$L$7,4,FALSE)</f>
        <v>0.35</v>
      </c>
      <c r="O312" s="15">
        <f t="shared" si="61"/>
        <v>35</v>
      </c>
      <c r="P312" s="15">
        <f t="shared" si="66"/>
        <v>7455</v>
      </c>
      <c r="Q312" s="16">
        <f t="shared" si="67"/>
        <v>0.24126213592233009</v>
      </c>
    </row>
    <row r="313" spans="1:17" x14ac:dyDescent="0.2">
      <c r="A313" s="10">
        <v>100</v>
      </c>
      <c r="B313" s="10">
        <f t="shared" si="62"/>
        <v>31000</v>
      </c>
      <c r="C313" s="6">
        <f t="shared" si="69"/>
        <v>3</v>
      </c>
      <c r="D313" s="6">
        <f>VLOOKUP('Aliquote medie'!$C313,Scaglioni!$A$3:$D$7,4,FALSE)</f>
        <v>0.38</v>
      </c>
      <c r="E313" s="6">
        <f t="shared" si="57"/>
        <v>38</v>
      </c>
      <c r="F313" s="6">
        <f t="shared" si="63"/>
        <v>8100</v>
      </c>
      <c r="G313" s="7">
        <f t="shared" si="68"/>
        <v>0.26129032258064516</v>
      </c>
      <c r="H313" s="3">
        <f t="shared" si="58"/>
        <v>3</v>
      </c>
      <c r="I313" s="3">
        <f>VLOOKUP('Aliquote medie'!$H313,Scaglioni!$E$3:$H$7,4,FALSE)</f>
        <v>0.35</v>
      </c>
      <c r="J313" s="3">
        <f t="shared" si="59"/>
        <v>35</v>
      </c>
      <c r="K313" s="3">
        <f t="shared" si="64"/>
        <v>7750</v>
      </c>
      <c r="L313" s="4">
        <f t="shared" si="65"/>
        <v>0.25</v>
      </c>
      <c r="M313" s="15">
        <f t="shared" si="60"/>
        <v>2</v>
      </c>
      <c r="N313" s="15">
        <f>VLOOKUP('Aliquote medie'!$M313,Scaglioni!$I$3:$L$7,4,FALSE)</f>
        <v>0.35</v>
      </c>
      <c r="O313" s="15">
        <f t="shared" si="61"/>
        <v>35</v>
      </c>
      <c r="P313" s="15">
        <f t="shared" si="66"/>
        <v>7490</v>
      </c>
      <c r="Q313" s="16">
        <f t="shared" si="67"/>
        <v>0.24161290322580645</v>
      </c>
    </row>
    <row r="314" spans="1:17" x14ac:dyDescent="0.2">
      <c r="A314" s="10">
        <v>100</v>
      </c>
      <c r="B314" s="10">
        <f t="shared" si="62"/>
        <v>31100</v>
      </c>
      <c r="C314" s="6">
        <f t="shared" si="69"/>
        <v>3</v>
      </c>
      <c r="D314" s="6">
        <f>VLOOKUP('Aliquote medie'!$C314,Scaglioni!$A$3:$D$7,4,FALSE)</f>
        <v>0.38</v>
      </c>
      <c r="E314" s="6">
        <f t="shared" si="57"/>
        <v>38</v>
      </c>
      <c r="F314" s="6">
        <f t="shared" si="63"/>
        <v>8138</v>
      </c>
      <c r="G314" s="7">
        <f t="shared" si="68"/>
        <v>0.26167202572347265</v>
      </c>
      <c r="H314" s="3">
        <f t="shared" si="58"/>
        <v>3</v>
      </c>
      <c r="I314" s="3">
        <f>VLOOKUP('Aliquote medie'!$H314,Scaglioni!$E$3:$H$7,4,FALSE)</f>
        <v>0.35</v>
      </c>
      <c r="J314" s="3">
        <f t="shared" si="59"/>
        <v>35</v>
      </c>
      <c r="K314" s="3">
        <f t="shared" si="64"/>
        <v>7785</v>
      </c>
      <c r="L314" s="4">
        <f t="shared" si="65"/>
        <v>0.2503215434083601</v>
      </c>
      <c r="M314" s="15">
        <f t="shared" si="60"/>
        <v>2</v>
      </c>
      <c r="N314" s="15">
        <f>VLOOKUP('Aliquote medie'!$M314,Scaglioni!$I$3:$L$7,4,FALSE)</f>
        <v>0.35</v>
      </c>
      <c r="O314" s="15">
        <f t="shared" si="61"/>
        <v>35</v>
      </c>
      <c r="P314" s="15">
        <f t="shared" si="66"/>
        <v>7525</v>
      </c>
      <c r="Q314" s="16">
        <f t="shared" si="67"/>
        <v>0.24196141479099678</v>
      </c>
    </row>
    <row r="315" spans="1:17" x14ac:dyDescent="0.2">
      <c r="A315" s="10">
        <v>100</v>
      </c>
      <c r="B315" s="10">
        <f t="shared" si="62"/>
        <v>31200</v>
      </c>
      <c r="C315" s="6">
        <f t="shared" si="69"/>
        <v>3</v>
      </c>
      <c r="D315" s="6">
        <f>VLOOKUP('Aliquote medie'!$C315,Scaglioni!$A$3:$D$7,4,FALSE)</f>
        <v>0.38</v>
      </c>
      <c r="E315" s="6">
        <f t="shared" si="57"/>
        <v>38</v>
      </c>
      <c r="F315" s="6">
        <f t="shared" si="63"/>
        <v>8176</v>
      </c>
      <c r="G315" s="7">
        <f t="shared" si="68"/>
        <v>0.26205128205128203</v>
      </c>
      <c r="H315" s="3">
        <f t="shared" si="58"/>
        <v>3</v>
      </c>
      <c r="I315" s="3">
        <f>VLOOKUP('Aliquote medie'!$H315,Scaglioni!$E$3:$H$7,4,FALSE)</f>
        <v>0.35</v>
      </c>
      <c r="J315" s="3">
        <f t="shared" si="59"/>
        <v>35</v>
      </c>
      <c r="K315" s="3">
        <f t="shared" si="64"/>
        <v>7820</v>
      </c>
      <c r="L315" s="4">
        <f t="shared" si="65"/>
        <v>0.25064102564102564</v>
      </c>
      <c r="M315" s="15">
        <f t="shared" si="60"/>
        <v>2</v>
      </c>
      <c r="N315" s="15">
        <f>VLOOKUP('Aliquote medie'!$M315,Scaglioni!$I$3:$L$7,4,FALSE)</f>
        <v>0.35</v>
      </c>
      <c r="O315" s="15">
        <f t="shared" si="61"/>
        <v>35</v>
      </c>
      <c r="P315" s="15">
        <f t="shared" si="66"/>
        <v>7560</v>
      </c>
      <c r="Q315" s="16">
        <f t="shared" si="67"/>
        <v>0.24230769230769231</v>
      </c>
    </row>
    <row r="316" spans="1:17" x14ac:dyDescent="0.2">
      <c r="A316" s="10">
        <v>100</v>
      </c>
      <c r="B316" s="10">
        <f t="shared" si="62"/>
        <v>31300</v>
      </c>
      <c r="C316" s="6">
        <f t="shared" si="69"/>
        <v>3</v>
      </c>
      <c r="D316" s="6">
        <f>VLOOKUP('Aliquote medie'!$C316,Scaglioni!$A$3:$D$7,4,FALSE)</f>
        <v>0.38</v>
      </c>
      <c r="E316" s="6">
        <f t="shared" si="57"/>
        <v>38</v>
      </c>
      <c r="F316" s="6">
        <f t="shared" si="63"/>
        <v>8214</v>
      </c>
      <c r="G316" s="7">
        <f t="shared" si="68"/>
        <v>0.26242811501597446</v>
      </c>
      <c r="H316" s="3">
        <f t="shared" si="58"/>
        <v>3</v>
      </c>
      <c r="I316" s="3">
        <f>VLOOKUP('Aliquote medie'!$H316,Scaglioni!$E$3:$H$7,4,FALSE)</f>
        <v>0.35</v>
      </c>
      <c r="J316" s="3">
        <f t="shared" si="59"/>
        <v>35</v>
      </c>
      <c r="K316" s="3">
        <f t="shared" si="64"/>
        <v>7855</v>
      </c>
      <c r="L316" s="4">
        <f t="shared" si="65"/>
        <v>0.25095846645367414</v>
      </c>
      <c r="M316" s="15">
        <f t="shared" si="60"/>
        <v>2</v>
      </c>
      <c r="N316" s="15">
        <f>VLOOKUP('Aliquote medie'!$M316,Scaglioni!$I$3:$L$7,4,FALSE)</f>
        <v>0.35</v>
      </c>
      <c r="O316" s="15">
        <f t="shared" si="61"/>
        <v>35</v>
      </c>
      <c r="P316" s="15">
        <f t="shared" si="66"/>
        <v>7595</v>
      </c>
      <c r="Q316" s="16">
        <f t="shared" si="67"/>
        <v>0.24265175718849841</v>
      </c>
    </row>
    <row r="317" spans="1:17" x14ac:dyDescent="0.2">
      <c r="A317" s="10">
        <v>100</v>
      </c>
      <c r="B317" s="10">
        <f t="shared" si="62"/>
        <v>31400</v>
      </c>
      <c r="C317" s="6">
        <f t="shared" si="69"/>
        <v>3</v>
      </c>
      <c r="D317" s="6">
        <f>VLOOKUP('Aliquote medie'!$C317,Scaglioni!$A$3:$D$7,4,FALSE)</f>
        <v>0.38</v>
      </c>
      <c r="E317" s="6">
        <f t="shared" si="57"/>
        <v>38</v>
      </c>
      <c r="F317" s="6">
        <f t="shared" si="63"/>
        <v>8252</v>
      </c>
      <c r="G317" s="7">
        <f t="shared" si="68"/>
        <v>0.26280254777070061</v>
      </c>
      <c r="H317" s="3">
        <f t="shared" si="58"/>
        <v>3</v>
      </c>
      <c r="I317" s="3">
        <f>VLOOKUP('Aliquote medie'!$H317,Scaglioni!$E$3:$H$7,4,FALSE)</f>
        <v>0.35</v>
      </c>
      <c r="J317" s="3">
        <f t="shared" si="59"/>
        <v>35</v>
      </c>
      <c r="K317" s="3">
        <f t="shared" si="64"/>
        <v>7890</v>
      </c>
      <c r="L317" s="4">
        <f t="shared" si="65"/>
        <v>0.25127388535031847</v>
      </c>
      <c r="M317" s="15">
        <f t="shared" si="60"/>
        <v>2</v>
      </c>
      <c r="N317" s="15">
        <f>VLOOKUP('Aliquote medie'!$M317,Scaglioni!$I$3:$L$7,4,FALSE)</f>
        <v>0.35</v>
      </c>
      <c r="O317" s="15">
        <f t="shared" si="61"/>
        <v>35</v>
      </c>
      <c r="P317" s="15">
        <f t="shared" si="66"/>
        <v>7630</v>
      </c>
      <c r="Q317" s="16">
        <f t="shared" si="67"/>
        <v>0.24299363057324841</v>
      </c>
    </row>
    <row r="318" spans="1:17" x14ac:dyDescent="0.2">
      <c r="A318" s="10">
        <v>100</v>
      </c>
      <c r="B318" s="10">
        <f t="shared" si="62"/>
        <v>31500</v>
      </c>
      <c r="C318" s="6">
        <f t="shared" si="69"/>
        <v>3</v>
      </c>
      <c r="D318" s="6">
        <f>VLOOKUP('Aliquote medie'!$C318,Scaglioni!$A$3:$D$7,4,FALSE)</f>
        <v>0.38</v>
      </c>
      <c r="E318" s="6">
        <f t="shared" si="57"/>
        <v>38</v>
      </c>
      <c r="F318" s="6">
        <f t="shared" si="63"/>
        <v>8290</v>
      </c>
      <c r="G318" s="7">
        <f t="shared" si="68"/>
        <v>0.26317460317460317</v>
      </c>
      <c r="H318" s="3">
        <f t="shared" si="58"/>
        <v>3</v>
      </c>
      <c r="I318" s="3">
        <f>VLOOKUP('Aliquote medie'!$H318,Scaglioni!$E$3:$H$7,4,FALSE)</f>
        <v>0.35</v>
      </c>
      <c r="J318" s="3">
        <f t="shared" si="59"/>
        <v>35</v>
      </c>
      <c r="K318" s="3">
        <f t="shared" si="64"/>
        <v>7925</v>
      </c>
      <c r="L318" s="4">
        <f t="shared" si="65"/>
        <v>0.25158730158730158</v>
      </c>
      <c r="M318" s="15">
        <f t="shared" si="60"/>
        <v>2</v>
      </c>
      <c r="N318" s="15">
        <f>VLOOKUP('Aliquote medie'!$M318,Scaglioni!$I$3:$L$7,4,FALSE)</f>
        <v>0.35</v>
      </c>
      <c r="O318" s="15">
        <f t="shared" si="61"/>
        <v>35</v>
      </c>
      <c r="P318" s="15">
        <f t="shared" si="66"/>
        <v>7665</v>
      </c>
      <c r="Q318" s="16">
        <f t="shared" si="67"/>
        <v>0.24333333333333335</v>
      </c>
    </row>
    <row r="319" spans="1:17" x14ac:dyDescent="0.2">
      <c r="A319" s="10">
        <v>100</v>
      </c>
      <c r="B319" s="10">
        <f t="shared" si="62"/>
        <v>31600</v>
      </c>
      <c r="C319" s="6">
        <f t="shared" si="69"/>
        <v>3</v>
      </c>
      <c r="D319" s="6">
        <f>VLOOKUP('Aliquote medie'!$C319,Scaglioni!$A$3:$D$7,4,FALSE)</f>
        <v>0.38</v>
      </c>
      <c r="E319" s="6">
        <f t="shared" si="57"/>
        <v>38</v>
      </c>
      <c r="F319" s="6">
        <f t="shared" si="63"/>
        <v>8328</v>
      </c>
      <c r="G319" s="7">
        <f t="shared" si="68"/>
        <v>0.26354430379746835</v>
      </c>
      <c r="H319" s="3">
        <f t="shared" si="58"/>
        <v>3</v>
      </c>
      <c r="I319" s="3">
        <f>VLOOKUP('Aliquote medie'!$H319,Scaglioni!$E$3:$H$7,4,FALSE)</f>
        <v>0.35</v>
      </c>
      <c r="J319" s="3">
        <f t="shared" si="59"/>
        <v>35</v>
      </c>
      <c r="K319" s="3">
        <f t="shared" si="64"/>
        <v>7960</v>
      </c>
      <c r="L319" s="4">
        <f t="shared" si="65"/>
        <v>0.2518987341772152</v>
      </c>
      <c r="M319" s="15">
        <f t="shared" si="60"/>
        <v>2</v>
      </c>
      <c r="N319" s="15">
        <f>VLOOKUP('Aliquote medie'!$M319,Scaglioni!$I$3:$L$7,4,FALSE)</f>
        <v>0.35</v>
      </c>
      <c r="O319" s="15">
        <f t="shared" si="61"/>
        <v>35</v>
      </c>
      <c r="P319" s="15">
        <f t="shared" si="66"/>
        <v>7700</v>
      </c>
      <c r="Q319" s="16">
        <f t="shared" si="67"/>
        <v>0.24367088607594936</v>
      </c>
    </row>
    <row r="320" spans="1:17" x14ac:dyDescent="0.2">
      <c r="A320" s="10">
        <v>100</v>
      </c>
      <c r="B320" s="10">
        <f t="shared" si="62"/>
        <v>31700</v>
      </c>
      <c r="C320" s="6">
        <f t="shared" si="69"/>
        <v>3</v>
      </c>
      <c r="D320" s="6">
        <f>VLOOKUP('Aliquote medie'!$C320,Scaglioni!$A$3:$D$7,4,FALSE)</f>
        <v>0.38</v>
      </c>
      <c r="E320" s="6">
        <f t="shared" si="57"/>
        <v>38</v>
      </c>
      <c r="F320" s="6">
        <f t="shared" si="63"/>
        <v>8366</v>
      </c>
      <c r="G320" s="7">
        <f t="shared" si="68"/>
        <v>0.26391167192429021</v>
      </c>
      <c r="H320" s="3">
        <f t="shared" si="58"/>
        <v>3</v>
      </c>
      <c r="I320" s="3">
        <f>VLOOKUP('Aliquote medie'!$H320,Scaglioni!$E$3:$H$7,4,FALSE)</f>
        <v>0.35</v>
      </c>
      <c r="J320" s="3">
        <f t="shared" si="59"/>
        <v>35</v>
      </c>
      <c r="K320" s="3">
        <f t="shared" si="64"/>
        <v>7995</v>
      </c>
      <c r="L320" s="4">
        <f t="shared" si="65"/>
        <v>0.25220820189274445</v>
      </c>
      <c r="M320" s="15">
        <f t="shared" si="60"/>
        <v>2</v>
      </c>
      <c r="N320" s="15">
        <f>VLOOKUP('Aliquote medie'!$M320,Scaglioni!$I$3:$L$7,4,FALSE)</f>
        <v>0.35</v>
      </c>
      <c r="O320" s="15">
        <f t="shared" si="61"/>
        <v>35</v>
      </c>
      <c r="P320" s="15">
        <f t="shared" si="66"/>
        <v>7735</v>
      </c>
      <c r="Q320" s="16">
        <f t="shared" si="67"/>
        <v>0.24400630914826499</v>
      </c>
    </row>
    <row r="321" spans="1:17" x14ac:dyDescent="0.2">
      <c r="A321" s="10">
        <v>100</v>
      </c>
      <c r="B321" s="10">
        <f t="shared" si="62"/>
        <v>31800</v>
      </c>
      <c r="C321" s="6">
        <f t="shared" si="69"/>
        <v>3</v>
      </c>
      <c r="D321" s="6">
        <f>VLOOKUP('Aliquote medie'!$C321,Scaglioni!$A$3:$D$7,4,FALSE)</f>
        <v>0.38</v>
      </c>
      <c r="E321" s="6">
        <f t="shared" si="57"/>
        <v>38</v>
      </c>
      <c r="F321" s="6">
        <f t="shared" si="63"/>
        <v>8404</v>
      </c>
      <c r="G321" s="7">
        <f t="shared" si="68"/>
        <v>0.2642767295597484</v>
      </c>
      <c r="H321" s="3">
        <f t="shared" si="58"/>
        <v>3</v>
      </c>
      <c r="I321" s="3">
        <f>VLOOKUP('Aliquote medie'!$H321,Scaglioni!$E$3:$H$7,4,FALSE)</f>
        <v>0.35</v>
      </c>
      <c r="J321" s="3">
        <f t="shared" si="59"/>
        <v>35</v>
      </c>
      <c r="K321" s="3">
        <f t="shared" si="64"/>
        <v>8030</v>
      </c>
      <c r="L321" s="4">
        <f t="shared" si="65"/>
        <v>0.25251572327044025</v>
      </c>
      <c r="M321" s="15">
        <f t="shared" si="60"/>
        <v>2</v>
      </c>
      <c r="N321" s="15">
        <f>VLOOKUP('Aliquote medie'!$M321,Scaglioni!$I$3:$L$7,4,FALSE)</f>
        <v>0.35</v>
      </c>
      <c r="O321" s="15">
        <f t="shared" si="61"/>
        <v>35</v>
      </c>
      <c r="P321" s="15">
        <f t="shared" si="66"/>
        <v>7770</v>
      </c>
      <c r="Q321" s="16">
        <f t="shared" si="67"/>
        <v>0.24433962264150944</v>
      </c>
    </row>
    <row r="322" spans="1:17" x14ac:dyDescent="0.2">
      <c r="A322" s="10">
        <v>100</v>
      </c>
      <c r="B322" s="10">
        <f t="shared" si="62"/>
        <v>31900</v>
      </c>
      <c r="C322" s="6">
        <f t="shared" si="69"/>
        <v>3</v>
      </c>
      <c r="D322" s="6">
        <f>VLOOKUP('Aliquote medie'!$C322,Scaglioni!$A$3:$D$7,4,FALSE)</f>
        <v>0.38</v>
      </c>
      <c r="E322" s="6">
        <f t="shared" si="57"/>
        <v>38</v>
      </c>
      <c r="F322" s="6">
        <f t="shared" si="63"/>
        <v>8442</v>
      </c>
      <c r="G322" s="7">
        <f t="shared" si="68"/>
        <v>0.26463949843260187</v>
      </c>
      <c r="H322" s="3">
        <f t="shared" si="58"/>
        <v>3</v>
      </c>
      <c r="I322" s="3">
        <f>VLOOKUP('Aliquote medie'!$H322,Scaglioni!$E$3:$H$7,4,FALSE)</f>
        <v>0.35</v>
      </c>
      <c r="J322" s="3">
        <f t="shared" si="59"/>
        <v>35</v>
      </c>
      <c r="K322" s="3">
        <f t="shared" si="64"/>
        <v>8065</v>
      </c>
      <c r="L322" s="4">
        <f t="shared" si="65"/>
        <v>0.25282131661442009</v>
      </c>
      <c r="M322" s="15">
        <f t="shared" si="60"/>
        <v>2</v>
      </c>
      <c r="N322" s="15">
        <f>VLOOKUP('Aliquote medie'!$M322,Scaglioni!$I$3:$L$7,4,FALSE)</f>
        <v>0.35</v>
      </c>
      <c r="O322" s="15">
        <f t="shared" si="61"/>
        <v>35</v>
      </c>
      <c r="P322" s="15">
        <f t="shared" si="66"/>
        <v>7805</v>
      </c>
      <c r="Q322" s="16">
        <f t="shared" si="67"/>
        <v>0.24467084639498432</v>
      </c>
    </row>
    <row r="323" spans="1:17" x14ac:dyDescent="0.2">
      <c r="A323" s="10">
        <v>100</v>
      </c>
      <c r="B323" s="10">
        <f t="shared" si="62"/>
        <v>32000</v>
      </c>
      <c r="C323" s="6">
        <f t="shared" si="69"/>
        <v>3</v>
      </c>
      <c r="D323" s="6">
        <f>VLOOKUP('Aliquote medie'!$C323,Scaglioni!$A$3:$D$7,4,FALSE)</f>
        <v>0.38</v>
      </c>
      <c r="E323" s="6">
        <f t="shared" si="57"/>
        <v>38</v>
      </c>
      <c r="F323" s="6">
        <f t="shared" si="63"/>
        <v>8480</v>
      </c>
      <c r="G323" s="7">
        <f t="shared" si="68"/>
        <v>0.26500000000000001</v>
      </c>
      <c r="H323" s="3">
        <f t="shared" si="58"/>
        <v>3</v>
      </c>
      <c r="I323" s="3">
        <f>VLOOKUP('Aliquote medie'!$H323,Scaglioni!$E$3:$H$7,4,FALSE)</f>
        <v>0.35</v>
      </c>
      <c r="J323" s="3">
        <f t="shared" si="59"/>
        <v>35</v>
      </c>
      <c r="K323" s="3">
        <f t="shared" si="64"/>
        <v>8100</v>
      </c>
      <c r="L323" s="4">
        <f t="shared" si="65"/>
        <v>0.25312499999999999</v>
      </c>
      <c r="M323" s="15">
        <f t="shared" si="60"/>
        <v>2</v>
      </c>
      <c r="N323" s="15">
        <f>VLOOKUP('Aliquote medie'!$M323,Scaglioni!$I$3:$L$7,4,FALSE)</f>
        <v>0.35</v>
      </c>
      <c r="O323" s="15">
        <f t="shared" si="61"/>
        <v>35</v>
      </c>
      <c r="P323" s="15">
        <f t="shared" si="66"/>
        <v>7840</v>
      </c>
      <c r="Q323" s="16">
        <f t="shared" si="67"/>
        <v>0.245</v>
      </c>
    </row>
    <row r="324" spans="1:17" x14ac:dyDescent="0.2">
      <c r="A324" s="10">
        <v>100</v>
      </c>
      <c r="B324" s="10">
        <f t="shared" si="62"/>
        <v>32100</v>
      </c>
      <c r="C324" s="6">
        <f t="shared" si="69"/>
        <v>3</v>
      </c>
      <c r="D324" s="6">
        <f>VLOOKUP('Aliquote medie'!$C324,Scaglioni!$A$3:$D$7,4,FALSE)</f>
        <v>0.38</v>
      </c>
      <c r="E324" s="6">
        <f t="shared" ref="E324:E387" si="70">D324*A324</f>
        <v>38</v>
      </c>
      <c r="F324" s="6">
        <f t="shared" si="63"/>
        <v>8518</v>
      </c>
      <c r="G324" s="7">
        <f t="shared" si="68"/>
        <v>0.26535825545171338</v>
      </c>
      <c r="H324" s="3">
        <f t="shared" ref="H324:H387" si="71">IF($B324&lt;=15000,1,IF($B324&lt;=28000,2,IF($B324&lt;=50000,3,4)))</f>
        <v>3</v>
      </c>
      <c r="I324" s="3">
        <f>VLOOKUP('Aliquote medie'!$H324,Scaglioni!$E$3:$H$7,4,FALSE)</f>
        <v>0.35</v>
      </c>
      <c r="J324" s="3">
        <f t="shared" ref="J324:J387" si="72">I324*$A324</f>
        <v>35</v>
      </c>
      <c r="K324" s="3">
        <f t="shared" si="64"/>
        <v>8135</v>
      </c>
      <c r="L324" s="4">
        <f t="shared" si="65"/>
        <v>0.25342679127725859</v>
      </c>
      <c r="M324" s="15">
        <f t="shared" ref="M324:M387" si="73">IF($B324&lt;=28000,1,IF($B324&lt;=50000,2,3))</f>
        <v>2</v>
      </c>
      <c r="N324" s="15">
        <f>VLOOKUP('Aliquote medie'!$M324,Scaglioni!$I$3:$L$7,4,FALSE)</f>
        <v>0.35</v>
      </c>
      <c r="O324" s="15">
        <f t="shared" ref="O324:O387" si="74">N324*$A324</f>
        <v>35</v>
      </c>
      <c r="P324" s="15">
        <f t="shared" si="66"/>
        <v>7875</v>
      </c>
      <c r="Q324" s="16">
        <f t="shared" si="67"/>
        <v>0.24532710280373832</v>
      </c>
    </row>
    <row r="325" spans="1:17" x14ac:dyDescent="0.2">
      <c r="A325" s="10">
        <v>100</v>
      </c>
      <c r="B325" s="10">
        <f t="shared" ref="B325:B388" si="75">B324+A325</f>
        <v>32200</v>
      </c>
      <c r="C325" s="6">
        <f t="shared" si="69"/>
        <v>3</v>
      </c>
      <c r="D325" s="6">
        <f>VLOOKUP('Aliquote medie'!$C325,Scaglioni!$A$3:$D$7,4,FALSE)</f>
        <v>0.38</v>
      </c>
      <c r="E325" s="6">
        <f t="shared" si="70"/>
        <v>38</v>
      </c>
      <c r="F325" s="6">
        <f t="shared" ref="F325:F388" si="76">F324+E325</f>
        <v>8556</v>
      </c>
      <c r="G325" s="7">
        <f t="shared" si="68"/>
        <v>0.26571428571428574</v>
      </c>
      <c r="H325" s="3">
        <f t="shared" si="71"/>
        <v>3</v>
      </c>
      <c r="I325" s="3">
        <f>VLOOKUP('Aliquote medie'!$H325,Scaglioni!$E$3:$H$7,4,FALSE)</f>
        <v>0.35</v>
      </c>
      <c r="J325" s="3">
        <f t="shared" si="72"/>
        <v>35</v>
      </c>
      <c r="K325" s="3">
        <f t="shared" ref="K325:K388" si="77">K324+J325</f>
        <v>8170</v>
      </c>
      <c r="L325" s="4">
        <f t="shared" ref="L325:L388" si="78">K325/$B325</f>
        <v>0.25372670807453418</v>
      </c>
      <c r="M325" s="15">
        <f t="shared" si="73"/>
        <v>2</v>
      </c>
      <c r="N325" s="15">
        <f>VLOOKUP('Aliquote medie'!$M325,Scaglioni!$I$3:$L$7,4,FALSE)</f>
        <v>0.35</v>
      </c>
      <c r="O325" s="15">
        <f t="shared" si="74"/>
        <v>35</v>
      </c>
      <c r="P325" s="15">
        <f t="shared" ref="P325:P388" si="79">P324+O325</f>
        <v>7910</v>
      </c>
      <c r="Q325" s="16">
        <f t="shared" ref="Q325:Q388" si="80">P325/$B325</f>
        <v>0.24565217391304348</v>
      </c>
    </row>
    <row r="326" spans="1:17" x14ac:dyDescent="0.2">
      <c r="A326" s="10">
        <v>100</v>
      </c>
      <c r="B326" s="10">
        <f t="shared" si="75"/>
        <v>32300</v>
      </c>
      <c r="C326" s="6">
        <f t="shared" si="69"/>
        <v>3</v>
      </c>
      <c r="D326" s="6">
        <f>VLOOKUP('Aliquote medie'!$C326,Scaglioni!$A$3:$D$7,4,FALSE)</f>
        <v>0.38</v>
      </c>
      <c r="E326" s="6">
        <f t="shared" si="70"/>
        <v>38</v>
      </c>
      <c r="F326" s="6">
        <f t="shared" si="76"/>
        <v>8594</v>
      </c>
      <c r="G326" s="7">
        <f t="shared" si="68"/>
        <v>0.26606811145510834</v>
      </c>
      <c r="H326" s="3">
        <f t="shared" si="71"/>
        <v>3</v>
      </c>
      <c r="I326" s="3">
        <f>VLOOKUP('Aliquote medie'!$H326,Scaglioni!$E$3:$H$7,4,FALSE)</f>
        <v>0.35</v>
      </c>
      <c r="J326" s="3">
        <f t="shared" si="72"/>
        <v>35</v>
      </c>
      <c r="K326" s="3">
        <f t="shared" si="77"/>
        <v>8205</v>
      </c>
      <c r="L326" s="4">
        <f t="shared" si="78"/>
        <v>0.25402476780185756</v>
      </c>
      <c r="M326" s="15">
        <f t="shared" si="73"/>
        <v>2</v>
      </c>
      <c r="N326" s="15">
        <f>VLOOKUP('Aliquote medie'!$M326,Scaglioni!$I$3:$L$7,4,FALSE)</f>
        <v>0.35</v>
      </c>
      <c r="O326" s="15">
        <f t="shared" si="74"/>
        <v>35</v>
      </c>
      <c r="P326" s="15">
        <f t="shared" si="79"/>
        <v>7945</v>
      </c>
      <c r="Q326" s="16">
        <f t="shared" si="80"/>
        <v>0.24597523219814241</v>
      </c>
    </row>
    <row r="327" spans="1:17" x14ac:dyDescent="0.2">
      <c r="A327" s="10">
        <v>100</v>
      </c>
      <c r="B327" s="10">
        <f t="shared" si="75"/>
        <v>32400</v>
      </c>
      <c r="C327" s="6">
        <f t="shared" si="69"/>
        <v>3</v>
      </c>
      <c r="D327" s="6">
        <f>VLOOKUP('Aliquote medie'!$C327,Scaglioni!$A$3:$D$7,4,FALSE)</f>
        <v>0.38</v>
      </c>
      <c r="E327" s="6">
        <f t="shared" si="70"/>
        <v>38</v>
      </c>
      <c r="F327" s="6">
        <f t="shared" si="76"/>
        <v>8632</v>
      </c>
      <c r="G327" s="7">
        <f t="shared" si="68"/>
        <v>0.26641975308641974</v>
      </c>
      <c r="H327" s="3">
        <f t="shared" si="71"/>
        <v>3</v>
      </c>
      <c r="I327" s="3">
        <f>VLOOKUP('Aliquote medie'!$H327,Scaglioni!$E$3:$H$7,4,FALSE)</f>
        <v>0.35</v>
      </c>
      <c r="J327" s="3">
        <f t="shared" si="72"/>
        <v>35</v>
      </c>
      <c r="K327" s="3">
        <f t="shared" si="77"/>
        <v>8240</v>
      </c>
      <c r="L327" s="4">
        <f t="shared" si="78"/>
        <v>0.25432098765432098</v>
      </c>
      <c r="M327" s="15">
        <f t="shared" si="73"/>
        <v>2</v>
      </c>
      <c r="N327" s="15">
        <f>VLOOKUP('Aliquote medie'!$M327,Scaglioni!$I$3:$L$7,4,FALSE)</f>
        <v>0.35</v>
      </c>
      <c r="O327" s="15">
        <f t="shared" si="74"/>
        <v>35</v>
      </c>
      <c r="P327" s="15">
        <f t="shared" si="79"/>
        <v>7980</v>
      </c>
      <c r="Q327" s="16">
        <f t="shared" si="80"/>
        <v>0.24629629629629629</v>
      </c>
    </row>
    <row r="328" spans="1:17" x14ac:dyDescent="0.2">
      <c r="A328" s="10">
        <v>100</v>
      </c>
      <c r="B328" s="10">
        <f t="shared" si="75"/>
        <v>32500</v>
      </c>
      <c r="C328" s="6">
        <f t="shared" si="69"/>
        <v>3</v>
      </c>
      <c r="D328" s="6">
        <f>VLOOKUP('Aliquote medie'!$C328,Scaglioni!$A$3:$D$7,4,FALSE)</f>
        <v>0.38</v>
      </c>
      <c r="E328" s="6">
        <f t="shared" si="70"/>
        <v>38</v>
      </c>
      <c r="F328" s="6">
        <f t="shared" si="76"/>
        <v>8670</v>
      </c>
      <c r="G328" s="7">
        <f t="shared" si="68"/>
        <v>0.26676923076923076</v>
      </c>
      <c r="H328" s="3">
        <f t="shared" si="71"/>
        <v>3</v>
      </c>
      <c r="I328" s="3">
        <f>VLOOKUP('Aliquote medie'!$H328,Scaglioni!$E$3:$H$7,4,FALSE)</f>
        <v>0.35</v>
      </c>
      <c r="J328" s="3">
        <f t="shared" si="72"/>
        <v>35</v>
      </c>
      <c r="K328" s="3">
        <f t="shared" si="77"/>
        <v>8275</v>
      </c>
      <c r="L328" s="4">
        <f t="shared" si="78"/>
        <v>0.25461538461538463</v>
      </c>
      <c r="M328" s="15">
        <f t="shared" si="73"/>
        <v>2</v>
      </c>
      <c r="N328" s="15">
        <f>VLOOKUP('Aliquote medie'!$M328,Scaglioni!$I$3:$L$7,4,FALSE)</f>
        <v>0.35</v>
      </c>
      <c r="O328" s="15">
        <f t="shared" si="74"/>
        <v>35</v>
      </c>
      <c r="P328" s="15">
        <f t="shared" si="79"/>
        <v>8015</v>
      </c>
      <c r="Q328" s="16">
        <f t="shared" si="80"/>
        <v>0.24661538461538463</v>
      </c>
    </row>
    <row r="329" spans="1:17" x14ac:dyDescent="0.2">
      <c r="A329" s="10">
        <v>100</v>
      </c>
      <c r="B329" s="10">
        <f t="shared" si="75"/>
        <v>32600</v>
      </c>
      <c r="C329" s="6">
        <f t="shared" si="69"/>
        <v>3</v>
      </c>
      <c r="D329" s="6">
        <f>VLOOKUP('Aliquote medie'!$C329,Scaglioni!$A$3:$D$7,4,FALSE)</f>
        <v>0.38</v>
      </c>
      <c r="E329" s="6">
        <f t="shared" si="70"/>
        <v>38</v>
      </c>
      <c r="F329" s="6">
        <f t="shared" si="76"/>
        <v>8708</v>
      </c>
      <c r="G329" s="7">
        <f t="shared" si="68"/>
        <v>0.2671165644171779</v>
      </c>
      <c r="H329" s="3">
        <f t="shared" si="71"/>
        <v>3</v>
      </c>
      <c r="I329" s="3">
        <f>VLOOKUP('Aliquote medie'!$H329,Scaglioni!$E$3:$H$7,4,FALSE)</f>
        <v>0.35</v>
      </c>
      <c r="J329" s="3">
        <f t="shared" si="72"/>
        <v>35</v>
      </c>
      <c r="K329" s="3">
        <f t="shared" si="77"/>
        <v>8310</v>
      </c>
      <c r="L329" s="4">
        <f t="shared" si="78"/>
        <v>0.25490797546012273</v>
      </c>
      <c r="M329" s="15">
        <f t="shared" si="73"/>
        <v>2</v>
      </c>
      <c r="N329" s="15">
        <f>VLOOKUP('Aliquote medie'!$M329,Scaglioni!$I$3:$L$7,4,FALSE)</f>
        <v>0.35</v>
      </c>
      <c r="O329" s="15">
        <f t="shared" si="74"/>
        <v>35</v>
      </c>
      <c r="P329" s="15">
        <f t="shared" si="79"/>
        <v>8050</v>
      </c>
      <c r="Q329" s="16">
        <f t="shared" si="80"/>
        <v>0.2469325153374233</v>
      </c>
    </row>
    <row r="330" spans="1:17" x14ac:dyDescent="0.2">
      <c r="A330" s="10">
        <v>100</v>
      </c>
      <c r="B330" s="10">
        <f t="shared" si="75"/>
        <v>32700</v>
      </c>
      <c r="C330" s="6">
        <f t="shared" si="69"/>
        <v>3</v>
      </c>
      <c r="D330" s="6">
        <f>VLOOKUP('Aliquote medie'!$C330,Scaglioni!$A$3:$D$7,4,FALSE)</f>
        <v>0.38</v>
      </c>
      <c r="E330" s="6">
        <f t="shared" si="70"/>
        <v>38</v>
      </c>
      <c r="F330" s="6">
        <f t="shared" si="76"/>
        <v>8746</v>
      </c>
      <c r="G330" s="7">
        <f t="shared" si="68"/>
        <v>0.26746177370030583</v>
      </c>
      <c r="H330" s="3">
        <f t="shared" si="71"/>
        <v>3</v>
      </c>
      <c r="I330" s="3">
        <f>VLOOKUP('Aliquote medie'!$H330,Scaglioni!$E$3:$H$7,4,FALSE)</f>
        <v>0.35</v>
      </c>
      <c r="J330" s="3">
        <f t="shared" si="72"/>
        <v>35</v>
      </c>
      <c r="K330" s="3">
        <f t="shared" si="77"/>
        <v>8345</v>
      </c>
      <c r="L330" s="4">
        <f t="shared" si="78"/>
        <v>0.2551987767584098</v>
      </c>
      <c r="M330" s="15">
        <f t="shared" si="73"/>
        <v>2</v>
      </c>
      <c r="N330" s="15">
        <f>VLOOKUP('Aliquote medie'!$M330,Scaglioni!$I$3:$L$7,4,FALSE)</f>
        <v>0.35</v>
      </c>
      <c r="O330" s="15">
        <f t="shared" si="74"/>
        <v>35</v>
      </c>
      <c r="P330" s="15">
        <f t="shared" si="79"/>
        <v>8085</v>
      </c>
      <c r="Q330" s="16">
        <f t="shared" si="80"/>
        <v>0.24724770642201835</v>
      </c>
    </row>
    <row r="331" spans="1:17" x14ac:dyDescent="0.2">
      <c r="A331" s="10">
        <v>100</v>
      </c>
      <c r="B331" s="10">
        <f t="shared" si="75"/>
        <v>32800</v>
      </c>
      <c r="C331" s="6">
        <f t="shared" si="69"/>
        <v>3</v>
      </c>
      <c r="D331" s="6">
        <f>VLOOKUP('Aliquote medie'!$C331,Scaglioni!$A$3:$D$7,4,FALSE)</f>
        <v>0.38</v>
      </c>
      <c r="E331" s="6">
        <f t="shared" si="70"/>
        <v>38</v>
      </c>
      <c r="F331" s="6">
        <f t="shared" si="76"/>
        <v>8784</v>
      </c>
      <c r="G331" s="7">
        <f t="shared" ref="G331:G394" si="81">F331/B331</f>
        <v>0.2678048780487805</v>
      </c>
      <c r="H331" s="3">
        <f t="shared" si="71"/>
        <v>3</v>
      </c>
      <c r="I331" s="3">
        <f>VLOOKUP('Aliquote medie'!$H331,Scaglioni!$E$3:$H$7,4,FALSE)</f>
        <v>0.35</v>
      </c>
      <c r="J331" s="3">
        <f t="shared" si="72"/>
        <v>35</v>
      </c>
      <c r="K331" s="3">
        <f t="shared" si="77"/>
        <v>8380</v>
      </c>
      <c r="L331" s="4">
        <f t="shared" si="78"/>
        <v>0.25548780487804879</v>
      </c>
      <c r="M331" s="15">
        <f t="shared" si="73"/>
        <v>2</v>
      </c>
      <c r="N331" s="15">
        <f>VLOOKUP('Aliquote medie'!$M331,Scaglioni!$I$3:$L$7,4,FALSE)</f>
        <v>0.35</v>
      </c>
      <c r="O331" s="15">
        <f t="shared" si="74"/>
        <v>35</v>
      </c>
      <c r="P331" s="15">
        <f t="shared" si="79"/>
        <v>8120</v>
      </c>
      <c r="Q331" s="16">
        <f t="shared" si="80"/>
        <v>0.2475609756097561</v>
      </c>
    </row>
    <row r="332" spans="1:17" x14ac:dyDescent="0.2">
      <c r="A332" s="10">
        <v>100</v>
      </c>
      <c r="B332" s="10">
        <f t="shared" si="75"/>
        <v>32900</v>
      </c>
      <c r="C332" s="6">
        <f t="shared" si="69"/>
        <v>3</v>
      </c>
      <c r="D332" s="6">
        <f>VLOOKUP('Aliquote medie'!$C332,Scaglioni!$A$3:$D$7,4,FALSE)</f>
        <v>0.38</v>
      </c>
      <c r="E332" s="6">
        <f t="shared" si="70"/>
        <v>38</v>
      </c>
      <c r="F332" s="6">
        <f t="shared" si="76"/>
        <v>8822</v>
      </c>
      <c r="G332" s="7">
        <f t="shared" si="81"/>
        <v>0.26814589665653493</v>
      </c>
      <c r="H332" s="3">
        <f t="shared" si="71"/>
        <v>3</v>
      </c>
      <c r="I332" s="3">
        <f>VLOOKUP('Aliquote medie'!$H332,Scaglioni!$E$3:$H$7,4,FALSE)</f>
        <v>0.35</v>
      </c>
      <c r="J332" s="3">
        <f t="shared" si="72"/>
        <v>35</v>
      </c>
      <c r="K332" s="3">
        <f t="shared" si="77"/>
        <v>8415</v>
      </c>
      <c r="L332" s="4">
        <f t="shared" si="78"/>
        <v>0.25577507598784194</v>
      </c>
      <c r="M332" s="15">
        <f t="shared" si="73"/>
        <v>2</v>
      </c>
      <c r="N332" s="15">
        <f>VLOOKUP('Aliquote medie'!$M332,Scaglioni!$I$3:$L$7,4,FALSE)</f>
        <v>0.35</v>
      </c>
      <c r="O332" s="15">
        <f t="shared" si="74"/>
        <v>35</v>
      </c>
      <c r="P332" s="15">
        <f t="shared" si="79"/>
        <v>8155</v>
      </c>
      <c r="Q332" s="16">
        <f t="shared" si="80"/>
        <v>0.24787234042553191</v>
      </c>
    </row>
    <row r="333" spans="1:17" x14ac:dyDescent="0.2">
      <c r="A333" s="10">
        <v>100</v>
      </c>
      <c r="B333" s="10">
        <f t="shared" si="75"/>
        <v>33000</v>
      </c>
      <c r="C333" s="6">
        <f t="shared" si="69"/>
        <v>3</v>
      </c>
      <c r="D333" s="6">
        <f>VLOOKUP('Aliquote medie'!$C333,Scaglioni!$A$3:$D$7,4,FALSE)</f>
        <v>0.38</v>
      </c>
      <c r="E333" s="6">
        <f t="shared" si="70"/>
        <v>38</v>
      </c>
      <c r="F333" s="6">
        <f t="shared" si="76"/>
        <v>8860</v>
      </c>
      <c r="G333" s="7">
        <f t="shared" si="81"/>
        <v>0.26848484848484849</v>
      </c>
      <c r="H333" s="3">
        <f t="shared" si="71"/>
        <v>3</v>
      </c>
      <c r="I333" s="3">
        <f>VLOOKUP('Aliquote medie'!$H333,Scaglioni!$E$3:$H$7,4,FALSE)</f>
        <v>0.35</v>
      </c>
      <c r="J333" s="3">
        <f t="shared" si="72"/>
        <v>35</v>
      </c>
      <c r="K333" s="3">
        <f t="shared" si="77"/>
        <v>8450</v>
      </c>
      <c r="L333" s="4">
        <f t="shared" si="78"/>
        <v>0.25606060606060604</v>
      </c>
      <c r="M333" s="15">
        <f t="shared" si="73"/>
        <v>2</v>
      </c>
      <c r="N333" s="15">
        <f>VLOOKUP('Aliquote medie'!$M333,Scaglioni!$I$3:$L$7,4,FALSE)</f>
        <v>0.35</v>
      </c>
      <c r="O333" s="15">
        <f t="shared" si="74"/>
        <v>35</v>
      </c>
      <c r="P333" s="15">
        <f t="shared" si="79"/>
        <v>8190</v>
      </c>
      <c r="Q333" s="16">
        <f t="shared" si="80"/>
        <v>0.24818181818181817</v>
      </c>
    </row>
    <row r="334" spans="1:17" x14ac:dyDescent="0.2">
      <c r="A334" s="10">
        <v>100</v>
      </c>
      <c r="B334" s="10">
        <f t="shared" si="75"/>
        <v>33100</v>
      </c>
      <c r="C334" s="6">
        <f t="shared" si="69"/>
        <v>3</v>
      </c>
      <c r="D334" s="6">
        <f>VLOOKUP('Aliquote medie'!$C334,Scaglioni!$A$3:$D$7,4,FALSE)</f>
        <v>0.38</v>
      </c>
      <c r="E334" s="6">
        <f t="shared" si="70"/>
        <v>38</v>
      </c>
      <c r="F334" s="6">
        <f t="shared" si="76"/>
        <v>8898</v>
      </c>
      <c r="G334" s="7">
        <f t="shared" si="81"/>
        <v>0.26882175226586102</v>
      </c>
      <c r="H334" s="3">
        <f t="shared" si="71"/>
        <v>3</v>
      </c>
      <c r="I334" s="3">
        <f>VLOOKUP('Aliquote medie'!$H334,Scaglioni!$E$3:$H$7,4,FALSE)</f>
        <v>0.35</v>
      </c>
      <c r="J334" s="3">
        <f t="shared" si="72"/>
        <v>35</v>
      </c>
      <c r="K334" s="3">
        <f t="shared" si="77"/>
        <v>8485</v>
      </c>
      <c r="L334" s="4">
        <f t="shared" si="78"/>
        <v>0.25634441087613291</v>
      </c>
      <c r="M334" s="15">
        <f t="shared" si="73"/>
        <v>2</v>
      </c>
      <c r="N334" s="15">
        <f>VLOOKUP('Aliquote medie'!$M334,Scaglioni!$I$3:$L$7,4,FALSE)</f>
        <v>0.35</v>
      </c>
      <c r="O334" s="15">
        <f t="shared" si="74"/>
        <v>35</v>
      </c>
      <c r="P334" s="15">
        <f t="shared" si="79"/>
        <v>8225</v>
      </c>
      <c r="Q334" s="16">
        <f t="shared" si="80"/>
        <v>0.24848942598187312</v>
      </c>
    </row>
    <row r="335" spans="1:17" x14ac:dyDescent="0.2">
      <c r="A335" s="10">
        <v>100</v>
      </c>
      <c r="B335" s="10">
        <f t="shared" si="75"/>
        <v>33200</v>
      </c>
      <c r="C335" s="6">
        <f t="shared" si="69"/>
        <v>3</v>
      </c>
      <c r="D335" s="6">
        <f>VLOOKUP('Aliquote medie'!$C335,Scaglioni!$A$3:$D$7,4,FALSE)</f>
        <v>0.38</v>
      </c>
      <c r="E335" s="6">
        <f t="shared" si="70"/>
        <v>38</v>
      </c>
      <c r="F335" s="6">
        <f t="shared" si="76"/>
        <v>8936</v>
      </c>
      <c r="G335" s="7">
        <f t="shared" si="81"/>
        <v>0.26915662650602412</v>
      </c>
      <c r="H335" s="3">
        <f t="shared" si="71"/>
        <v>3</v>
      </c>
      <c r="I335" s="3">
        <f>VLOOKUP('Aliquote medie'!$H335,Scaglioni!$E$3:$H$7,4,FALSE)</f>
        <v>0.35</v>
      </c>
      <c r="J335" s="3">
        <f t="shared" si="72"/>
        <v>35</v>
      </c>
      <c r="K335" s="3">
        <f t="shared" si="77"/>
        <v>8520</v>
      </c>
      <c r="L335" s="4">
        <f t="shared" si="78"/>
        <v>0.25662650602409637</v>
      </c>
      <c r="M335" s="15">
        <f t="shared" si="73"/>
        <v>2</v>
      </c>
      <c r="N335" s="15">
        <f>VLOOKUP('Aliquote medie'!$M335,Scaglioni!$I$3:$L$7,4,FALSE)</f>
        <v>0.35</v>
      </c>
      <c r="O335" s="15">
        <f t="shared" si="74"/>
        <v>35</v>
      </c>
      <c r="P335" s="15">
        <f t="shared" si="79"/>
        <v>8260</v>
      </c>
      <c r="Q335" s="16">
        <f t="shared" si="80"/>
        <v>0.24879518072289156</v>
      </c>
    </row>
    <row r="336" spans="1:17" x14ac:dyDescent="0.2">
      <c r="A336" s="10">
        <v>100</v>
      </c>
      <c r="B336" s="10">
        <f t="shared" si="75"/>
        <v>33300</v>
      </c>
      <c r="C336" s="6">
        <f t="shared" si="69"/>
        <v>3</v>
      </c>
      <c r="D336" s="6">
        <f>VLOOKUP('Aliquote medie'!$C336,Scaglioni!$A$3:$D$7,4,FALSE)</f>
        <v>0.38</v>
      </c>
      <c r="E336" s="6">
        <f t="shared" si="70"/>
        <v>38</v>
      </c>
      <c r="F336" s="6">
        <f t="shared" si="76"/>
        <v>8974</v>
      </c>
      <c r="G336" s="7">
        <f t="shared" si="81"/>
        <v>0.26948948948948948</v>
      </c>
      <c r="H336" s="3">
        <f t="shared" si="71"/>
        <v>3</v>
      </c>
      <c r="I336" s="3">
        <f>VLOOKUP('Aliquote medie'!$H336,Scaglioni!$E$3:$H$7,4,FALSE)</f>
        <v>0.35</v>
      </c>
      <c r="J336" s="3">
        <f t="shared" si="72"/>
        <v>35</v>
      </c>
      <c r="K336" s="3">
        <f t="shared" si="77"/>
        <v>8555</v>
      </c>
      <c r="L336" s="4">
        <f t="shared" si="78"/>
        <v>0.25690690690690693</v>
      </c>
      <c r="M336" s="15">
        <f t="shared" si="73"/>
        <v>2</v>
      </c>
      <c r="N336" s="15">
        <f>VLOOKUP('Aliquote medie'!$M336,Scaglioni!$I$3:$L$7,4,FALSE)</f>
        <v>0.35</v>
      </c>
      <c r="O336" s="15">
        <f t="shared" si="74"/>
        <v>35</v>
      </c>
      <c r="P336" s="15">
        <f t="shared" si="79"/>
        <v>8295</v>
      </c>
      <c r="Q336" s="16">
        <f t="shared" si="80"/>
        <v>0.24909909909909911</v>
      </c>
    </row>
    <row r="337" spans="1:17" x14ac:dyDescent="0.2">
      <c r="A337" s="10">
        <v>100</v>
      </c>
      <c r="B337" s="10">
        <f t="shared" si="75"/>
        <v>33400</v>
      </c>
      <c r="C337" s="6">
        <f t="shared" si="69"/>
        <v>3</v>
      </c>
      <c r="D337" s="6">
        <f>VLOOKUP('Aliquote medie'!$C337,Scaglioni!$A$3:$D$7,4,FALSE)</f>
        <v>0.38</v>
      </c>
      <c r="E337" s="6">
        <f t="shared" si="70"/>
        <v>38</v>
      </c>
      <c r="F337" s="6">
        <f t="shared" si="76"/>
        <v>9012</v>
      </c>
      <c r="G337" s="7">
        <f t="shared" si="81"/>
        <v>0.26982035928143711</v>
      </c>
      <c r="H337" s="3">
        <f t="shared" si="71"/>
        <v>3</v>
      </c>
      <c r="I337" s="3">
        <f>VLOOKUP('Aliquote medie'!$H337,Scaglioni!$E$3:$H$7,4,FALSE)</f>
        <v>0.35</v>
      </c>
      <c r="J337" s="3">
        <f t="shared" si="72"/>
        <v>35</v>
      </c>
      <c r="K337" s="3">
        <f t="shared" si="77"/>
        <v>8590</v>
      </c>
      <c r="L337" s="4">
        <f t="shared" si="78"/>
        <v>0.25718562874251499</v>
      </c>
      <c r="M337" s="15">
        <f t="shared" si="73"/>
        <v>2</v>
      </c>
      <c r="N337" s="15">
        <f>VLOOKUP('Aliquote medie'!$M337,Scaglioni!$I$3:$L$7,4,FALSE)</f>
        <v>0.35</v>
      </c>
      <c r="O337" s="15">
        <f t="shared" si="74"/>
        <v>35</v>
      </c>
      <c r="P337" s="15">
        <f t="shared" si="79"/>
        <v>8330</v>
      </c>
      <c r="Q337" s="16">
        <f t="shared" si="80"/>
        <v>0.24940119760479043</v>
      </c>
    </row>
    <row r="338" spans="1:17" x14ac:dyDescent="0.2">
      <c r="A338" s="10">
        <v>100</v>
      </c>
      <c r="B338" s="10">
        <f t="shared" si="75"/>
        <v>33500</v>
      </c>
      <c r="C338" s="6">
        <f t="shared" si="69"/>
        <v>3</v>
      </c>
      <c r="D338" s="6">
        <f>VLOOKUP('Aliquote medie'!$C338,Scaglioni!$A$3:$D$7,4,FALSE)</f>
        <v>0.38</v>
      </c>
      <c r="E338" s="6">
        <f t="shared" si="70"/>
        <v>38</v>
      </c>
      <c r="F338" s="6">
        <f t="shared" si="76"/>
        <v>9050</v>
      </c>
      <c r="G338" s="7">
        <f t="shared" si="81"/>
        <v>0.2701492537313433</v>
      </c>
      <c r="H338" s="3">
        <f t="shared" si="71"/>
        <v>3</v>
      </c>
      <c r="I338" s="3">
        <f>VLOOKUP('Aliquote medie'!$H338,Scaglioni!$E$3:$H$7,4,FALSE)</f>
        <v>0.35</v>
      </c>
      <c r="J338" s="3">
        <f t="shared" si="72"/>
        <v>35</v>
      </c>
      <c r="K338" s="3">
        <f t="shared" si="77"/>
        <v>8625</v>
      </c>
      <c r="L338" s="4">
        <f t="shared" si="78"/>
        <v>0.2574626865671642</v>
      </c>
      <c r="M338" s="15">
        <f t="shared" si="73"/>
        <v>2</v>
      </c>
      <c r="N338" s="15">
        <f>VLOOKUP('Aliquote medie'!$M338,Scaglioni!$I$3:$L$7,4,FALSE)</f>
        <v>0.35</v>
      </c>
      <c r="O338" s="15">
        <f t="shared" si="74"/>
        <v>35</v>
      </c>
      <c r="P338" s="15">
        <f t="shared" si="79"/>
        <v>8365</v>
      </c>
      <c r="Q338" s="16">
        <f t="shared" si="80"/>
        <v>0.24970149253731344</v>
      </c>
    </row>
    <row r="339" spans="1:17" x14ac:dyDescent="0.2">
      <c r="A339" s="10">
        <v>100</v>
      </c>
      <c r="B339" s="10">
        <f t="shared" si="75"/>
        <v>33600</v>
      </c>
      <c r="C339" s="6">
        <f t="shared" si="69"/>
        <v>3</v>
      </c>
      <c r="D339" s="6">
        <f>VLOOKUP('Aliquote medie'!$C339,Scaglioni!$A$3:$D$7,4,FALSE)</f>
        <v>0.38</v>
      </c>
      <c r="E339" s="6">
        <f t="shared" si="70"/>
        <v>38</v>
      </c>
      <c r="F339" s="6">
        <f t="shared" si="76"/>
        <v>9088</v>
      </c>
      <c r="G339" s="7">
        <f t="shared" si="81"/>
        <v>0.27047619047619048</v>
      </c>
      <c r="H339" s="3">
        <f t="shared" si="71"/>
        <v>3</v>
      </c>
      <c r="I339" s="3">
        <f>VLOOKUP('Aliquote medie'!$H339,Scaglioni!$E$3:$H$7,4,FALSE)</f>
        <v>0.35</v>
      </c>
      <c r="J339" s="3">
        <f t="shared" si="72"/>
        <v>35</v>
      </c>
      <c r="K339" s="3">
        <f t="shared" si="77"/>
        <v>8660</v>
      </c>
      <c r="L339" s="4">
        <f t="shared" si="78"/>
        <v>0.25773809523809521</v>
      </c>
      <c r="M339" s="15">
        <f t="shared" si="73"/>
        <v>2</v>
      </c>
      <c r="N339" s="15">
        <f>VLOOKUP('Aliquote medie'!$M339,Scaglioni!$I$3:$L$7,4,FALSE)</f>
        <v>0.35</v>
      </c>
      <c r="O339" s="15">
        <f t="shared" si="74"/>
        <v>35</v>
      </c>
      <c r="P339" s="15">
        <f t="shared" si="79"/>
        <v>8400</v>
      </c>
      <c r="Q339" s="16">
        <f t="shared" si="80"/>
        <v>0.25</v>
      </c>
    </row>
    <row r="340" spans="1:17" x14ac:dyDescent="0.2">
      <c r="A340" s="10">
        <v>100</v>
      </c>
      <c r="B340" s="10">
        <f t="shared" si="75"/>
        <v>33700</v>
      </c>
      <c r="C340" s="6">
        <f t="shared" si="69"/>
        <v>3</v>
      </c>
      <c r="D340" s="6">
        <f>VLOOKUP('Aliquote medie'!$C340,Scaglioni!$A$3:$D$7,4,FALSE)</f>
        <v>0.38</v>
      </c>
      <c r="E340" s="6">
        <f t="shared" si="70"/>
        <v>38</v>
      </c>
      <c r="F340" s="6">
        <f t="shared" si="76"/>
        <v>9126</v>
      </c>
      <c r="G340" s="7">
        <f t="shared" si="81"/>
        <v>0.27080118694362015</v>
      </c>
      <c r="H340" s="3">
        <f t="shared" si="71"/>
        <v>3</v>
      </c>
      <c r="I340" s="3">
        <f>VLOOKUP('Aliquote medie'!$H340,Scaglioni!$E$3:$H$7,4,FALSE)</f>
        <v>0.35</v>
      </c>
      <c r="J340" s="3">
        <f t="shared" si="72"/>
        <v>35</v>
      </c>
      <c r="K340" s="3">
        <f t="shared" si="77"/>
        <v>8695</v>
      </c>
      <c r="L340" s="4">
        <f t="shared" si="78"/>
        <v>0.2580118694362018</v>
      </c>
      <c r="M340" s="15">
        <f t="shared" si="73"/>
        <v>2</v>
      </c>
      <c r="N340" s="15">
        <f>VLOOKUP('Aliquote medie'!$M340,Scaglioni!$I$3:$L$7,4,FALSE)</f>
        <v>0.35</v>
      </c>
      <c r="O340" s="15">
        <f t="shared" si="74"/>
        <v>35</v>
      </c>
      <c r="P340" s="15">
        <f t="shared" si="79"/>
        <v>8435</v>
      </c>
      <c r="Q340" s="16">
        <f t="shared" si="80"/>
        <v>0.25029673590504453</v>
      </c>
    </row>
    <row r="341" spans="1:17" x14ac:dyDescent="0.2">
      <c r="A341" s="10">
        <v>100</v>
      </c>
      <c r="B341" s="10">
        <f t="shared" si="75"/>
        <v>33800</v>
      </c>
      <c r="C341" s="6">
        <f t="shared" si="69"/>
        <v>3</v>
      </c>
      <c r="D341" s="6">
        <f>VLOOKUP('Aliquote medie'!$C341,Scaglioni!$A$3:$D$7,4,FALSE)</f>
        <v>0.38</v>
      </c>
      <c r="E341" s="6">
        <f t="shared" si="70"/>
        <v>38</v>
      </c>
      <c r="F341" s="6">
        <f t="shared" si="76"/>
        <v>9164</v>
      </c>
      <c r="G341" s="7">
        <f t="shared" si="81"/>
        <v>0.27112426035502957</v>
      </c>
      <c r="H341" s="3">
        <f t="shared" si="71"/>
        <v>3</v>
      </c>
      <c r="I341" s="3">
        <f>VLOOKUP('Aliquote medie'!$H341,Scaglioni!$E$3:$H$7,4,FALSE)</f>
        <v>0.35</v>
      </c>
      <c r="J341" s="3">
        <f t="shared" si="72"/>
        <v>35</v>
      </c>
      <c r="K341" s="3">
        <f t="shared" si="77"/>
        <v>8730</v>
      </c>
      <c r="L341" s="4">
        <f t="shared" si="78"/>
        <v>0.25828402366863906</v>
      </c>
      <c r="M341" s="15">
        <f t="shared" si="73"/>
        <v>2</v>
      </c>
      <c r="N341" s="15">
        <f>VLOOKUP('Aliquote medie'!$M341,Scaglioni!$I$3:$L$7,4,FALSE)</f>
        <v>0.35</v>
      </c>
      <c r="O341" s="15">
        <f t="shared" si="74"/>
        <v>35</v>
      </c>
      <c r="P341" s="15">
        <f t="shared" si="79"/>
        <v>8470</v>
      </c>
      <c r="Q341" s="16">
        <f t="shared" si="80"/>
        <v>0.25059171597633134</v>
      </c>
    </row>
    <row r="342" spans="1:17" x14ac:dyDescent="0.2">
      <c r="A342" s="10">
        <v>100</v>
      </c>
      <c r="B342" s="10">
        <f t="shared" si="75"/>
        <v>33900</v>
      </c>
      <c r="C342" s="6">
        <f t="shared" si="69"/>
        <v>3</v>
      </c>
      <c r="D342" s="6">
        <f>VLOOKUP('Aliquote medie'!$C342,Scaglioni!$A$3:$D$7,4,FALSE)</f>
        <v>0.38</v>
      </c>
      <c r="E342" s="6">
        <f t="shared" si="70"/>
        <v>38</v>
      </c>
      <c r="F342" s="6">
        <f t="shared" si="76"/>
        <v>9202</v>
      </c>
      <c r="G342" s="7">
        <f t="shared" si="81"/>
        <v>0.27144542772861358</v>
      </c>
      <c r="H342" s="3">
        <f t="shared" si="71"/>
        <v>3</v>
      </c>
      <c r="I342" s="3">
        <f>VLOOKUP('Aliquote medie'!$H342,Scaglioni!$E$3:$H$7,4,FALSE)</f>
        <v>0.35</v>
      </c>
      <c r="J342" s="3">
        <f t="shared" si="72"/>
        <v>35</v>
      </c>
      <c r="K342" s="3">
        <f t="shared" si="77"/>
        <v>8765</v>
      </c>
      <c r="L342" s="4">
        <f t="shared" si="78"/>
        <v>0.25855457227138645</v>
      </c>
      <c r="M342" s="15">
        <f t="shared" si="73"/>
        <v>2</v>
      </c>
      <c r="N342" s="15">
        <f>VLOOKUP('Aliquote medie'!$M342,Scaglioni!$I$3:$L$7,4,FALSE)</f>
        <v>0.35</v>
      </c>
      <c r="O342" s="15">
        <f t="shared" si="74"/>
        <v>35</v>
      </c>
      <c r="P342" s="15">
        <f t="shared" si="79"/>
        <v>8505</v>
      </c>
      <c r="Q342" s="16">
        <f t="shared" si="80"/>
        <v>0.25088495575221237</v>
      </c>
    </row>
    <row r="343" spans="1:17" x14ac:dyDescent="0.2">
      <c r="A343" s="10">
        <v>100</v>
      </c>
      <c r="B343" s="10">
        <f t="shared" si="75"/>
        <v>34000</v>
      </c>
      <c r="C343" s="6">
        <f t="shared" si="69"/>
        <v>3</v>
      </c>
      <c r="D343" s="6">
        <f>VLOOKUP('Aliquote medie'!$C343,Scaglioni!$A$3:$D$7,4,FALSE)</f>
        <v>0.38</v>
      </c>
      <c r="E343" s="6">
        <f t="shared" si="70"/>
        <v>38</v>
      </c>
      <c r="F343" s="6">
        <f t="shared" si="76"/>
        <v>9240</v>
      </c>
      <c r="G343" s="7">
        <f t="shared" si="81"/>
        <v>0.27176470588235296</v>
      </c>
      <c r="H343" s="3">
        <f t="shared" si="71"/>
        <v>3</v>
      </c>
      <c r="I343" s="3">
        <f>VLOOKUP('Aliquote medie'!$H343,Scaglioni!$E$3:$H$7,4,FALSE)</f>
        <v>0.35</v>
      </c>
      <c r="J343" s="3">
        <f t="shared" si="72"/>
        <v>35</v>
      </c>
      <c r="K343" s="3">
        <f t="shared" si="77"/>
        <v>8800</v>
      </c>
      <c r="L343" s="4">
        <f t="shared" si="78"/>
        <v>0.25882352941176473</v>
      </c>
      <c r="M343" s="15">
        <f t="shared" si="73"/>
        <v>2</v>
      </c>
      <c r="N343" s="15">
        <f>VLOOKUP('Aliquote medie'!$M343,Scaglioni!$I$3:$L$7,4,FALSE)</f>
        <v>0.35</v>
      </c>
      <c r="O343" s="15">
        <f t="shared" si="74"/>
        <v>35</v>
      </c>
      <c r="P343" s="15">
        <f t="shared" si="79"/>
        <v>8540</v>
      </c>
      <c r="Q343" s="16">
        <f t="shared" si="80"/>
        <v>0.25117647058823528</v>
      </c>
    </row>
    <row r="344" spans="1:17" x14ac:dyDescent="0.2">
      <c r="A344" s="10">
        <v>100</v>
      </c>
      <c r="B344" s="10">
        <f t="shared" si="75"/>
        <v>34100</v>
      </c>
      <c r="C344" s="6">
        <f t="shared" si="69"/>
        <v>3</v>
      </c>
      <c r="D344" s="6">
        <f>VLOOKUP('Aliquote medie'!$C344,Scaglioni!$A$3:$D$7,4,FALSE)</f>
        <v>0.38</v>
      </c>
      <c r="E344" s="6">
        <f t="shared" si="70"/>
        <v>38</v>
      </c>
      <c r="F344" s="6">
        <f t="shared" si="76"/>
        <v>9278</v>
      </c>
      <c r="G344" s="7">
        <f t="shared" si="81"/>
        <v>0.27208211143695016</v>
      </c>
      <c r="H344" s="3">
        <f t="shared" si="71"/>
        <v>3</v>
      </c>
      <c r="I344" s="3">
        <f>VLOOKUP('Aliquote medie'!$H344,Scaglioni!$E$3:$H$7,4,FALSE)</f>
        <v>0.35</v>
      </c>
      <c r="J344" s="3">
        <f t="shared" si="72"/>
        <v>35</v>
      </c>
      <c r="K344" s="3">
        <f t="shared" si="77"/>
        <v>8835</v>
      </c>
      <c r="L344" s="4">
        <f t="shared" si="78"/>
        <v>0.25909090909090909</v>
      </c>
      <c r="M344" s="15">
        <f t="shared" si="73"/>
        <v>2</v>
      </c>
      <c r="N344" s="15">
        <f>VLOOKUP('Aliquote medie'!$M344,Scaglioni!$I$3:$L$7,4,FALSE)</f>
        <v>0.35</v>
      </c>
      <c r="O344" s="15">
        <f t="shared" si="74"/>
        <v>35</v>
      </c>
      <c r="P344" s="15">
        <f t="shared" si="79"/>
        <v>8575</v>
      </c>
      <c r="Q344" s="16">
        <f t="shared" si="80"/>
        <v>0.25146627565982405</v>
      </c>
    </row>
    <row r="345" spans="1:17" x14ac:dyDescent="0.2">
      <c r="A345" s="10">
        <v>100</v>
      </c>
      <c r="B345" s="10">
        <f t="shared" si="75"/>
        <v>34200</v>
      </c>
      <c r="C345" s="6">
        <f t="shared" si="69"/>
        <v>3</v>
      </c>
      <c r="D345" s="6">
        <f>VLOOKUP('Aliquote medie'!$C345,Scaglioni!$A$3:$D$7,4,FALSE)</f>
        <v>0.38</v>
      </c>
      <c r="E345" s="6">
        <f t="shared" si="70"/>
        <v>38</v>
      </c>
      <c r="F345" s="6">
        <f t="shared" si="76"/>
        <v>9316</v>
      </c>
      <c r="G345" s="7">
        <f t="shared" si="81"/>
        <v>0.27239766081871347</v>
      </c>
      <c r="H345" s="3">
        <f t="shared" si="71"/>
        <v>3</v>
      </c>
      <c r="I345" s="3">
        <f>VLOOKUP('Aliquote medie'!$H345,Scaglioni!$E$3:$H$7,4,FALSE)</f>
        <v>0.35</v>
      </c>
      <c r="J345" s="3">
        <f t="shared" si="72"/>
        <v>35</v>
      </c>
      <c r="K345" s="3">
        <f t="shared" si="77"/>
        <v>8870</v>
      </c>
      <c r="L345" s="4">
        <f t="shared" si="78"/>
        <v>0.25935672514619884</v>
      </c>
      <c r="M345" s="15">
        <f t="shared" si="73"/>
        <v>2</v>
      </c>
      <c r="N345" s="15">
        <f>VLOOKUP('Aliquote medie'!$M345,Scaglioni!$I$3:$L$7,4,FALSE)</f>
        <v>0.35</v>
      </c>
      <c r="O345" s="15">
        <f t="shared" si="74"/>
        <v>35</v>
      </c>
      <c r="P345" s="15">
        <f t="shared" si="79"/>
        <v>8610</v>
      </c>
      <c r="Q345" s="16">
        <f t="shared" si="80"/>
        <v>0.25175438596491229</v>
      </c>
    </row>
    <row r="346" spans="1:17" x14ac:dyDescent="0.2">
      <c r="A346" s="10">
        <v>100</v>
      </c>
      <c r="B346" s="10">
        <f t="shared" si="75"/>
        <v>34300</v>
      </c>
      <c r="C346" s="6">
        <f t="shared" ref="C346:C409" si="82">IF($B346&lt;=15000,1,IF($B346&lt;=28000,2,IF($B346&lt;=55000,3,IF($B346&lt;=75000,4,5))))</f>
        <v>3</v>
      </c>
      <c r="D346" s="6">
        <f>VLOOKUP('Aliquote medie'!$C346,Scaglioni!$A$3:$D$7,4,FALSE)</f>
        <v>0.38</v>
      </c>
      <c r="E346" s="6">
        <f t="shared" si="70"/>
        <v>38</v>
      </c>
      <c r="F346" s="6">
        <f t="shared" si="76"/>
        <v>9354</v>
      </c>
      <c r="G346" s="7">
        <f t="shared" si="81"/>
        <v>0.27271137026239067</v>
      </c>
      <c r="H346" s="3">
        <f t="shared" si="71"/>
        <v>3</v>
      </c>
      <c r="I346" s="3">
        <f>VLOOKUP('Aliquote medie'!$H346,Scaglioni!$E$3:$H$7,4,FALSE)</f>
        <v>0.35</v>
      </c>
      <c r="J346" s="3">
        <f t="shared" si="72"/>
        <v>35</v>
      </c>
      <c r="K346" s="3">
        <f t="shared" si="77"/>
        <v>8905</v>
      </c>
      <c r="L346" s="4">
        <f t="shared" si="78"/>
        <v>0.2596209912536443</v>
      </c>
      <c r="M346" s="15">
        <f t="shared" si="73"/>
        <v>2</v>
      </c>
      <c r="N346" s="15">
        <f>VLOOKUP('Aliquote medie'!$M346,Scaglioni!$I$3:$L$7,4,FALSE)</f>
        <v>0.35</v>
      </c>
      <c r="O346" s="15">
        <f t="shared" si="74"/>
        <v>35</v>
      </c>
      <c r="P346" s="15">
        <f t="shared" si="79"/>
        <v>8645</v>
      </c>
      <c r="Q346" s="16">
        <f t="shared" si="80"/>
        <v>0.25204081632653064</v>
      </c>
    </row>
    <row r="347" spans="1:17" x14ac:dyDescent="0.2">
      <c r="A347" s="10">
        <v>100</v>
      </c>
      <c r="B347" s="10">
        <f t="shared" si="75"/>
        <v>34400</v>
      </c>
      <c r="C347" s="6">
        <f t="shared" si="82"/>
        <v>3</v>
      </c>
      <c r="D347" s="6">
        <f>VLOOKUP('Aliquote medie'!$C347,Scaglioni!$A$3:$D$7,4,FALSE)</f>
        <v>0.38</v>
      </c>
      <c r="E347" s="6">
        <f t="shared" si="70"/>
        <v>38</v>
      </c>
      <c r="F347" s="6">
        <f t="shared" si="76"/>
        <v>9392</v>
      </c>
      <c r="G347" s="7">
        <f t="shared" si="81"/>
        <v>0.27302325581395348</v>
      </c>
      <c r="H347" s="3">
        <f t="shared" si="71"/>
        <v>3</v>
      </c>
      <c r="I347" s="3">
        <f>VLOOKUP('Aliquote medie'!$H347,Scaglioni!$E$3:$H$7,4,FALSE)</f>
        <v>0.35</v>
      </c>
      <c r="J347" s="3">
        <f t="shared" si="72"/>
        <v>35</v>
      </c>
      <c r="K347" s="3">
        <f t="shared" si="77"/>
        <v>8940</v>
      </c>
      <c r="L347" s="4">
        <f t="shared" si="78"/>
        <v>0.25988372093023254</v>
      </c>
      <c r="M347" s="15">
        <f t="shared" si="73"/>
        <v>2</v>
      </c>
      <c r="N347" s="15">
        <f>VLOOKUP('Aliquote medie'!$M347,Scaglioni!$I$3:$L$7,4,FALSE)</f>
        <v>0.35</v>
      </c>
      <c r="O347" s="15">
        <f t="shared" si="74"/>
        <v>35</v>
      </c>
      <c r="P347" s="15">
        <f t="shared" si="79"/>
        <v>8680</v>
      </c>
      <c r="Q347" s="16">
        <f t="shared" si="80"/>
        <v>0.25232558139534883</v>
      </c>
    </row>
    <row r="348" spans="1:17" x14ac:dyDescent="0.2">
      <c r="A348" s="10">
        <v>100</v>
      </c>
      <c r="B348" s="10">
        <f t="shared" si="75"/>
        <v>34500</v>
      </c>
      <c r="C348" s="6">
        <f t="shared" si="82"/>
        <v>3</v>
      </c>
      <c r="D348" s="6">
        <f>VLOOKUP('Aliquote medie'!$C348,Scaglioni!$A$3:$D$7,4,FALSE)</f>
        <v>0.38</v>
      </c>
      <c r="E348" s="6">
        <f t="shared" si="70"/>
        <v>38</v>
      </c>
      <c r="F348" s="6">
        <f t="shared" si="76"/>
        <v>9430</v>
      </c>
      <c r="G348" s="7">
        <f t="shared" si="81"/>
        <v>0.27333333333333332</v>
      </c>
      <c r="H348" s="3">
        <f t="shared" si="71"/>
        <v>3</v>
      </c>
      <c r="I348" s="3">
        <f>VLOOKUP('Aliquote medie'!$H348,Scaglioni!$E$3:$H$7,4,FALSE)</f>
        <v>0.35</v>
      </c>
      <c r="J348" s="3">
        <f t="shared" si="72"/>
        <v>35</v>
      </c>
      <c r="K348" s="3">
        <f t="shared" si="77"/>
        <v>8975</v>
      </c>
      <c r="L348" s="4">
        <f t="shared" si="78"/>
        <v>0.26014492753623186</v>
      </c>
      <c r="M348" s="15">
        <f t="shared" si="73"/>
        <v>2</v>
      </c>
      <c r="N348" s="15">
        <f>VLOOKUP('Aliquote medie'!$M348,Scaglioni!$I$3:$L$7,4,FALSE)</f>
        <v>0.35</v>
      </c>
      <c r="O348" s="15">
        <f t="shared" si="74"/>
        <v>35</v>
      </c>
      <c r="P348" s="15">
        <f t="shared" si="79"/>
        <v>8715</v>
      </c>
      <c r="Q348" s="16">
        <f t="shared" si="80"/>
        <v>0.25260869565217392</v>
      </c>
    </row>
    <row r="349" spans="1:17" x14ac:dyDescent="0.2">
      <c r="A349" s="10">
        <v>100</v>
      </c>
      <c r="B349" s="10">
        <f t="shared" si="75"/>
        <v>34600</v>
      </c>
      <c r="C349" s="6">
        <f t="shared" si="82"/>
        <v>3</v>
      </c>
      <c r="D349" s="6">
        <f>VLOOKUP('Aliquote medie'!$C349,Scaglioni!$A$3:$D$7,4,FALSE)</f>
        <v>0.38</v>
      </c>
      <c r="E349" s="6">
        <f t="shared" si="70"/>
        <v>38</v>
      </c>
      <c r="F349" s="6">
        <f t="shared" si="76"/>
        <v>9468</v>
      </c>
      <c r="G349" s="7">
        <f t="shared" si="81"/>
        <v>0.27364161849710983</v>
      </c>
      <c r="H349" s="3">
        <f t="shared" si="71"/>
        <v>3</v>
      </c>
      <c r="I349" s="3">
        <f>VLOOKUP('Aliquote medie'!$H349,Scaglioni!$E$3:$H$7,4,FALSE)</f>
        <v>0.35</v>
      </c>
      <c r="J349" s="3">
        <f t="shared" si="72"/>
        <v>35</v>
      </c>
      <c r="K349" s="3">
        <f t="shared" si="77"/>
        <v>9010</v>
      </c>
      <c r="L349" s="4">
        <f t="shared" si="78"/>
        <v>0.26040462427745664</v>
      </c>
      <c r="M349" s="15">
        <f t="shared" si="73"/>
        <v>2</v>
      </c>
      <c r="N349" s="15">
        <f>VLOOKUP('Aliquote medie'!$M349,Scaglioni!$I$3:$L$7,4,FALSE)</f>
        <v>0.35</v>
      </c>
      <c r="O349" s="15">
        <f t="shared" si="74"/>
        <v>35</v>
      </c>
      <c r="P349" s="15">
        <f t="shared" si="79"/>
        <v>8750</v>
      </c>
      <c r="Q349" s="16">
        <f t="shared" si="80"/>
        <v>0.25289017341040465</v>
      </c>
    </row>
    <row r="350" spans="1:17" x14ac:dyDescent="0.2">
      <c r="A350" s="10">
        <v>100</v>
      </c>
      <c r="B350" s="10">
        <f t="shared" si="75"/>
        <v>34700</v>
      </c>
      <c r="C350" s="6">
        <f t="shared" si="82"/>
        <v>3</v>
      </c>
      <c r="D350" s="6">
        <f>VLOOKUP('Aliquote medie'!$C350,Scaglioni!$A$3:$D$7,4,FALSE)</f>
        <v>0.38</v>
      </c>
      <c r="E350" s="6">
        <f t="shared" si="70"/>
        <v>38</v>
      </c>
      <c r="F350" s="6">
        <f t="shared" si="76"/>
        <v>9506</v>
      </c>
      <c r="G350" s="7">
        <f t="shared" si="81"/>
        <v>0.27394812680115271</v>
      </c>
      <c r="H350" s="3">
        <f t="shared" si="71"/>
        <v>3</v>
      </c>
      <c r="I350" s="3">
        <f>VLOOKUP('Aliquote medie'!$H350,Scaglioni!$E$3:$H$7,4,FALSE)</f>
        <v>0.35</v>
      </c>
      <c r="J350" s="3">
        <f t="shared" si="72"/>
        <v>35</v>
      </c>
      <c r="K350" s="3">
        <f t="shared" si="77"/>
        <v>9045</v>
      </c>
      <c r="L350" s="4">
        <f t="shared" si="78"/>
        <v>0.26066282420749282</v>
      </c>
      <c r="M350" s="15">
        <f t="shared" si="73"/>
        <v>2</v>
      </c>
      <c r="N350" s="15">
        <f>VLOOKUP('Aliquote medie'!$M350,Scaglioni!$I$3:$L$7,4,FALSE)</f>
        <v>0.35</v>
      </c>
      <c r="O350" s="15">
        <f t="shared" si="74"/>
        <v>35</v>
      </c>
      <c r="P350" s="15">
        <f t="shared" si="79"/>
        <v>8785</v>
      </c>
      <c r="Q350" s="16">
        <f t="shared" si="80"/>
        <v>0.2531700288184438</v>
      </c>
    </row>
    <row r="351" spans="1:17" x14ac:dyDescent="0.2">
      <c r="A351" s="10">
        <v>100</v>
      </c>
      <c r="B351" s="10">
        <f t="shared" si="75"/>
        <v>34800</v>
      </c>
      <c r="C351" s="6">
        <f t="shared" si="82"/>
        <v>3</v>
      </c>
      <c r="D351" s="6">
        <f>VLOOKUP('Aliquote medie'!$C351,Scaglioni!$A$3:$D$7,4,FALSE)</f>
        <v>0.38</v>
      </c>
      <c r="E351" s="6">
        <f t="shared" si="70"/>
        <v>38</v>
      </c>
      <c r="F351" s="6">
        <f t="shared" si="76"/>
        <v>9544</v>
      </c>
      <c r="G351" s="7">
        <f t="shared" si="81"/>
        <v>0.27425287356321837</v>
      </c>
      <c r="H351" s="3">
        <f t="shared" si="71"/>
        <v>3</v>
      </c>
      <c r="I351" s="3">
        <f>VLOOKUP('Aliquote medie'!$H351,Scaglioni!$E$3:$H$7,4,FALSE)</f>
        <v>0.35</v>
      </c>
      <c r="J351" s="3">
        <f t="shared" si="72"/>
        <v>35</v>
      </c>
      <c r="K351" s="3">
        <f t="shared" si="77"/>
        <v>9080</v>
      </c>
      <c r="L351" s="4">
        <f t="shared" si="78"/>
        <v>0.26091954022988506</v>
      </c>
      <c r="M351" s="15">
        <f t="shared" si="73"/>
        <v>2</v>
      </c>
      <c r="N351" s="15">
        <f>VLOOKUP('Aliquote medie'!$M351,Scaglioni!$I$3:$L$7,4,FALSE)</f>
        <v>0.35</v>
      </c>
      <c r="O351" s="15">
        <f t="shared" si="74"/>
        <v>35</v>
      </c>
      <c r="P351" s="15">
        <f t="shared" si="79"/>
        <v>8820</v>
      </c>
      <c r="Q351" s="16">
        <f t="shared" si="80"/>
        <v>0.25344827586206897</v>
      </c>
    </row>
    <row r="352" spans="1:17" x14ac:dyDescent="0.2">
      <c r="A352" s="10">
        <v>100</v>
      </c>
      <c r="B352" s="10">
        <f t="shared" si="75"/>
        <v>34900</v>
      </c>
      <c r="C352" s="6">
        <f t="shared" si="82"/>
        <v>3</v>
      </c>
      <c r="D352" s="6">
        <f>VLOOKUP('Aliquote medie'!$C352,Scaglioni!$A$3:$D$7,4,FALSE)</f>
        <v>0.38</v>
      </c>
      <c r="E352" s="6">
        <f t="shared" si="70"/>
        <v>38</v>
      </c>
      <c r="F352" s="6">
        <f t="shared" si="76"/>
        <v>9582</v>
      </c>
      <c r="G352" s="7">
        <f t="shared" si="81"/>
        <v>0.27455587392550146</v>
      </c>
      <c r="H352" s="3">
        <f t="shared" si="71"/>
        <v>3</v>
      </c>
      <c r="I352" s="3">
        <f>VLOOKUP('Aliquote medie'!$H352,Scaglioni!$E$3:$H$7,4,FALSE)</f>
        <v>0.35</v>
      </c>
      <c r="J352" s="3">
        <f t="shared" si="72"/>
        <v>35</v>
      </c>
      <c r="K352" s="3">
        <f t="shared" si="77"/>
        <v>9115</v>
      </c>
      <c r="L352" s="4">
        <f t="shared" si="78"/>
        <v>0.26117478510028652</v>
      </c>
      <c r="M352" s="15">
        <f t="shared" si="73"/>
        <v>2</v>
      </c>
      <c r="N352" s="15">
        <f>VLOOKUP('Aliquote medie'!$M352,Scaglioni!$I$3:$L$7,4,FALSE)</f>
        <v>0.35</v>
      </c>
      <c r="O352" s="15">
        <f t="shared" si="74"/>
        <v>35</v>
      </c>
      <c r="P352" s="15">
        <f t="shared" si="79"/>
        <v>8855</v>
      </c>
      <c r="Q352" s="16">
        <f t="shared" si="80"/>
        <v>0.25372492836676219</v>
      </c>
    </row>
    <row r="353" spans="1:17" x14ac:dyDescent="0.2">
      <c r="A353" s="10">
        <v>100</v>
      </c>
      <c r="B353" s="10">
        <f t="shared" si="75"/>
        <v>35000</v>
      </c>
      <c r="C353" s="6">
        <f t="shared" si="82"/>
        <v>3</v>
      </c>
      <c r="D353" s="6">
        <f>VLOOKUP('Aliquote medie'!$C353,Scaglioni!$A$3:$D$7,4,FALSE)</f>
        <v>0.38</v>
      </c>
      <c r="E353" s="6">
        <f t="shared" si="70"/>
        <v>38</v>
      </c>
      <c r="F353" s="6">
        <f t="shared" si="76"/>
        <v>9620</v>
      </c>
      <c r="G353" s="7">
        <f t="shared" si="81"/>
        <v>0.27485714285714286</v>
      </c>
      <c r="H353" s="3">
        <f t="shared" si="71"/>
        <v>3</v>
      </c>
      <c r="I353" s="3">
        <f>VLOOKUP('Aliquote medie'!$H353,Scaglioni!$E$3:$H$7,4,FALSE)</f>
        <v>0.35</v>
      </c>
      <c r="J353" s="3">
        <f t="shared" si="72"/>
        <v>35</v>
      </c>
      <c r="K353" s="3">
        <f t="shared" si="77"/>
        <v>9150</v>
      </c>
      <c r="L353" s="4">
        <f t="shared" si="78"/>
        <v>0.26142857142857145</v>
      </c>
      <c r="M353" s="15">
        <f t="shared" si="73"/>
        <v>2</v>
      </c>
      <c r="N353" s="15">
        <f>VLOOKUP('Aliquote medie'!$M353,Scaglioni!$I$3:$L$7,4,FALSE)</f>
        <v>0.35</v>
      </c>
      <c r="O353" s="15">
        <f t="shared" si="74"/>
        <v>35</v>
      </c>
      <c r="P353" s="15">
        <f t="shared" si="79"/>
        <v>8890</v>
      </c>
      <c r="Q353" s="16">
        <f t="shared" si="80"/>
        <v>0.254</v>
      </c>
    </row>
    <row r="354" spans="1:17" x14ac:dyDescent="0.2">
      <c r="A354" s="10">
        <v>100</v>
      </c>
      <c r="B354" s="10">
        <f t="shared" si="75"/>
        <v>35100</v>
      </c>
      <c r="C354" s="6">
        <f t="shared" si="82"/>
        <v>3</v>
      </c>
      <c r="D354" s="6">
        <f>VLOOKUP('Aliquote medie'!$C354,Scaglioni!$A$3:$D$7,4,FALSE)</f>
        <v>0.38</v>
      </c>
      <c r="E354" s="6">
        <f t="shared" si="70"/>
        <v>38</v>
      </c>
      <c r="F354" s="6">
        <f t="shared" si="76"/>
        <v>9658</v>
      </c>
      <c r="G354" s="7">
        <f t="shared" si="81"/>
        <v>0.27515669515669516</v>
      </c>
      <c r="H354" s="3">
        <f t="shared" si="71"/>
        <v>3</v>
      </c>
      <c r="I354" s="3">
        <f>VLOOKUP('Aliquote medie'!$H354,Scaglioni!$E$3:$H$7,4,FALSE)</f>
        <v>0.35</v>
      </c>
      <c r="J354" s="3">
        <f t="shared" si="72"/>
        <v>35</v>
      </c>
      <c r="K354" s="3">
        <f t="shared" si="77"/>
        <v>9185</v>
      </c>
      <c r="L354" s="4">
        <f t="shared" si="78"/>
        <v>0.26168091168091168</v>
      </c>
      <c r="M354" s="15">
        <f t="shared" si="73"/>
        <v>2</v>
      </c>
      <c r="N354" s="15">
        <f>VLOOKUP('Aliquote medie'!$M354,Scaglioni!$I$3:$L$7,4,FALSE)</f>
        <v>0.35</v>
      </c>
      <c r="O354" s="15">
        <f t="shared" si="74"/>
        <v>35</v>
      </c>
      <c r="P354" s="15">
        <f t="shared" si="79"/>
        <v>8925</v>
      </c>
      <c r="Q354" s="16">
        <f t="shared" si="80"/>
        <v>0.25427350427350426</v>
      </c>
    </row>
    <row r="355" spans="1:17" x14ac:dyDescent="0.2">
      <c r="A355" s="10">
        <v>100</v>
      </c>
      <c r="B355" s="10">
        <f t="shared" si="75"/>
        <v>35200</v>
      </c>
      <c r="C355" s="6">
        <f t="shared" si="82"/>
        <v>3</v>
      </c>
      <c r="D355" s="6">
        <f>VLOOKUP('Aliquote medie'!$C355,Scaglioni!$A$3:$D$7,4,FALSE)</f>
        <v>0.38</v>
      </c>
      <c r="E355" s="6">
        <f t="shared" si="70"/>
        <v>38</v>
      </c>
      <c r="F355" s="6">
        <f t="shared" si="76"/>
        <v>9696</v>
      </c>
      <c r="G355" s="7">
        <f t="shared" si="81"/>
        <v>0.27545454545454545</v>
      </c>
      <c r="H355" s="3">
        <f t="shared" si="71"/>
        <v>3</v>
      </c>
      <c r="I355" s="3">
        <f>VLOOKUP('Aliquote medie'!$H355,Scaglioni!$E$3:$H$7,4,FALSE)</f>
        <v>0.35</v>
      </c>
      <c r="J355" s="3">
        <f t="shared" si="72"/>
        <v>35</v>
      </c>
      <c r="K355" s="3">
        <f t="shared" si="77"/>
        <v>9220</v>
      </c>
      <c r="L355" s="4">
        <f t="shared" si="78"/>
        <v>0.26193181818181815</v>
      </c>
      <c r="M355" s="15">
        <f t="shared" si="73"/>
        <v>2</v>
      </c>
      <c r="N355" s="15">
        <f>VLOOKUP('Aliquote medie'!$M355,Scaglioni!$I$3:$L$7,4,FALSE)</f>
        <v>0.35</v>
      </c>
      <c r="O355" s="15">
        <f t="shared" si="74"/>
        <v>35</v>
      </c>
      <c r="P355" s="15">
        <f t="shared" si="79"/>
        <v>8960</v>
      </c>
      <c r="Q355" s="16">
        <f t="shared" si="80"/>
        <v>0.25454545454545452</v>
      </c>
    </row>
    <row r="356" spans="1:17" x14ac:dyDescent="0.2">
      <c r="A356" s="10">
        <v>100</v>
      </c>
      <c r="B356" s="10">
        <f t="shared" si="75"/>
        <v>35300</v>
      </c>
      <c r="C356" s="6">
        <f t="shared" si="82"/>
        <v>3</v>
      </c>
      <c r="D356" s="6">
        <f>VLOOKUP('Aliquote medie'!$C356,Scaglioni!$A$3:$D$7,4,FALSE)</f>
        <v>0.38</v>
      </c>
      <c r="E356" s="6">
        <f t="shared" si="70"/>
        <v>38</v>
      </c>
      <c r="F356" s="6">
        <f t="shared" si="76"/>
        <v>9734</v>
      </c>
      <c r="G356" s="7">
        <f t="shared" si="81"/>
        <v>0.27575070821529746</v>
      </c>
      <c r="H356" s="3">
        <f t="shared" si="71"/>
        <v>3</v>
      </c>
      <c r="I356" s="3">
        <f>VLOOKUP('Aliquote medie'!$H356,Scaglioni!$E$3:$H$7,4,FALSE)</f>
        <v>0.35</v>
      </c>
      <c r="J356" s="3">
        <f t="shared" si="72"/>
        <v>35</v>
      </c>
      <c r="K356" s="3">
        <f t="shared" si="77"/>
        <v>9255</v>
      </c>
      <c r="L356" s="4">
        <f t="shared" si="78"/>
        <v>0.26218130311614729</v>
      </c>
      <c r="M356" s="15">
        <f t="shared" si="73"/>
        <v>2</v>
      </c>
      <c r="N356" s="15">
        <f>VLOOKUP('Aliquote medie'!$M356,Scaglioni!$I$3:$L$7,4,FALSE)</f>
        <v>0.35</v>
      </c>
      <c r="O356" s="15">
        <f t="shared" si="74"/>
        <v>35</v>
      </c>
      <c r="P356" s="15">
        <f t="shared" si="79"/>
        <v>8995</v>
      </c>
      <c r="Q356" s="16">
        <f t="shared" si="80"/>
        <v>0.25481586402266287</v>
      </c>
    </row>
    <row r="357" spans="1:17" x14ac:dyDescent="0.2">
      <c r="A357" s="10">
        <v>100</v>
      </c>
      <c r="B357" s="10">
        <f t="shared" si="75"/>
        <v>35400</v>
      </c>
      <c r="C357" s="6">
        <f t="shared" si="82"/>
        <v>3</v>
      </c>
      <c r="D357" s="6">
        <f>VLOOKUP('Aliquote medie'!$C357,Scaglioni!$A$3:$D$7,4,FALSE)</f>
        <v>0.38</v>
      </c>
      <c r="E357" s="6">
        <f t="shared" si="70"/>
        <v>38</v>
      </c>
      <c r="F357" s="6">
        <f t="shared" si="76"/>
        <v>9772</v>
      </c>
      <c r="G357" s="7">
        <f t="shared" si="81"/>
        <v>0.27604519774011299</v>
      </c>
      <c r="H357" s="3">
        <f t="shared" si="71"/>
        <v>3</v>
      </c>
      <c r="I357" s="3">
        <f>VLOOKUP('Aliquote medie'!$H357,Scaglioni!$E$3:$H$7,4,FALSE)</f>
        <v>0.35</v>
      </c>
      <c r="J357" s="3">
        <f t="shared" si="72"/>
        <v>35</v>
      </c>
      <c r="K357" s="3">
        <f t="shared" si="77"/>
        <v>9290</v>
      </c>
      <c r="L357" s="4">
        <f t="shared" si="78"/>
        <v>0.26242937853107345</v>
      </c>
      <c r="M357" s="15">
        <f t="shared" si="73"/>
        <v>2</v>
      </c>
      <c r="N357" s="15">
        <f>VLOOKUP('Aliquote medie'!$M357,Scaglioni!$I$3:$L$7,4,FALSE)</f>
        <v>0.35</v>
      </c>
      <c r="O357" s="15">
        <f t="shared" si="74"/>
        <v>35</v>
      </c>
      <c r="P357" s="15">
        <f t="shared" si="79"/>
        <v>9030</v>
      </c>
      <c r="Q357" s="16">
        <f t="shared" si="80"/>
        <v>0.25508474576271184</v>
      </c>
    </row>
    <row r="358" spans="1:17" x14ac:dyDescent="0.2">
      <c r="A358" s="10">
        <v>100</v>
      </c>
      <c r="B358" s="10">
        <f t="shared" si="75"/>
        <v>35500</v>
      </c>
      <c r="C358" s="6">
        <f t="shared" si="82"/>
        <v>3</v>
      </c>
      <c r="D358" s="6">
        <f>VLOOKUP('Aliquote medie'!$C358,Scaglioni!$A$3:$D$7,4,FALSE)</f>
        <v>0.38</v>
      </c>
      <c r="E358" s="6">
        <f t="shared" si="70"/>
        <v>38</v>
      </c>
      <c r="F358" s="6">
        <f t="shared" si="76"/>
        <v>9810</v>
      </c>
      <c r="G358" s="7">
        <f t="shared" si="81"/>
        <v>0.27633802816901409</v>
      </c>
      <c r="H358" s="3">
        <f t="shared" si="71"/>
        <v>3</v>
      </c>
      <c r="I358" s="3">
        <f>VLOOKUP('Aliquote medie'!$H358,Scaglioni!$E$3:$H$7,4,FALSE)</f>
        <v>0.35</v>
      </c>
      <c r="J358" s="3">
        <f t="shared" si="72"/>
        <v>35</v>
      </c>
      <c r="K358" s="3">
        <f t="shared" si="77"/>
        <v>9325</v>
      </c>
      <c r="L358" s="4">
        <f t="shared" si="78"/>
        <v>0.26267605633802815</v>
      </c>
      <c r="M358" s="15">
        <f t="shared" si="73"/>
        <v>2</v>
      </c>
      <c r="N358" s="15">
        <f>VLOOKUP('Aliquote medie'!$M358,Scaglioni!$I$3:$L$7,4,FALSE)</f>
        <v>0.35</v>
      </c>
      <c r="O358" s="15">
        <f t="shared" si="74"/>
        <v>35</v>
      </c>
      <c r="P358" s="15">
        <f t="shared" si="79"/>
        <v>9065</v>
      </c>
      <c r="Q358" s="16">
        <f t="shared" si="80"/>
        <v>0.25535211267605634</v>
      </c>
    </row>
    <row r="359" spans="1:17" x14ac:dyDescent="0.2">
      <c r="A359" s="10">
        <v>100</v>
      </c>
      <c r="B359" s="10">
        <f t="shared" si="75"/>
        <v>35600</v>
      </c>
      <c r="C359" s="6">
        <f t="shared" si="82"/>
        <v>3</v>
      </c>
      <c r="D359" s="6">
        <f>VLOOKUP('Aliquote medie'!$C359,Scaglioni!$A$3:$D$7,4,FALSE)</f>
        <v>0.38</v>
      </c>
      <c r="E359" s="6">
        <f t="shared" si="70"/>
        <v>38</v>
      </c>
      <c r="F359" s="6">
        <f t="shared" si="76"/>
        <v>9848</v>
      </c>
      <c r="G359" s="7">
        <f t="shared" si="81"/>
        <v>0.27662921348314606</v>
      </c>
      <c r="H359" s="3">
        <f t="shared" si="71"/>
        <v>3</v>
      </c>
      <c r="I359" s="3">
        <f>VLOOKUP('Aliquote medie'!$H359,Scaglioni!$E$3:$H$7,4,FALSE)</f>
        <v>0.35</v>
      </c>
      <c r="J359" s="3">
        <f t="shared" si="72"/>
        <v>35</v>
      </c>
      <c r="K359" s="3">
        <f t="shared" si="77"/>
        <v>9360</v>
      </c>
      <c r="L359" s="4">
        <f t="shared" si="78"/>
        <v>0.26292134831460673</v>
      </c>
      <c r="M359" s="15">
        <f t="shared" si="73"/>
        <v>2</v>
      </c>
      <c r="N359" s="15">
        <f>VLOOKUP('Aliquote medie'!$M359,Scaglioni!$I$3:$L$7,4,FALSE)</f>
        <v>0.35</v>
      </c>
      <c r="O359" s="15">
        <f t="shared" si="74"/>
        <v>35</v>
      </c>
      <c r="P359" s="15">
        <f t="shared" si="79"/>
        <v>9100</v>
      </c>
      <c r="Q359" s="16">
        <f t="shared" si="80"/>
        <v>0.2556179775280899</v>
      </c>
    </row>
    <row r="360" spans="1:17" x14ac:dyDescent="0.2">
      <c r="A360" s="10">
        <v>100</v>
      </c>
      <c r="B360" s="10">
        <f t="shared" si="75"/>
        <v>35700</v>
      </c>
      <c r="C360" s="6">
        <f t="shared" si="82"/>
        <v>3</v>
      </c>
      <c r="D360" s="6">
        <f>VLOOKUP('Aliquote medie'!$C360,Scaglioni!$A$3:$D$7,4,FALSE)</f>
        <v>0.38</v>
      </c>
      <c r="E360" s="6">
        <f t="shared" si="70"/>
        <v>38</v>
      </c>
      <c r="F360" s="6">
        <f t="shared" si="76"/>
        <v>9886</v>
      </c>
      <c r="G360" s="7">
        <f t="shared" si="81"/>
        <v>0.27691876750700278</v>
      </c>
      <c r="H360" s="3">
        <f t="shared" si="71"/>
        <v>3</v>
      </c>
      <c r="I360" s="3">
        <f>VLOOKUP('Aliquote medie'!$H360,Scaglioni!$E$3:$H$7,4,FALSE)</f>
        <v>0.35</v>
      </c>
      <c r="J360" s="3">
        <f t="shared" si="72"/>
        <v>35</v>
      </c>
      <c r="K360" s="3">
        <f t="shared" si="77"/>
        <v>9395</v>
      </c>
      <c r="L360" s="4">
        <f t="shared" si="78"/>
        <v>0.26316526610644259</v>
      </c>
      <c r="M360" s="15">
        <f t="shared" si="73"/>
        <v>2</v>
      </c>
      <c r="N360" s="15">
        <f>VLOOKUP('Aliquote medie'!$M360,Scaglioni!$I$3:$L$7,4,FALSE)</f>
        <v>0.35</v>
      </c>
      <c r="O360" s="15">
        <f t="shared" si="74"/>
        <v>35</v>
      </c>
      <c r="P360" s="15">
        <f t="shared" si="79"/>
        <v>9135</v>
      </c>
      <c r="Q360" s="16">
        <f t="shared" si="80"/>
        <v>0.25588235294117645</v>
      </c>
    </row>
    <row r="361" spans="1:17" x14ac:dyDescent="0.2">
      <c r="A361" s="10">
        <v>100</v>
      </c>
      <c r="B361" s="10">
        <f t="shared" si="75"/>
        <v>35800</v>
      </c>
      <c r="C361" s="6">
        <f t="shared" si="82"/>
        <v>3</v>
      </c>
      <c r="D361" s="6">
        <f>VLOOKUP('Aliquote medie'!$C361,Scaglioni!$A$3:$D$7,4,FALSE)</f>
        <v>0.38</v>
      </c>
      <c r="E361" s="6">
        <f t="shared" si="70"/>
        <v>38</v>
      </c>
      <c r="F361" s="6">
        <f t="shared" si="76"/>
        <v>9924</v>
      </c>
      <c r="G361" s="7">
        <f t="shared" si="81"/>
        <v>0.27720670391061453</v>
      </c>
      <c r="H361" s="3">
        <f t="shared" si="71"/>
        <v>3</v>
      </c>
      <c r="I361" s="3">
        <f>VLOOKUP('Aliquote medie'!$H361,Scaglioni!$E$3:$H$7,4,FALSE)</f>
        <v>0.35</v>
      </c>
      <c r="J361" s="3">
        <f t="shared" si="72"/>
        <v>35</v>
      </c>
      <c r="K361" s="3">
        <f t="shared" si="77"/>
        <v>9430</v>
      </c>
      <c r="L361" s="4">
        <f t="shared" si="78"/>
        <v>0.26340782122905027</v>
      </c>
      <c r="M361" s="15">
        <f t="shared" si="73"/>
        <v>2</v>
      </c>
      <c r="N361" s="15">
        <f>VLOOKUP('Aliquote medie'!$M361,Scaglioni!$I$3:$L$7,4,FALSE)</f>
        <v>0.35</v>
      </c>
      <c r="O361" s="15">
        <f t="shared" si="74"/>
        <v>35</v>
      </c>
      <c r="P361" s="15">
        <f t="shared" si="79"/>
        <v>9170</v>
      </c>
      <c r="Q361" s="16">
        <f t="shared" si="80"/>
        <v>0.25614525139664807</v>
      </c>
    </row>
    <row r="362" spans="1:17" x14ac:dyDescent="0.2">
      <c r="A362" s="10">
        <v>100</v>
      </c>
      <c r="B362" s="10">
        <f t="shared" si="75"/>
        <v>35900</v>
      </c>
      <c r="C362" s="6">
        <f t="shared" si="82"/>
        <v>3</v>
      </c>
      <c r="D362" s="6">
        <f>VLOOKUP('Aliquote medie'!$C362,Scaglioni!$A$3:$D$7,4,FALSE)</f>
        <v>0.38</v>
      </c>
      <c r="E362" s="6">
        <f t="shared" si="70"/>
        <v>38</v>
      </c>
      <c r="F362" s="6">
        <f t="shared" si="76"/>
        <v>9962</v>
      </c>
      <c r="G362" s="7">
        <f t="shared" si="81"/>
        <v>0.27749303621169918</v>
      </c>
      <c r="H362" s="3">
        <f t="shared" si="71"/>
        <v>3</v>
      </c>
      <c r="I362" s="3">
        <f>VLOOKUP('Aliquote medie'!$H362,Scaglioni!$E$3:$H$7,4,FALSE)</f>
        <v>0.35</v>
      </c>
      <c r="J362" s="3">
        <f t="shared" si="72"/>
        <v>35</v>
      </c>
      <c r="K362" s="3">
        <f t="shared" si="77"/>
        <v>9465</v>
      </c>
      <c r="L362" s="4">
        <f t="shared" si="78"/>
        <v>0.26364902506963789</v>
      </c>
      <c r="M362" s="15">
        <f t="shared" si="73"/>
        <v>2</v>
      </c>
      <c r="N362" s="15">
        <f>VLOOKUP('Aliquote medie'!$M362,Scaglioni!$I$3:$L$7,4,FALSE)</f>
        <v>0.35</v>
      </c>
      <c r="O362" s="15">
        <f t="shared" si="74"/>
        <v>35</v>
      </c>
      <c r="P362" s="15">
        <f t="shared" si="79"/>
        <v>9205</v>
      </c>
      <c r="Q362" s="16">
        <f t="shared" si="80"/>
        <v>0.25640668523676879</v>
      </c>
    </row>
    <row r="363" spans="1:17" x14ac:dyDescent="0.2">
      <c r="A363" s="10">
        <v>100</v>
      </c>
      <c r="B363" s="10">
        <f t="shared" si="75"/>
        <v>36000</v>
      </c>
      <c r="C363" s="6">
        <f t="shared" si="82"/>
        <v>3</v>
      </c>
      <c r="D363" s="6">
        <f>VLOOKUP('Aliquote medie'!$C363,Scaglioni!$A$3:$D$7,4,FALSE)</f>
        <v>0.38</v>
      </c>
      <c r="E363" s="6">
        <f t="shared" si="70"/>
        <v>38</v>
      </c>
      <c r="F363" s="6">
        <f t="shared" si="76"/>
        <v>10000</v>
      </c>
      <c r="G363" s="7">
        <f t="shared" si="81"/>
        <v>0.27777777777777779</v>
      </c>
      <c r="H363" s="3">
        <f t="shared" si="71"/>
        <v>3</v>
      </c>
      <c r="I363" s="3">
        <f>VLOOKUP('Aliquote medie'!$H363,Scaglioni!$E$3:$H$7,4,FALSE)</f>
        <v>0.35</v>
      </c>
      <c r="J363" s="3">
        <f t="shared" si="72"/>
        <v>35</v>
      </c>
      <c r="K363" s="3">
        <f t="shared" si="77"/>
        <v>9500</v>
      </c>
      <c r="L363" s="4">
        <f t="shared" si="78"/>
        <v>0.2638888888888889</v>
      </c>
      <c r="M363" s="15">
        <f t="shared" si="73"/>
        <v>2</v>
      </c>
      <c r="N363" s="15">
        <f>VLOOKUP('Aliquote medie'!$M363,Scaglioni!$I$3:$L$7,4,FALSE)</f>
        <v>0.35</v>
      </c>
      <c r="O363" s="15">
        <f t="shared" si="74"/>
        <v>35</v>
      </c>
      <c r="P363" s="15">
        <f t="shared" si="79"/>
        <v>9240</v>
      </c>
      <c r="Q363" s="16">
        <f t="shared" si="80"/>
        <v>0.25666666666666665</v>
      </c>
    </row>
    <row r="364" spans="1:17" x14ac:dyDescent="0.2">
      <c r="A364" s="10">
        <v>100</v>
      </c>
      <c r="B364" s="10">
        <f t="shared" si="75"/>
        <v>36100</v>
      </c>
      <c r="C364" s="6">
        <f t="shared" si="82"/>
        <v>3</v>
      </c>
      <c r="D364" s="6">
        <f>VLOOKUP('Aliquote medie'!$C364,Scaglioni!$A$3:$D$7,4,FALSE)</f>
        <v>0.38</v>
      </c>
      <c r="E364" s="6">
        <f t="shared" si="70"/>
        <v>38</v>
      </c>
      <c r="F364" s="6">
        <f t="shared" si="76"/>
        <v>10038</v>
      </c>
      <c r="G364" s="7">
        <f t="shared" si="81"/>
        <v>0.27806094182825486</v>
      </c>
      <c r="H364" s="3">
        <f t="shared" si="71"/>
        <v>3</v>
      </c>
      <c r="I364" s="3">
        <f>VLOOKUP('Aliquote medie'!$H364,Scaglioni!$E$3:$H$7,4,FALSE)</f>
        <v>0.35</v>
      </c>
      <c r="J364" s="3">
        <f t="shared" si="72"/>
        <v>35</v>
      </c>
      <c r="K364" s="3">
        <f t="shared" si="77"/>
        <v>9535</v>
      </c>
      <c r="L364" s="4">
        <f t="shared" si="78"/>
        <v>0.2641274238227147</v>
      </c>
      <c r="M364" s="15">
        <f t="shared" si="73"/>
        <v>2</v>
      </c>
      <c r="N364" s="15">
        <f>VLOOKUP('Aliquote medie'!$M364,Scaglioni!$I$3:$L$7,4,FALSE)</f>
        <v>0.35</v>
      </c>
      <c r="O364" s="15">
        <f t="shared" si="74"/>
        <v>35</v>
      </c>
      <c r="P364" s="15">
        <f t="shared" si="79"/>
        <v>9275</v>
      </c>
      <c r="Q364" s="16">
        <f t="shared" si="80"/>
        <v>0.25692520775623268</v>
      </c>
    </row>
    <row r="365" spans="1:17" x14ac:dyDescent="0.2">
      <c r="A365" s="10">
        <v>100</v>
      </c>
      <c r="B365" s="10">
        <f t="shared" si="75"/>
        <v>36200</v>
      </c>
      <c r="C365" s="6">
        <f t="shared" si="82"/>
        <v>3</v>
      </c>
      <c r="D365" s="6">
        <f>VLOOKUP('Aliquote medie'!$C365,Scaglioni!$A$3:$D$7,4,FALSE)</f>
        <v>0.38</v>
      </c>
      <c r="E365" s="6">
        <f t="shared" si="70"/>
        <v>38</v>
      </c>
      <c r="F365" s="6">
        <f t="shared" si="76"/>
        <v>10076</v>
      </c>
      <c r="G365" s="7">
        <f t="shared" si="81"/>
        <v>0.27834254143646409</v>
      </c>
      <c r="H365" s="3">
        <f t="shared" si="71"/>
        <v>3</v>
      </c>
      <c r="I365" s="3">
        <f>VLOOKUP('Aliquote medie'!$H365,Scaglioni!$E$3:$H$7,4,FALSE)</f>
        <v>0.35</v>
      </c>
      <c r="J365" s="3">
        <f t="shared" si="72"/>
        <v>35</v>
      </c>
      <c r="K365" s="3">
        <f t="shared" si="77"/>
        <v>9570</v>
      </c>
      <c r="L365" s="4">
        <f t="shared" si="78"/>
        <v>0.26436464088397787</v>
      </c>
      <c r="M365" s="15">
        <f t="shared" si="73"/>
        <v>2</v>
      </c>
      <c r="N365" s="15">
        <f>VLOOKUP('Aliquote medie'!$M365,Scaglioni!$I$3:$L$7,4,FALSE)</f>
        <v>0.35</v>
      </c>
      <c r="O365" s="15">
        <f t="shared" si="74"/>
        <v>35</v>
      </c>
      <c r="P365" s="15">
        <f t="shared" si="79"/>
        <v>9310</v>
      </c>
      <c r="Q365" s="16">
        <f t="shared" si="80"/>
        <v>0.25718232044198897</v>
      </c>
    </row>
    <row r="366" spans="1:17" x14ac:dyDescent="0.2">
      <c r="A366" s="10">
        <v>100</v>
      </c>
      <c r="B366" s="10">
        <f t="shared" si="75"/>
        <v>36300</v>
      </c>
      <c r="C366" s="6">
        <f t="shared" si="82"/>
        <v>3</v>
      </c>
      <c r="D366" s="6">
        <f>VLOOKUP('Aliquote medie'!$C366,Scaglioni!$A$3:$D$7,4,FALSE)</f>
        <v>0.38</v>
      </c>
      <c r="E366" s="6">
        <f t="shared" si="70"/>
        <v>38</v>
      </c>
      <c r="F366" s="6">
        <f t="shared" si="76"/>
        <v>10114</v>
      </c>
      <c r="G366" s="7">
        <f t="shared" si="81"/>
        <v>0.27862258953168045</v>
      </c>
      <c r="H366" s="3">
        <f t="shared" si="71"/>
        <v>3</v>
      </c>
      <c r="I366" s="3">
        <f>VLOOKUP('Aliquote medie'!$H366,Scaglioni!$E$3:$H$7,4,FALSE)</f>
        <v>0.35</v>
      </c>
      <c r="J366" s="3">
        <f t="shared" si="72"/>
        <v>35</v>
      </c>
      <c r="K366" s="3">
        <f t="shared" si="77"/>
        <v>9605</v>
      </c>
      <c r="L366" s="4">
        <f t="shared" si="78"/>
        <v>0.26460055096418733</v>
      </c>
      <c r="M366" s="15">
        <f t="shared" si="73"/>
        <v>2</v>
      </c>
      <c r="N366" s="15">
        <f>VLOOKUP('Aliquote medie'!$M366,Scaglioni!$I$3:$L$7,4,FALSE)</f>
        <v>0.35</v>
      </c>
      <c r="O366" s="15">
        <f t="shared" si="74"/>
        <v>35</v>
      </c>
      <c r="P366" s="15">
        <f t="shared" si="79"/>
        <v>9345</v>
      </c>
      <c r="Q366" s="16">
        <f t="shared" si="80"/>
        <v>0.25743801652892562</v>
      </c>
    </row>
    <row r="367" spans="1:17" x14ac:dyDescent="0.2">
      <c r="A367" s="10">
        <v>100</v>
      </c>
      <c r="B367" s="10">
        <f t="shared" si="75"/>
        <v>36400</v>
      </c>
      <c r="C367" s="6">
        <f t="shared" si="82"/>
        <v>3</v>
      </c>
      <c r="D367" s="6">
        <f>VLOOKUP('Aliquote medie'!$C367,Scaglioni!$A$3:$D$7,4,FALSE)</f>
        <v>0.38</v>
      </c>
      <c r="E367" s="6">
        <f t="shared" si="70"/>
        <v>38</v>
      </c>
      <c r="F367" s="6">
        <f t="shared" si="76"/>
        <v>10152</v>
      </c>
      <c r="G367" s="7">
        <f t="shared" si="81"/>
        <v>0.27890109890109888</v>
      </c>
      <c r="H367" s="3">
        <f t="shared" si="71"/>
        <v>3</v>
      </c>
      <c r="I367" s="3">
        <f>VLOOKUP('Aliquote medie'!$H367,Scaglioni!$E$3:$H$7,4,FALSE)</f>
        <v>0.35</v>
      </c>
      <c r="J367" s="3">
        <f t="shared" si="72"/>
        <v>35</v>
      </c>
      <c r="K367" s="3">
        <f t="shared" si="77"/>
        <v>9640</v>
      </c>
      <c r="L367" s="4">
        <f t="shared" si="78"/>
        <v>0.26483516483516484</v>
      </c>
      <c r="M367" s="15">
        <f t="shared" si="73"/>
        <v>2</v>
      </c>
      <c r="N367" s="15">
        <f>VLOOKUP('Aliquote medie'!$M367,Scaglioni!$I$3:$L$7,4,FALSE)</f>
        <v>0.35</v>
      </c>
      <c r="O367" s="15">
        <f t="shared" si="74"/>
        <v>35</v>
      </c>
      <c r="P367" s="15">
        <f t="shared" si="79"/>
        <v>9380</v>
      </c>
      <c r="Q367" s="16">
        <f t="shared" si="80"/>
        <v>0.25769230769230766</v>
      </c>
    </row>
    <row r="368" spans="1:17" x14ac:dyDescent="0.2">
      <c r="A368" s="10">
        <v>100</v>
      </c>
      <c r="B368" s="10">
        <f t="shared" si="75"/>
        <v>36500</v>
      </c>
      <c r="C368" s="6">
        <f t="shared" si="82"/>
        <v>3</v>
      </c>
      <c r="D368" s="6">
        <f>VLOOKUP('Aliquote medie'!$C368,Scaglioni!$A$3:$D$7,4,FALSE)</f>
        <v>0.38</v>
      </c>
      <c r="E368" s="6">
        <f t="shared" si="70"/>
        <v>38</v>
      </c>
      <c r="F368" s="6">
        <f t="shared" si="76"/>
        <v>10190</v>
      </c>
      <c r="G368" s="7">
        <f t="shared" si="81"/>
        <v>0.27917808219178081</v>
      </c>
      <c r="H368" s="3">
        <f t="shared" si="71"/>
        <v>3</v>
      </c>
      <c r="I368" s="3">
        <f>VLOOKUP('Aliquote medie'!$H368,Scaglioni!$E$3:$H$7,4,FALSE)</f>
        <v>0.35</v>
      </c>
      <c r="J368" s="3">
        <f t="shared" si="72"/>
        <v>35</v>
      </c>
      <c r="K368" s="3">
        <f t="shared" si="77"/>
        <v>9675</v>
      </c>
      <c r="L368" s="4">
        <f t="shared" si="78"/>
        <v>0.26506849315068493</v>
      </c>
      <c r="M368" s="15">
        <f t="shared" si="73"/>
        <v>2</v>
      </c>
      <c r="N368" s="15">
        <f>VLOOKUP('Aliquote medie'!$M368,Scaglioni!$I$3:$L$7,4,FALSE)</f>
        <v>0.35</v>
      </c>
      <c r="O368" s="15">
        <f t="shared" si="74"/>
        <v>35</v>
      </c>
      <c r="P368" s="15">
        <f t="shared" si="79"/>
        <v>9415</v>
      </c>
      <c r="Q368" s="16">
        <f t="shared" si="80"/>
        <v>0.25794520547945204</v>
      </c>
    </row>
    <row r="369" spans="1:17" x14ac:dyDescent="0.2">
      <c r="A369" s="10">
        <v>100</v>
      </c>
      <c r="B369" s="10">
        <f t="shared" si="75"/>
        <v>36600</v>
      </c>
      <c r="C369" s="6">
        <f t="shared" si="82"/>
        <v>3</v>
      </c>
      <c r="D369" s="6">
        <f>VLOOKUP('Aliquote medie'!$C369,Scaglioni!$A$3:$D$7,4,FALSE)</f>
        <v>0.38</v>
      </c>
      <c r="E369" s="6">
        <f t="shared" si="70"/>
        <v>38</v>
      </c>
      <c r="F369" s="6">
        <f t="shared" si="76"/>
        <v>10228</v>
      </c>
      <c r="G369" s="7">
        <f t="shared" si="81"/>
        <v>0.27945355191256832</v>
      </c>
      <c r="H369" s="3">
        <f t="shared" si="71"/>
        <v>3</v>
      </c>
      <c r="I369" s="3">
        <f>VLOOKUP('Aliquote medie'!$H369,Scaglioni!$E$3:$H$7,4,FALSE)</f>
        <v>0.35</v>
      </c>
      <c r="J369" s="3">
        <f t="shared" si="72"/>
        <v>35</v>
      </c>
      <c r="K369" s="3">
        <f t="shared" si="77"/>
        <v>9710</v>
      </c>
      <c r="L369" s="4">
        <f t="shared" si="78"/>
        <v>0.26530054644808743</v>
      </c>
      <c r="M369" s="15">
        <f t="shared" si="73"/>
        <v>2</v>
      </c>
      <c r="N369" s="15">
        <f>VLOOKUP('Aliquote medie'!$M369,Scaglioni!$I$3:$L$7,4,FALSE)</f>
        <v>0.35</v>
      </c>
      <c r="O369" s="15">
        <f t="shared" si="74"/>
        <v>35</v>
      </c>
      <c r="P369" s="15">
        <f t="shared" si="79"/>
        <v>9450</v>
      </c>
      <c r="Q369" s="16">
        <f t="shared" si="80"/>
        <v>0.25819672131147542</v>
      </c>
    </row>
    <row r="370" spans="1:17" x14ac:dyDescent="0.2">
      <c r="A370" s="10">
        <v>100</v>
      </c>
      <c r="B370" s="10">
        <f t="shared" si="75"/>
        <v>36700</v>
      </c>
      <c r="C370" s="6">
        <f t="shared" si="82"/>
        <v>3</v>
      </c>
      <c r="D370" s="6">
        <f>VLOOKUP('Aliquote medie'!$C370,Scaglioni!$A$3:$D$7,4,FALSE)</f>
        <v>0.38</v>
      </c>
      <c r="E370" s="6">
        <f t="shared" si="70"/>
        <v>38</v>
      </c>
      <c r="F370" s="6">
        <f t="shared" si="76"/>
        <v>10266</v>
      </c>
      <c r="G370" s="7">
        <f t="shared" si="81"/>
        <v>0.27972752043596733</v>
      </c>
      <c r="H370" s="3">
        <f t="shared" si="71"/>
        <v>3</v>
      </c>
      <c r="I370" s="3">
        <f>VLOOKUP('Aliquote medie'!$H370,Scaglioni!$E$3:$H$7,4,FALSE)</f>
        <v>0.35</v>
      </c>
      <c r="J370" s="3">
        <f t="shared" si="72"/>
        <v>35</v>
      </c>
      <c r="K370" s="3">
        <f t="shared" si="77"/>
        <v>9745</v>
      </c>
      <c r="L370" s="4">
        <f t="shared" si="78"/>
        <v>0.26553133514986377</v>
      </c>
      <c r="M370" s="15">
        <f t="shared" si="73"/>
        <v>2</v>
      </c>
      <c r="N370" s="15">
        <f>VLOOKUP('Aliquote medie'!$M370,Scaglioni!$I$3:$L$7,4,FALSE)</f>
        <v>0.35</v>
      </c>
      <c r="O370" s="15">
        <f t="shared" si="74"/>
        <v>35</v>
      </c>
      <c r="P370" s="15">
        <f t="shared" si="79"/>
        <v>9485</v>
      </c>
      <c r="Q370" s="16">
        <f t="shared" si="80"/>
        <v>0.25844686648501364</v>
      </c>
    </row>
    <row r="371" spans="1:17" x14ac:dyDescent="0.2">
      <c r="A371" s="10">
        <v>100</v>
      </c>
      <c r="B371" s="10">
        <f t="shared" si="75"/>
        <v>36800</v>
      </c>
      <c r="C371" s="6">
        <f t="shared" si="82"/>
        <v>3</v>
      </c>
      <c r="D371" s="6">
        <f>VLOOKUP('Aliquote medie'!$C371,Scaglioni!$A$3:$D$7,4,FALSE)</f>
        <v>0.38</v>
      </c>
      <c r="E371" s="6">
        <f t="shared" si="70"/>
        <v>38</v>
      </c>
      <c r="F371" s="6">
        <f t="shared" si="76"/>
        <v>10304</v>
      </c>
      <c r="G371" s="7">
        <f t="shared" si="81"/>
        <v>0.28000000000000003</v>
      </c>
      <c r="H371" s="3">
        <f t="shared" si="71"/>
        <v>3</v>
      </c>
      <c r="I371" s="3">
        <f>VLOOKUP('Aliquote medie'!$H371,Scaglioni!$E$3:$H$7,4,FALSE)</f>
        <v>0.35</v>
      </c>
      <c r="J371" s="3">
        <f t="shared" si="72"/>
        <v>35</v>
      </c>
      <c r="K371" s="3">
        <f t="shared" si="77"/>
        <v>9780</v>
      </c>
      <c r="L371" s="4">
        <f t="shared" si="78"/>
        <v>0.26576086956521738</v>
      </c>
      <c r="M371" s="15">
        <f t="shared" si="73"/>
        <v>2</v>
      </c>
      <c r="N371" s="15">
        <f>VLOOKUP('Aliquote medie'!$M371,Scaglioni!$I$3:$L$7,4,FALSE)</f>
        <v>0.35</v>
      </c>
      <c r="O371" s="15">
        <f t="shared" si="74"/>
        <v>35</v>
      </c>
      <c r="P371" s="15">
        <f t="shared" si="79"/>
        <v>9520</v>
      </c>
      <c r="Q371" s="16">
        <f t="shared" si="80"/>
        <v>0.25869565217391305</v>
      </c>
    </row>
    <row r="372" spans="1:17" x14ac:dyDescent="0.2">
      <c r="A372" s="10">
        <v>100</v>
      </c>
      <c r="B372" s="10">
        <f t="shared" si="75"/>
        <v>36900</v>
      </c>
      <c r="C372" s="6">
        <f t="shared" si="82"/>
        <v>3</v>
      </c>
      <c r="D372" s="6">
        <f>VLOOKUP('Aliquote medie'!$C372,Scaglioni!$A$3:$D$7,4,FALSE)</f>
        <v>0.38</v>
      </c>
      <c r="E372" s="6">
        <f t="shared" si="70"/>
        <v>38</v>
      </c>
      <c r="F372" s="6">
        <f t="shared" si="76"/>
        <v>10342</v>
      </c>
      <c r="G372" s="7">
        <f t="shared" si="81"/>
        <v>0.28027100271002708</v>
      </c>
      <c r="H372" s="3">
        <f t="shared" si="71"/>
        <v>3</v>
      </c>
      <c r="I372" s="3">
        <f>VLOOKUP('Aliquote medie'!$H372,Scaglioni!$E$3:$H$7,4,FALSE)</f>
        <v>0.35</v>
      </c>
      <c r="J372" s="3">
        <f t="shared" si="72"/>
        <v>35</v>
      </c>
      <c r="K372" s="3">
        <f t="shared" si="77"/>
        <v>9815</v>
      </c>
      <c r="L372" s="4">
        <f t="shared" si="78"/>
        <v>0.26598915989159894</v>
      </c>
      <c r="M372" s="15">
        <f t="shared" si="73"/>
        <v>2</v>
      </c>
      <c r="N372" s="15">
        <f>VLOOKUP('Aliquote medie'!$M372,Scaglioni!$I$3:$L$7,4,FALSE)</f>
        <v>0.35</v>
      </c>
      <c r="O372" s="15">
        <f t="shared" si="74"/>
        <v>35</v>
      </c>
      <c r="P372" s="15">
        <f t="shared" si="79"/>
        <v>9555</v>
      </c>
      <c r="Q372" s="16">
        <f t="shared" si="80"/>
        <v>0.25894308943089434</v>
      </c>
    </row>
    <row r="373" spans="1:17" x14ac:dyDescent="0.2">
      <c r="A373" s="10">
        <v>100</v>
      </c>
      <c r="B373" s="10">
        <f t="shared" si="75"/>
        <v>37000</v>
      </c>
      <c r="C373" s="6">
        <f t="shared" si="82"/>
        <v>3</v>
      </c>
      <c r="D373" s="6">
        <f>VLOOKUP('Aliquote medie'!$C373,Scaglioni!$A$3:$D$7,4,FALSE)</f>
        <v>0.38</v>
      </c>
      <c r="E373" s="6">
        <f t="shared" si="70"/>
        <v>38</v>
      </c>
      <c r="F373" s="6">
        <f t="shared" si="76"/>
        <v>10380</v>
      </c>
      <c r="G373" s="7">
        <f t="shared" si="81"/>
        <v>0.28054054054054056</v>
      </c>
      <c r="H373" s="3">
        <f t="shared" si="71"/>
        <v>3</v>
      </c>
      <c r="I373" s="3">
        <f>VLOOKUP('Aliquote medie'!$H373,Scaglioni!$E$3:$H$7,4,FALSE)</f>
        <v>0.35</v>
      </c>
      <c r="J373" s="3">
        <f t="shared" si="72"/>
        <v>35</v>
      </c>
      <c r="K373" s="3">
        <f t="shared" si="77"/>
        <v>9850</v>
      </c>
      <c r="L373" s="4">
        <f t="shared" si="78"/>
        <v>0.26621621621621622</v>
      </c>
      <c r="M373" s="15">
        <f t="shared" si="73"/>
        <v>2</v>
      </c>
      <c r="N373" s="15">
        <f>VLOOKUP('Aliquote medie'!$M373,Scaglioni!$I$3:$L$7,4,FALSE)</f>
        <v>0.35</v>
      </c>
      <c r="O373" s="15">
        <f t="shared" si="74"/>
        <v>35</v>
      </c>
      <c r="P373" s="15">
        <f t="shared" si="79"/>
        <v>9590</v>
      </c>
      <c r="Q373" s="16">
        <f t="shared" si="80"/>
        <v>0.25918918918918921</v>
      </c>
    </row>
    <row r="374" spans="1:17" x14ac:dyDescent="0.2">
      <c r="A374" s="10">
        <v>100</v>
      </c>
      <c r="B374" s="10">
        <f t="shared" si="75"/>
        <v>37100</v>
      </c>
      <c r="C374" s="6">
        <f t="shared" si="82"/>
        <v>3</v>
      </c>
      <c r="D374" s="6">
        <f>VLOOKUP('Aliquote medie'!$C374,Scaglioni!$A$3:$D$7,4,FALSE)</f>
        <v>0.38</v>
      </c>
      <c r="E374" s="6">
        <f t="shared" si="70"/>
        <v>38</v>
      </c>
      <c r="F374" s="6">
        <f t="shared" si="76"/>
        <v>10418</v>
      </c>
      <c r="G374" s="7">
        <f t="shared" si="81"/>
        <v>0.28080862533692724</v>
      </c>
      <c r="H374" s="3">
        <f t="shared" si="71"/>
        <v>3</v>
      </c>
      <c r="I374" s="3">
        <f>VLOOKUP('Aliquote medie'!$H374,Scaglioni!$E$3:$H$7,4,FALSE)</f>
        <v>0.35</v>
      </c>
      <c r="J374" s="3">
        <f t="shared" si="72"/>
        <v>35</v>
      </c>
      <c r="K374" s="3">
        <f t="shared" si="77"/>
        <v>9885</v>
      </c>
      <c r="L374" s="4">
        <f t="shared" si="78"/>
        <v>0.26644204851752024</v>
      </c>
      <c r="M374" s="15">
        <f t="shared" si="73"/>
        <v>2</v>
      </c>
      <c r="N374" s="15">
        <f>VLOOKUP('Aliquote medie'!$M374,Scaglioni!$I$3:$L$7,4,FALSE)</f>
        <v>0.35</v>
      </c>
      <c r="O374" s="15">
        <f t="shared" si="74"/>
        <v>35</v>
      </c>
      <c r="P374" s="15">
        <f t="shared" si="79"/>
        <v>9625</v>
      </c>
      <c r="Q374" s="16">
        <f t="shared" si="80"/>
        <v>0.25943396226415094</v>
      </c>
    </row>
    <row r="375" spans="1:17" x14ac:dyDescent="0.2">
      <c r="A375" s="10">
        <v>100</v>
      </c>
      <c r="B375" s="10">
        <f t="shared" si="75"/>
        <v>37200</v>
      </c>
      <c r="C375" s="6">
        <f t="shared" si="82"/>
        <v>3</v>
      </c>
      <c r="D375" s="6">
        <f>VLOOKUP('Aliquote medie'!$C375,Scaglioni!$A$3:$D$7,4,FALSE)</f>
        <v>0.38</v>
      </c>
      <c r="E375" s="6">
        <f t="shared" si="70"/>
        <v>38</v>
      </c>
      <c r="F375" s="6">
        <f t="shared" si="76"/>
        <v>10456</v>
      </c>
      <c r="G375" s="7">
        <f t="shared" si="81"/>
        <v>0.28107526881720429</v>
      </c>
      <c r="H375" s="3">
        <f t="shared" si="71"/>
        <v>3</v>
      </c>
      <c r="I375" s="3">
        <f>VLOOKUP('Aliquote medie'!$H375,Scaglioni!$E$3:$H$7,4,FALSE)</f>
        <v>0.35</v>
      </c>
      <c r="J375" s="3">
        <f t="shared" si="72"/>
        <v>35</v>
      </c>
      <c r="K375" s="3">
        <f t="shared" si="77"/>
        <v>9920</v>
      </c>
      <c r="L375" s="4">
        <f t="shared" si="78"/>
        <v>0.26666666666666666</v>
      </c>
      <c r="M375" s="15">
        <f t="shared" si="73"/>
        <v>2</v>
      </c>
      <c r="N375" s="15">
        <f>VLOOKUP('Aliquote medie'!$M375,Scaglioni!$I$3:$L$7,4,FALSE)</f>
        <v>0.35</v>
      </c>
      <c r="O375" s="15">
        <f t="shared" si="74"/>
        <v>35</v>
      </c>
      <c r="P375" s="15">
        <f t="shared" si="79"/>
        <v>9660</v>
      </c>
      <c r="Q375" s="16">
        <f t="shared" si="80"/>
        <v>0.25967741935483873</v>
      </c>
    </row>
    <row r="376" spans="1:17" x14ac:dyDescent="0.2">
      <c r="A376" s="10">
        <v>100</v>
      </c>
      <c r="B376" s="10">
        <f t="shared" si="75"/>
        <v>37300</v>
      </c>
      <c r="C376" s="6">
        <f t="shared" si="82"/>
        <v>3</v>
      </c>
      <c r="D376" s="6">
        <f>VLOOKUP('Aliquote medie'!$C376,Scaglioni!$A$3:$D$7,4,FALSE)</f>
        <v>0.38</v>
      </c>
      <c r="E376" s="6">
        <f t="shared" si="70"/>
        <v>38</v>
      </c>
      <c r="F376" s="6">
        <f t="shared" si="76"/>
        <v>10494</v>
      </c>
      <c r="G376" s="7">
        <f t="shared" si="81"/>
        <v>0.28134048257372657</v>
      </c>
      <c r="H376" s="3">
        <f t="shared" si="71"/>
        <v>3</v>
      </c>
      <c r="I376" s="3">
        <f>VLOOKUP('Aliquote medie'!$H376,Scaglioni!$E$3:$H$7,4,FALSE)</f>
        <v>0.35</v>
      </c>
      <c r="J376" s="3">
        <f t="shared" si="72"/>
        <v>35</v>
      </c>
      <c r="K376" s="3">
        <f t="shared" si="77"/>
        <v>9955</v>
      </c>
      <c r="L376" s="4">
        <f t="shared" si="78"/>
        <v>0.2668900804289544</v>
      </c>
      <c r="M376" s="15">
        <f t="shared" si="73"/>
        <v>2</v>
      </c>
      <c r="N376" s="15">
        <f>VLOOKUP('Aliquote medie'!$M376,Scaglioni!$I$3:$L$7,4,FALSE)</f>
        <v>0.35</v>
      </c>
      <c r="O376" s="15">
        <f t="shared" si="74"/>
        <v>35</v>
      </c>
      <c r="P376" s="15">
        <f t="shared" si="79"/>
        <v>9695</v>
      </c>
      <c r="Q376" s="16">
        <f t="shared" si="80"/>
        <v>0.25991957104557639</v>
      </c>
    </row>
    <row r="377" spans="1:17" x14ac:dyDescent="0.2">
      <c r="A377" s="10">
        <v>100</v>
      </c>
      <c r="B377" s="10">
        <f t="shared" si="75"/>
        <v>37400</v>
      </c>
      <c r="C377" s="6">
        <f t="shared" si="82"/>
        <v>3</v>
      </c>
      <c r="D377" s="6">
        <f>VLOOKUP('Aliquote medie'!$C377,Scaglioni!$A$3:$D$7,4,FALSE)</f>
        <v>0.38</v>
      </c>
      <c r="E377" s="6">
        <f t="shared" si="70"/>
        <v>38</v>
      </c>
      <c r="F377" s="6">
        <f t="shared" si="76"/>
        <v>10532</v>
      </c>
      <c r="G377" s="7">
        <f t="shared" si="81"/>
        <v>0.28160427807486632</v>
      </c>
      <c r="H377" s="3">
        <f t="shared" si="71"/>
        <v>3</v>
      </c>
      <c r="I377" s="3">
        <f>VLOOKUP('Aliquote medie'!$H377,Scaglioni!$E$3:$H$7,4,FALSE)</f>
        <v>0.35</v>
      </c>
      <c r="J377" s="3">
        <f t="shared" si="72"/>
        <v>35</v>
      </c>
      <c r="K377" s="3">
        <f t="shared" si="77"/>
        <v>9990</v>
      </c>
      <c r="L377" s="4">
        <f t="shared" si="78"/>
        <v>0.26711229946524062</v>
      </c>
      <c r="M377" s="15">
        <f t="shared" si="73"/>
        <v>2</v>
      </c>
      <c r="N377" s="15">
        <f>VLOOKUP('Aliquote medie'!$M377,Scaglioni!$I$3:$L$7,4,FALSE)</f>
        <v>0.35</v>
      </c>
      <c r="O377" s="15">
        <f t="shared" si="74"/>
        <v>35</v>
      </c>
      <c r="P377" s="15">
        <f t="shared" si="79"/>
        <v>9730</v>
      </c>
      <c r="Q377" s="16">
        <f t="shared" si="80"/>
        <v>0.26016042780748661</v>
      </c>
    </row>
    <row r="378" spans="1:17" x14ac:dyDescent="0.2">
      <c r="A378" s="10">
        <v>100</v>
      </c>
      <c r="B378" s="10">
        <f t="shared" si="75"/>
        <v>37500</v>
      </c>
      <c r="C378" s="6">
        <f t="shared" si="82"/>
        <v>3</v>
      </c>
      <c r="D378" s="6">
        <f>VLOOKUP('Aliquote medie'!$C378,Scaglioni!$A$3:$D$7,4,FALSE)</f>
        <v>0.38</v>
      </c>
      <c r="E378" s="6">
        <f t="shared" si="70"/>
        <v>38</v>
      </c>
      <c r="F378" s="6">
        <f t="shared" si="76"/>
        <v>10570</v>
      </c>
      <c r="G378" s="7">
        <f t="shared" si="81"/>
        <v>0.28186666666666665</v>
      </c>
      <c r="H378" s="3">
        <f t="shared" si="71"/>
        <v>3</v>
      </c>
      <c r="I378" s="3">
        <f>VLOOKUP('Aliquote medie'!$H378,Scaglioni!$E$3:$H$7,4,FALSE)</f>
        <v>0.35</v>
      </c>
      <c r="J378" s="3">
        <f t="shared" si="72"/>
        <v>35</v>
      </c>
      <c r="K378" s="3">
        <f t="shared" si="77"/>
        <v>10025</v>
      </c>
      <c r="L378" s="4">
        <f t="shared" si="78"/>
        <v>0.26733333333333331</v>
      </c>
      <c r="M378" s="15">
        <f t="shared" si="73"/>
        <v>2</v>
      </c>
      <c r="N378" s="15">
        <f>VLOOKUP('Aliquote medie'!$M378,Scaglioni!$I$3:$L$7,4,FALSE)</f>
        <v>0.35</v>
      </c>
      <c r="O378" s="15">
        <f t="shared" si="74"/>
        <v>35</v>
      </c>
      <c r="P378" s="15">
        <f t="shared" si="79"/>
        <v>9765</v>
      </c>
      <c r="Q378" s="16">
        <f t="shared" si="80"/>
        <v>0.26040000000000002</v>
      </c>
    </row>
    <row r="379" spans="1:17" x14ac:dyDescent="0.2">
      <c r="A379" s="10">
        <v>100</v>
      </c>
      <c r="B379" s="10">
        <f t="shared" si="75"/>
        <v>37600</v>
      </c>
      <c r="C379" s="6">
        <f t="shared" si="82"/>
        <v>3</v>
      </c>
      <c r="D379" s="6">
        <f>VLOOKUP('Aliquote medie'!$C379,Scaglioni!$A$3:$D$7,4,FALSE)</f>
        <v>0.38</v>
      </c>
      <c r="E379" s="6">
        <f t="shared" si="70"/>
        <v>38</v>
      </c>
      <c r="F379" s="6">
        <f t="shared" si="76"/>
        <v>10608</v>
      </c>
      <c r="G379" s="7">
        <f t="shared" si="81"/>
        <v>0.28212765957446806</v>
      </c>
      <c r="H379" s="3">
        <f t="shared" si="71"/>
        <v>3</v>
      </c>
      <c r="I379" s="3">
        <f>VLOOKUP('Aliquote medie'!$H379,Scaglioni!$E$3:$H$7,4,FALSE)</f>
        <v>0.35</v>
      </c>
      <c r="J379" s="3">
        <f t="shared" si="72"/>
        <v>35</v>
      </c>
      <c r="K379" s="3">
        <f t="shared" si="77"/>
        <v>10060</v>
      </c>
      <c r="L379" s="4">
        <f t="shared" si="78"/>
        <v>0.26755319148936169</v>
      </c>
      <c r="M379" s="15">
        <f t="shared" si="73"/>
        <v>2</v>
      </c>
      <c r="N379" s="15">
        <f>VLOOKUP('Aliquote medie'!$M379,Scaglioni!$I$3:$L$7,4,FALSE)</f>
        <v>0.35</v>
      </c>
      <c r="O379" s="15">
        <f t="shared" si="74"/>
        <v>35</v>
      </c>
      <c r="P379" s="15">
        <f t="shared" si="79"/>
        <v>9800</v>
      </c>
      <c r="Q379" s="16">
        <f t="shared" si="80"/>
        <v>0.26063829787234044</v>
      </c>
    </row>
    <row r="380" spans="1:17" x14ac:dyDescent="0.2">
      <c r="A380" s="10">
        <v>100</v>
      </c>
      <c r="B380" s="10">
        <f t="shared" si="75"/>
        <v>37700</v>
      </c>
      <c r="C380" s="6">
        <f t="shared" si="82"/>
        <v>3</v>
      </c>
      <c r="D380" s="6">
        <f>VLOOKUP('Aliquote medie'!$C380,Scaglioni!$A$3:$D$7,4,FALSE)</f>
        <v>0.38</v>
      </c>
      <c r="E380" s="6">
        <f t="shared" si="70"/>
        <v>38</v>
      </c>
      <c r="F380" s="6">
        <f t="shared" si="76"/>
        <v>10646</v>
      </c>
      <c r="G380" s="7">
        <f t="shared" si="81"/>
        <v>0.2823872679045093</v>
      </c>
      <c r="H380" s="3">
        <f t="shared" si="71"/>
        <v>3</v>
      </c>
      <c r="I380" s="3">
        <f>VLOOKUP('Aliquote medie'!$H380,Scaglioni!$E$3:$H$7,4,FALSE)</f>
        <v>0.35</v>
      </c>
      <c r="J380" s="3">
        <f t="shared" si="72"/>
        <v>35</v>
      </c>
      <c r="K380" s="3">
        <f t="shared" si="77"/>
        <v>10095</v>
      </c>
      <c r="L380" s="4">
        <f t="shared" si="78"/>
        <v>0.26777188328912466</v>
      </c>
      <c r="M380" s="15">
        <f t="shared" si="73"/>
        <v>2</v>
      </c>
      <c r="N380" s="15">
        <f>VLOOKUP('Aliquote medie'!$M380,Scaglioni!$I$3:$L$7,4,FALSE)</f>
        <v>0.35</v>
      </c>
      <c r="O380" s="15">
        <f t="shared" si="74"/>
        <v>35</v>
      </c>
      <c r="P380" s="15">
        <f t="shared" si="79"/>
        <v>9835</v>
      </c>
      <c r="Q380" s="16">
        <f t="shared" si="80"/>
        <v>0.26087533156498671</v>
      </c>
    </row>
    <row r="381" spans="1:17" x14ac:dyDescent="0.2">
      <c r="A381" s="10">
        <v>100</v>
      </c>
      <c r="B381" s="10">
        <f t="shared" si="75"/>
        <v>37800</v>
      </c>
      <c r="C381" s="6">
        <f t="shared" si="82"/>
        <v>3</v>
      </c>
      <c r="D381" s="6">
        <f>VLOOKUP('Aliquote medie'!$C381,Scaglioni!$A$3:$D$7,4,FALSE)</f>
        <v>0.38</v>
      </c>
      <c r="E381" s="6">
        <f t="shared" si="70"/>
        <v>38</v>
      </c>
      <c r="F381" s="6">
        <f t="shared" si="76"/>
        <v>10684</v>
      </c>
      <c r="G381" s="7">
        <f t="shared" si="81"/>
        <v>0.28264550264550264</v>
      </c>
      <c r="H381" s="3">
        <f t="shared" si="71"/>
        <v>3</v>
      </c>
      <c r="I381" s="3">
        <f>VLOOKUP('Aliquote medie'!$H381,Scaglioni!$E$3:$H$7,4,FALSE)</f>
        <v>0.35</v>
      </c>
      <c r="J381" s="3">
        <f t="shared" si="72"/>
        <v>35</v>
      </c>
      <c r="K381" s="3">
        <f t="shared" si="77"/>
        <v>10130</v>
      </c>
      <c r="L381" s="4">
        <f t="shared" si="78"/>
        <v>0.267989417989418</v>
      </c>
      <c r="M381" s="15">
        <f t="shared" si="73"/>
        <v>2</v>
      </c>
      <c r="N381" s="15">
        <f>VLOOKUP('Aliquote medie'!$M381,Scaglioni!$I$3:$L$7,4,FALSE)</f>
        <v>0.35</v>
      </c>
      <c r="O381" s="15">
        <f t="shared" si="74"/>
        <v>35</v>
      </c>
      <c r="P381" s="15">
        <f t="shared" si="79"/>
        <v>9870</v>
      </c>
      <c r="Q381" s="16">
        <f t="shared" si="80"/>
        <v>0.26111111111111113</v>
      </c>
    </row>
    <row r="382" spans="1:17" x14ac:dyDescent="0.2">
      <c r="A382" s="10">
        <v>100</v>
      </c>
      <c r="B382" s="10">
        <f t="shared" si="75"/>
        <v>37900</v>
      </c>
      <c r="C382" s="6">
        <f t="shared" si="82"/>
        <v>3</v>
      </c>
      <c r="D382" s="6">
        <f>VLOOKUP('Aliquote medie'!$C382,Scaglioni!$A$3:$D$7,4,FALSE)</f>
        <v>0.38</v>
      </c>
      <c r="E382" s="6">
        <f t="shared" si="70"/>
        <v>38</v>
      </c>
      <c r="F382" s="6">
        <f t="shared" si="76"/>
        <v>10722</v>
      </c>
      <c r="G382" s="7">
        <f t="shared" si="81"/>
        <v>0.2829023746701847</v>
      </c>
      <c r="H382" s="3">
        <f t="shared" si="71"/>
        <v>3</v>
      </c>
      <c r="I382" s="3">
        <f>VLOOKUP('Aliquote medie'!$H382,Scaglioni!$E$3:$H$7,4,FALSE)</f>
        <v>0.35</v>
      </c>
      <c r="J382" s="3">
        <f t="shared" si="72"/>
        <v>35</v>
      </c>
      <c r="K382" s="3">
        <f t="shared" si="77"/>
        <v>10165</v>
      </c>
      <c r="L382" s="4">
        <f t="shared" si="78"/>
        <v>0.26820580474934036</v>
      </c>
      <c r="M382" s="15">
        <f t="shared" si="73"/>
        <v>2</v>
      </c>
      <c r="N382" s="15">
        <f>VLOOKUP('Aliquote medie'!$M382,Scaglioni!$I$3:$L$7,4,FALSE)</f>
        <v>0.35</v>
      </c>
      <c r="O382" s="15">
        <f t="shared" si="74"/>
        <v>35</v>
      </c>
      <c r="P382" s="15">
        <f t="shared" si="79"/>
        <v>9905</v>
      </c>
      <c r="Q382" s="16">
        <f t="shared" si="80"/>
        <v>0.26134564643799474</v>
      </c>
    </row>
    <row r="383" spans="1:17" x14ac:dyDescent="0.2">
      <c r="A383" s="10">
        <v>100</v>
      </c>
      <c r="B383" s="10">
        <f t="shared" si="75"/>
        <v>38000</v>
      </c>
      <c r="C383" s="6">
        <f t="shared" si="82"/>
        <v>3</v>
      </c>
      <c r="D383" s="6">
        <f>VLOOKUP('Aliquote medie'!$C383,Scaglioni!$A$3:$D$7,4,FALSE)</f>
        <v>0.38</v>
      </c>
      <c r="E383" s="6">
        <f t="shared" si="70"/>
        <v>38</v>
      </c>
      <c r="F383" s="6">
        <f t="shared" si="76"/>
        <v>10760</v>
      </c>
      <c r="G383" s="7">
        <f t="shared" si="81"/>
        <v>0.28315789473684211</v>
      </c>
      <c r="H383" s="3">
        <f t="shared" si="71"/>
        <v>3</v>
      </c>
      <c r="I383" s="3">
        <f>VLOOKUP('Aliquote medie'!$H383,Scaglioni!$E$3:$H$7,4,FALSE)</f>
        <v>0.35</v>
      </c>
      <c r="J383" s="3">
        <f t="shared" si="72"/>
        <v>35</v>
      </c>
      <c r="K383" s="3">
        <f t="shared" si="77"/>
        <v>10200</v>
      </c>
      <c r="L383" s="4">
        <f t="shared" si="78"/>
        <v>0.26842105263157895</v>
      </c>
      <c r="M383" s="15">
        <f t="shared" si="73"/>
        <v>2</v>
      </c>
      <c r="N383" s="15">
        <f>VLOOKUP('Aliquote medie'!$M383,Scaglioni!$I$3:$L$7,4,FALSE)</f>
        <v>0.35</v>
      </c>
      <c r="O383" s="15">
        <f t="shared" si="74"/>
        <v>35</v>
      </c>
      <c r="P383" s="15">
        <f t="shared" si="79"/>
        <v>9940</v>
      </c>
      <c r="Q383" s="16">
        <f t="shared" si="80"/>
        <v>0.26157894736842108</v>
      </c>
    </row>
    <row r="384" spans="1:17" x14ac:dyDescent="0.2">
      <c r="A384" s="10">
        <v>100</v>
      </c>
      <c r="B384" s="10">
        <f t="shared" si="75"/>
        <v>38100</v>
      </c>
      <c r="C384" s="6">
        <f t="shared" si="82"/>
        <v>3</v>
      </c>
      <c r="D384" s="6">
        <f>VLOOKUP('Aliquote medie'!$C384,Scaglioni!$A$3:$D$7,4,FALSE)</f>
        <v>0.38</v>
      </c>
      <c r="E384" s="6">
        <f t="shared" si="70"/>
        <v>38</v>
      </c>
      <c r="F384" s="6">
        <f t="shared" si="76"/>
        <v>10798</v>
      </c>
      <c r="G384" s="7">
        <f t="shared" si="81"/>
        <v>0.28341207349081365</v>
      </c>
      <c r="H384" s="3">
        <f t="shared" si="71"/>
        <v>3</v>
      </c>
      <c r="I384" s="3">
        <f>VLOOKUP('Aliquote medie'!$H384,Scaglioni!$E$3:$H$7,4,FALSE)</f>
        <v>0.35</v>
      </c>
      <c r="J384" s="3">
        <f t="shared" si="72"/>
        <v>35</v>
      </c>
      <c r="K384" s="3">
        <f t="shared" si="77"/>
        <v>10235</v>
      </c>
      <c r="L384" s="4">
        <f t="shared" si="78"/>
        <v>0.26863517060367453</v>
      </c>
      <c r="M384" s="15">
        <f t="shared" si="73"/>
        <v>2</v>
      </c>
      <c r="N384" s="15">
        <f>VLOOKUP('Aliquote medie'!$M384,Scaglioni!$I$3:$L$7,4,FALSE)</f>
        <v>0.35</v>
      </c>
      <c r="O384" s="15">
        <f t="shared" si="74"/>
        <v>35</v>
      </c>
      <c r="P384" s="15">
        <f t="shared" si="79"/>
        <v>9975</v>
      </c>
      <c r="Q384" s="16">
        <f t="shared" si="80"/>
        <v>0.26181102362204722</v>
      </c>
    </row>
    <row r="385" spans="1:17" x14ac:dyDescent="0.2">
      <c r="A385" s="10">
        <v>100</v>
      </c>
      <c r="B385" s="10">
        <f t="shared" si="75"/>
        <v>38200</v>
      </c>
      <c r="C385" s="6">
        <f t="shared" si="82"/>
        <v>3</v>
      </c>
      <c r="D385" s="6">
        <f>VLOOKUP('Aliquote medie'!$C385,Scaglioni!$A$3:$D$7,4,FALSE)</f>
        <v>0.38</v>
      </c>
      <c r="E385" s="6">
        <f t="shared" si="70"/>
        <v>38</v>
      </c>
      <c r="F385" s="6">
        <f t="shared" si="76"/>
        <v>10836</v>
      </c>
      <c r="G385" s="7">
        <f t="shared" si="81"/>
        <v>0.28366492146596861</v>
      </c>
      <c r="H385" s="3">
        <f t="shared" si="71"/>
        <v>3</v>
      </c>
      <c r="I385" s="3">
        <f>VLOOKUP('Aliquote medie'!$H385,Scaglioni!$E$3:$H$7,4,FALSE)</f>
        <v>0.35</v>
      </c>
      <c r="J385" s="3">
        <f t="shared" si="72"/>
        <v>35</v>
      </c>
      <c r="K385" s="3">
        <f t="shared" si="77"/>
        <v>10270</v>
      </c>
      <c r="L385" s="4">
        <f t="shared" si="78"/>
        <v>0.26884816753926699</v>
      </c>
      <c r="M385" s="15">
        <f t="shared" si="73"/>
        <v>2</v>
      </c>
      <c r="N385" s="15">
        <f>VLOOKUP('Aliquote medie'!$M385,Scaglioni!$I$3:$L$7,4,FALSE)</f>
        <v>0.35</v>
      </c>
      <c r="O385" s="15">
        <f t="shared" si="74"/>
        <v>35</v>
      </c>
      <c r="P385" s="15">
        <f t="shared" si="79"/>
        <v>10010</v>
      </c>
      <c r="Q385" s="16">
        <f t="shared" si="80"/>
        <v>0.26204188481675394</v>
      </c>
    </row>
    <row r="386" spans="1:17" x14ac:dyDescent="0.2">
      <c r="A386" s="10">
        <v>100</v>
      </c>
      <c r="B386" s="10">
        <f t="shared" si="75"/>
        <v>38300</v>
      </c>
      <c r="C386" s="6">
        <f t="shared" si="82"/>
        <v>3</v>
      </c>
      <c r="D386" s="6">
        <f>VLOOKUP('Aliquote medie'!$C386,Scaglioni!$A$3:$D$7,4,FALSE)</f>
        <v>0.38</v>
      </c>
      <c r="E386" s="6">
        <f t="shared" si="70"/>
        <v>38</v>
      </c>
      <c r="F386" s="6">
        <f t="shared" si="76"/>
        <v>10874</v>
      </c>
      <c r="G386" s="7">
        <f t="shared" si="81"/>
        <v>0.28391644908616187</v>
      </c>
      <c r="H386" s="3">
        <f t="shared" si="71"/>
        <v>3</v>
      </c>
      <c r="I386" s="3">
        <f>VLOOKUP('Aliquote medie'!$H386,Scaglioni!$E$3:$H$7,4,FALSE)</f>
        <v>0.35</v>
      </c>
      <c r="J386" s="3">
        <f t="shared" si="72"/>
        <v>35</v>
      </c>
      <c r="K386" s="3">
        <f t="shared" si="77"/>
        <v>10305</v>
      </c>
      <c r="L386" s="4">
        <f t="shared" si="78"/>
        <v>0.26906005221932117</v>
      </c>
      <c r="M386" s="15">
        <f t="shared" si="73"/>
        <v>2</v>
      </c>
      <c r="N386" s="15">
        <f>VLOOKUP('Aliquote medie'!$M386,Scaglioni!$I$3:$L$7,4,FALSE)</f>
        <v>0.35</v>
      </c>
      <c r="O386" s="15">
        <f t="shared" si="74"/>
        <v>35</v>
      </c>
      <c r="P386" s="15">
        <f t="shared" si="79"/>
        <v>10045</v>
      </c>
      <c r="Q386" s="16">
        <f t="shared" si="80"/>
        <v>0.26227154046997386</v>
      </c>
    </row>
    <row r="387" spans="1:17" x14ac:dyDescent="0.2">
      <c r="A387" s="10">
        <v>100</v>
      </c>
      <c r="B387" s="10">
        <f t="shared" si="75"/>
        <v>38400</v>
      </c>
      <c r="C387" s="6">
        <f t="shared" si="82"/>
        <v>3</v>
      </c>
      <c r="D387" s="6">
        <f>VLOOKUP('Aliquote medie'!$C387,Scaglioni!$A$3:$D$7,4,FALSE)</f>
        <v>0.38</v>
      </c>
      <c r="E387" s="6">
        <f t="shared" si="70"/>
        <v>38</v>
      </c>
      <c r="F387" s="6">
        <f t="shared" si="76"/>
        <v>10912</v>
      </c>
      <c r="G387" s="7">
        <f t="shared" si="81"/>
        <v>0.28416666666666668</v>
      </c>
      <c r="H387" s="3">
        <f t="shared" si="71"/>
        <v>3</v>
      </c>
      <c r="I387" s="3">
        <f>VLOOKUP('Aliquote medie'!$H387,Scaglioni!$E$3:$H$7,4,FALSE)</f>
        <v>0.35</v>
      </c>
      <c r="J387" s="3">
        <f t="shared" si="72"/>
        <v>35</v>
      </c>
      <c r="K387" s="3">
        <f t="shared" si="77"/>
        <v>10340</v>
      </c>
      <c r="L387" s="4">
        <f t="shared" si="78"/>
        <v>0.26927083333333335</v>
      </c>
      <c r="M387" s="15">
        <f t="shared" si="73"/>
        <v>2</v>
      </c>
      <c r="N387" s="15">
        <f>VLOOKUP('Aliquote medie'!$M387,Scaglioni!$I$3:$L$7,4,FALSE)</f>
        <v>0.35</v>
      </c>
      <c r="O387" s="15">
        <f t="shared" si="74"/>
        <v>35</v>
      </c>
      <c r="P387" s="15">
        <f t="shared" si="79"/>
        <v>10080</v>
      </c>
      <c r="Q387" s="16">
        <f t="shared" si="80"/>
        <v>0.26250000000000001</v>
      </c>
    </row>
    <row r="388" spans="1:17" x14ac:dyDescent="0.2">
      <c r="A388" s="10">
        <v>100</v>
      </c>
      <c r="B388" s="10">
        <f t="shared" si="75"/>
        <v>38500</v>
      </c>
      <c r="C388" s="6">
        <f t="shared" si="82"/>
        <v>3</v>
      </c>
      <c r="D388" s="6">
        <f>VLOOKUP('Aliquote medie'!$C388,Scaglioni!$A$3:$D$7,4,FALSE)</f>
        <v>0.38</v>
      </c>
      <c r="E388" s="6">
        <f t="shared" ref="E388:E451" si="83">D388*A388</f>
        <v>38</v>
      </c>
      <c r="F388" s="6">
        <f t="shared" si="76"/>
        <v>10950</v>
      </c>
      <c r="G388" s="7">
        <f t="shared" si="81"/>
        <v>0.2844155844155844</v>
      </c>
      <c r="H388" s="3">
        <f t="shared" ref="H388:H451" si="84">IF($B388&lt;=15000,1,IF($B388&lt;=28000,2,IF($B388&lt;=50000,3,4)))</f>
        <v>3</v>
      </c>
      <c r="I388" s="3">
        <f>VLOOKUP('Aliquote medie'!$H388,Scaglioni!$E$3:$H$7,4,FALSE)</f>
        <v>0.35</v>
      </c>
      <c r="J388" s="3">
        <f t="shared" ref="J388:J451" si="85">I388*$A388</f>
        <v>35</v>
      </c>
      <c r="K388" s="3">
        <f t="shared" si="77"/>
        <v>10375</v>
      </c>
      <c r="L388" s="4">
        <f t="shared" si="78"/>
        <v>0.26948051948051949</v>
      </c>
      <c r="M388" s="15">
        <f t="shared" ref="M388:M451" si="86">IF($B388&lt;=28000,1,IF($B388&lt;=50000,2,3))</f>
        <v>2</v>
      </c>
      <c r="N388" s="15">
        <f>VLOOKUP('Aliquote medie'!$M388,Scaglioni!$I$3:$L$7,4,FALSE)</f>
        <v>0.35</v>
      </c>
      <c r="O388" s="15">
        <f t="shared" ref="O388:O451" si="87">N388*$A388</f>
        <v>35</v>
      </c>
      <c r="P388" s="15">
        <f t="shared" si="79"/>
        <v>10115</v>
      </c>
      <c r="Q388" s="16">
        <f t="shared" si="80"/>
        <v>0.26272727272727275</v>
      </c>
    </row>
    <row r="389" spans="1:17" x14ac:dyDescent="0.2">
      <c r="A389" s="10">
        <v>100</v>
      </c>
      <c r="B389" s="10">
        <f t="shared" ref="B389:B452" si="88">B388+A389</f>
        <v>38600</v>
      </c>
      <c r="C389" s="6">
        <f t="shared" si="82"/>
        <v>3</v>
      </c>
      <c r="D389" s="6">
        <f>VLOOKUP('Aliquote medie'!$C389,Scaglioni!$A$3:$D$7,4,FALSE)</f>
        <v>0.38</v>
      </c>
      <c r="E389" s="6">
        <f t="shared" si="83"/>
        <v>38</v>
      </c>
      <c r="F389" s="6">
        <f t="shared" ref="F389:F452" si="89">F388+E389</f>
        <v>10988</v>
      </c>
      <c r="G389" s="7">
        <f t="shared" si="81"/>
        <v>0.28466321243523318</v>
      </c>
      <c r="H389" s="3">
        <f t="shared" si="84"/>
        <v>3</v>
      </c>
      <c r="I389" s="3">
        <f>VLOOKUP('Aliquote medie'!$H389,Scaglioni!$E$3:$H$7,4,FALSE)</f>
        <v>0.35</v>
      </c>
      <c r="J389" s="3">
        <f t="shared" si="85"/>
        <v>35</v>
      </c>
      <c r="K389" s="3">
        <f t="shared" ref="K389:K452" si="90">K388+J389</f>
        <v>10410</v>
      </c>
      <c r="L389" s="4">
        <f t="shared" ref="L389:L452" si="91">K389/$B389</f>
        <v>0.26968911917098448</v>
      </c>
      <c r="M389" s="15">
        <f t="shared" si="86"/>
        <v>2</v>
      </c>
      <c r="N389" s="15">
        <f>VLOOKUP('Aliquote medie'!$M389,Scaglioni!$I$3:$L$7,4,FALSE)</f>
        <v>0.35</v>
      </c>
      <c r="O389" s="15">
        <f t="shared" si="87"/>
        <v>35</v>
      </c>
      <c r="P389" s="15">
        <f t="shared" ref="P389:P452" si="92">P388+O389</f>
        <v>10150</v>
      </c>
      <c r="Q389" s="16">
        <f t="shared" ref="Q389:Q452" si="93">P389/$B389</f>
        <v>0.26295336787564766</v>
      </c>
    </row>
    <row r="390" spans="1:17" x14ac:dyDescent="0.2">
      <c r="A390" s="10">
        <v>100</v>
      </c>
      <c r="B390" s="10">
        <f t="shared" si="88"/>
        <v>38700</v>
      </c>
      <c r="C390" s="6">
        <f t="shared" si="82"/>
        <v>3</v>
      </c>
      <c r="D390" s="6">
        <f>VLOOKUP('Aliquote medie'!$C390,Scaglioni!$A$3:$D$7,4,FALSE)</f>
        <v>0.38</v>
      </c>
      <c r="E390" s="6">
        <f t="shared" si="83"/>
        <v>38</v>
      </c>
      <c r="F390" s="6">
        <f t="shared" si="89"/>
        <v>11026</v>
      </c>
      <c r="G390" s="7">
        <f t="shared" si="81"/>
        <v>0.2849095607235142</v>
      </c>
      <c r="H390" s="3">
        <f t="shared" si="84"/>
        <v>3</v>
      </c>
      <c r="I390" s="3">
        <f>VLOOKUP('Aliquote medie'!$H390,Scaglioni!$E$3:$H$7,4,FALSE)</f>
        <v>0.35</v>
      </c>
      <c r="J390" s="3">
        <f t="shared" si="85"/>
        <v>35</v>
      </c>
      <c r="K390" s="3">
        <f t="shared" si="90"/>
        <v>10445</v>
      </c>
      <c r="L390" s="4">
        <f t="shared" si="91"/>
        <v>0.26989664082687337</v>
      </c>
      <c r="M390" s="15">
        <f t="shared" si="86"/>
        <v>2</v>
      </c>
      <c r="N390" s="15">
        <f>VLOOKUP('Aliquote medie'!$M390,Scaglioni!$I$3:$L$7,4,FALSE)</f>
        <v>0.35</v>
      </c>
      <c r="O390" s="15">
        <f t="shared" si="87"/>
        <v>35</v>
      </c>
      <c r="P390" s="15">
        <f t="shared" si="92"/>
        <v>10185</v>
      </c>
      <c r="Q390" s="16">
        <f t="shared" si="93"/>
        <v>0.26317829457364339</v>
      </c>
    </row>
    <row r="391" spans="1:17" x14ac:dyDescent="0.2">
      <c r="A391" s="10">
        <v>100</v>
      </c>
      <c r="B391" s="10">
        <f t="shared" si="88"/>
        <v>38800</v>
      </c>
      <c r="C391" s="6">
        <f t="shared" si="82"/>
        <v>3</v>
      </c>
      <c r="D391" s="6">
        <f>VLOOKUP('Aliquote medie'!$C391,Scaglioni!$A$3:$D$7,4,FALSE)</f>
        <v>0.38</v>
      </c>
      <c r="E391" s="6">
        <f t="shared" si="83"/>
        <v>38</v>
      </c>
      <c r="F391" s="6">
        <f t="shared" si="89"/>
        <v>11064</v>
      </c>
      <c r="G391" s="7">
        <f t="shared" si="81"/>
        <v>0.28515463917525774</v>
      </c>
      <c r="H391" s="3">
        <f t="shared" si="84"/>
        <v>3</v>
      </c>
      <c r="I391" s="3">
        <f>VLOOKUP('Aliquote medie'!$H391,Scaglioni!$E$3:$H$7,4,FALSE)</f>
        <v>0.35</v>
      </c>
      <c r="J391" s="3">
        <f t="shared" si="85"/>
        <v>35</v>
      </c>
      <c r="K391" s="3">
        <f t="shared" si="90"/>
        <v>10480</v>
      </c>
      <c r="L391" s="4">
        <f t="shared" si="91"/>
        <v>0.27010309278350514</v>
      </c>
      <c r="M391" s="15">
        <f t="shared" si="86"/>
        <v>2</v>
      </c>
      <c r="N391" s="15">
        <f>VLOOKUP('Aliquote medie'!$M391,Scaglioni!$I$3:$L$7,4,FALSE)</f>
        <v>0.35</v>
      </c>
      <c r="O391" s="15">
        <f t="shared" si="87"/>
        <v>35</v>
      </c>
      <c r="P391" s="15">
        <f t="shared" si="92"/>
        <v>10220</v>
      </c>
      <c r="Q391" s="16">
        <f t="shared" si="93"/>
        <v>0.26340206185567011</v>
      </c>
    </row>
    <row r="392" spans="1:17" x14ac:dyDescent="0.2">
      <c r="A392" s="10">
        <v>100</v>
      </c>
      <c r="B392" s="10">
        <f t="shared" si="88"/>
        <v>38900</v>
      </c>
      <c r="C392" s="6">
        <f t="shared" si="82"/>
        <v>3</v>
      </c>
      <c r="D392" s="6">
        <f>VLOOKUP('Aliquote medie'!$C392,Scaglioni!$A$3:$D$7,4,FALSE)</f>
        <v>0.38</v>
      </c>
      <c r="E392" s="6">
        <f t="shared" si="83"/>
        <v>38</v>
      </c>
      <c r="F392" s="6">
        <f t="shared" si="89"/>
        <v>11102</v>
      </c>
      <c r="G392" s="7">
        <f t="shared" si="81"/>
        <v>0.28539845758354754</v>
      </c>
      <c r="H392" s="3">
        <f t="shared" si="84"/>
        <v>3</v>
      </c>
      <c r="I392" s="3">
        <f>VLOOKUP('Aliquote medie'!$H392,Scaglioni!$E$3:$H$7,4,FALSE)</f>
        <v>0.35</v>
      </c>
      <c r="J392" s="3">
        <f t="shared" si="85"/>
        <v>35</v>
      </c>
      <c r="K392" s="3">
        <f t="shared" si="90"/>
        <v>10515</v>
      </c>
      <c r="L392" s="4">
        <f t="shared" si="91"/>
        <v>0.27030848329048845</v>
      </c>
      <c r="M392" s="15">
        <f t="shared" si="86"/>
        <v>2</v>
      </c>
      <c r="N392" s="15">
        <f>VLOOKUP('Aliquote medie'!$M392,Scaglioni!$I$3:$L$7,4,FALSE)</f>
        <v>0.35</v>
      </c>
      <c r="O392" s="15">
        <f t="shared" si="87"/>
        <v>35</v>
      </c>
      <c r="P392" s="15">
        <f t="shared" si="92"/>
        <v>10255</v>
      </c>
      <c r="Q392" s="16">
        <f t="shared" si="93"/>
        <v>0.26362467866323908</v>
      </c>
    </row>
    <row r="393" spans="1:17" x14ac:dyDescent="0.2">
      <c r="A393" s="10">
        <v>100</v>
      </c>
      <c r="B393" s="10">
        <f t="shared" si="88"/>
        <v>39000</v>
      </c>
      <c r="C393" s="6">
        <f t="shared" si="82"/>
        <v>3</v>
      </c>
      <c r="D393" s="6">
        <f>VLOOKUP('Aliquote medie'!$C393,Scaglioni!$A$3:$D$7,4,FALSE)</f>
        <v>0.38</v>
      </c>
      <c r="E393" s="6">
        <f t="shared" si="83"/>
        <v>38</v>
      </c>
      <c r="F393" s="6">
        <f t="shared" si="89"/>
        <v>11140</v>
      </c>
      <c r="G393" s="7">
        <f t="shared" si="81"/>
        <v>0.28564102564102561</v>
      </c>
      <c r="H393" s="3">
        <f t="shared" si="84"/>
        <v>3</v>
      </c>
      <c r="I393" s="3">
        <f>VLOOKUP('Aliquote medie'!$H393,Scaglioni!$E$3:$H$7,4,FALSE)</f>
        <v>0.35</v>
      </c>
      <c r="J393" s="3">
        <f t="shared" si="85"/>
        <v>35</v>
      </c>
      <c r="K393" s="3">
        <f t="shared" si="90"/>
        <v>10550</v>
      </c>
      <c r="L393" s="4">
        <f t="shared" si="91"/>
        <v>0.2705128205128205</v>
      </c>
      <c r="M393" s="15">
        <f t="shared" si="86"/>
        <v>2</v>
      </c>
      <c r="N393" s="15">
        <f>VLOOKUP('Aliquote medie'!$M393,Scaglioni!$I$3:$L$7,4,FALSE)</f>
        <v>0.35</v>
      </c>
      <c r="O393" s="15">
        <f t="shared" si="87"/>
        <v>35</v>
      </c>
      <c r="P393" s="15">
        <f t="shared" si="92"/>
        <v>10290</v>
      </c>
      <c r="Q393" s="16">
        <f t="shared" si="93"/>
        <v>0.26384615384615384</v>
      </c>
    </row>
    <row r="394" spans="1:17" x14ac:dyDescent="0.2">
      <c r="A394" s="10">
        <v>100</v>
      </c>
      <c r="B394" s="10">
        <f t="shared" si="88"/>
        <v>39100</v>
      </c>
      <c r="C394" s="6">
        <f t="shared" si="82"/>
        <v>3</v>
      </c>
      <c r="D394" s="6">
        <f>VLOOKUP('Aliquote medie'!$C394,Scaglioni!$A$3:$D$7,4,FALSE)</f>
        <v>0.38</v>
      </c>
      <c r="E394" s="6">
        <f t="shared" si="83"/>
        <v>38</v>
      </c>
      <c r="F394" s="6">
        <f t="shared" si="89"/>
        <v>11178</v>
      </c>
      <c r="G394" s="7">
        <f t="shared" si="81"/>
        <v>0.28588235294117648</v>
      </c>
      <c r="H394" s="3">
        <f t="shared" si="84"/>
        <v>3</v>
      </c>
      <c r="I394" s="3">
        <f>VLOOKUP('Aliquote medie'!$H394,Scaglioni!$E$3:$H$7,4,FALSE)</f>
        <v>0.35</v>
      </c>
      <c r="J394" s="3">
        <f t="shared" si="85"/>
        <v>35</v>
      </c>
      <c r="K394" s="3">
        <f t="shared" si="90"/>
        <v>10585</v>
      </c>
      <c r="L394" s="4">
        <f t="shared" si="91"/>
        <v>0.27071611253196931</v>
      </c>
      <c r="M394" s="15">
        <f t="shared" si="86"/>
        <v>2</v>
      </c>
      <c r="N394" s="15">
        <f>VLOOKUP('Aliquote medie'!$M394,Scaglioni!$I$3:$L$7,4,FALSE)</f>
        <v>0.35</v>
      </c>
      <c r="O394" s="15">
        <f t="shared" si="87"/>
        <v>35</v>
      </c>
      <c r="P394" s="15">
        <f t="shared" si="92"/>
        <v>10325</v>
      </c>
      <c r="Q394" s="16">
        <f t="shared" si="93"/>
        <v>0.26406649616368288</v>
      </c>
    </row>
    <row r="395" spans="1:17" x14ac:dyDescent="0.2">
      <c r="A395" s="10">
        <v>100</v>
      </c>
      <c r="B395" s="10">
        <f t="shared" si="88"/>
        <v>39200</v>
      </c>
      <c r="C395" s="6">
        <f t="shared" si="82"/>
        <v>3</v>
      </c>
      <c r="D395" s="6">
        <f>VLOOKUP('Aliquote medie'!$C395,Scaglioni!$A$3:$D$7,4,FALSE)</f>
        <v>0.38</v>
      </c>
      <c r="E395" s="6">
        <f t="shared" si="83"/>
        <v>38</v>
      </c>
      <c r="F395" s="6">
        <f t="shared" si="89"/>
        <v>11216</v>
      </c>
      <c r="G395" s="7">
        <f t="shared" ref="G395:G458" si="94">F395/B395</f>
        <v>0.28612244897959183</v>
      </c>
      <c r="H395" s="3">
        <f t="shared" si="84"/>
        <v>3</v>
      </c>
      <c r="I395" s="3">
        <f>VLOOKUP('Aliquote medie'!$H395,Scaglioni!$E$3:$H$7,4,FALSE)</f>
        <v>0.35</v>
      </c>
      <c r="J395" s="3">
        <f t="shared" si="85"/>
        <v>35</v>
      </c>
      <c r="K395" s="3">
        <f t="shared" si="90"/>
        <v>10620</v>
      </c>
      <c r="L395" s="4">
        <f t="shared" si="91"/>
        <v>0.27091836734693875</v>
      </c>
      <c r="M395" s="15">
        <f t="shared" si="86"/>
        <v>2</v>
      </c>
      <c r="N395" s="15">
        <f>VLOOKUP('Aliquote medie'!$M395,Scaglioni!$I$3:$L$7,4,FALSE)</f>
        <v>0.35</v>
      </c>
      <c r="O395" s="15">
        <f t="shared" si="87"/>
        <v>35</v>
      </c>
      <c r="P395" s="15">
        <f t="shared" si="92"/>
        <v>10360</v>
      </c>
      <c r="Q395" s="16">
        <f t="shared" si="93"/>
        <v>0.26428571428571429</v>
      </c>
    </row>
    <row r="396" spans="1:17" x14ac:dyDescent="0.2">
      <c r="A396" s="10">
        <v>100</v>
      </c>
      <c r="B396" s="10">
        <f t="shared" si="88"/>
        <v>39300</v>
      </c>
      <c r="C396" s="6">
        <f t="shared" si="82"/>
        <v>3</v>
      </c>
      <c r="D396" s="6">
        <f>VLOOKUP('Aliquote medie'!$C396,Scaglioni!$A$3:$D$7,4,FALSE)</f>
        <v>0.38</v>
      </c>
      <c r="E396" s="6">
        <f t="shared" si="83"/>
        <v>38</v>
      </c>
      <c r="F396" s="6">
        <f t="shared" si="89"/>
        <v>11254</v>
      </c>
      <c r="G396" s="7">
        <f t="shared" si="94"/>
        <v>0.28636132315521629</v>
      </c>
      <c r="H396" s="3">
        <f t="shared" si="84"/>
        <v>3</v>
      </c>
      <c r="I396" s="3">
        <f>VLOOKUP('Aliquote medie'!$H396,Scaglioni!$E$3:$H$7,4,FALSE)</f>
        <v>0.35</v>
      </c>
      <c r="J396" s="3">
        <f t="shared" si="85"/>
        <v>35</v>
      </c>
      <c r="K396" s="3">
        <f t="shared" si="90"/>
        <v>10655</v>
      </c>
      <c r="L396" s="4">
        <f t="shared" si="91"/>
        <v>0.27111959287531806</v>
      </c>
      <c r="M396" s="15">
        <f t="shared" si="86"/>
        <v>2</v>
      </c>
      <c r="N396" s="15">
        <f>VLOOKUP('Aliquote medie'!$M396,Scaglioni!$I$3:$L$7,4,FALSE)</f>
        <v>0.35</v>
      </c>
      <c r="O396" s="15">
        <f t="shared" si="87"/>
        <v>35</v>
      </c>
      <c r="P396" s="15">
        <f t="shared" si="92"/>
        <v>10395</v>
      </c>
      <c r="Q396" s="16">
        <f t="shared" si="93"/>
        <v>0.26450381679389312</v>
      </c>
    </row>
    <row r="397" spans="1:17" x14ac:dyDescent="0.2">
      <c r="A397" s="10">
        <v>100</v>
      </c>
      <c r="B397" s="10">
        <f t="shared" si="88"/>
        <v>39400</v>
      </c>
      <c r="C397" s="6">
        <f t="shared" si="82"/>
        <v>3</v>
      </c>
      <c r="D397" s="6">
        <f>VLOOKUP('Aliquote medie'!$C397,Scaglioni!$A$3:$D$7,4,FALSE)</f>
        <v>0.38</v>
      </c>
      <c r="E397" s="6">
        <f t="shared" si="83"/>
        <v>38</v>
      </c>
      <c r="F397" s="6">
        <f t="shared" si="89"/>
        <v>11292</v>
      </c>
      <c r="G397" s="7">
        <f t="shared" si="94"/>
        <v>0.28659898477157358</v>
      </c>
      <c r="H397" s="3">
        <f t="shared" si="84"/>
        <v>3</v>
      </c>
      <c r="I397" s="3">
        <f>VLOOKUP('Aliquote medie'!$H397,Scaglioni!$E$3:$H$7,4,FALSE)</f>
        <v>0.35</v>
      </c>
      <c r="J397" s="3">
        <f t="shared" si="85"/>
        <v>35</v>
      </c>
      <c r="K397" s="3">
        <f t="shared" si="90"/>
        <v>10690</v>
      </c>
      <c r="L397" s="4">
        <f t="shared" si="91"/>
        <v>0.27131979695431474</v>
      </c>
      <c r="M397" s="15">
        <f t="shared" si="86"/>
        <v>2</v>
      </c>
      <c r="N397" s="15">
        <f>VLOOKUP('Aliquote medie'!$M397,Scaglioni!$I$3:$L$7,4,FALSE)</f>
        <v>0.35</v>
      </c>
      <c r="O397" s="15">
        <f t="shared" si="87"/>
        <v>35</v>
      </c>
      <c r="P397" s="15">
        <f t="shared" si="92"/>
        <v>10430</v>
      </c>
      <c r="Q397" s="16">
        <f t="shared" si="93"/>
        <v>0.26472081218274113</v>
      </c>
    </row>
    <row r="398" spans="1:17" x14ac:dyDescent="0.2">
      <c r="A398" s="10">
        <v>100</v>
      </c>
      <c r="B398" s="10">
        <f t="shared" si="88"/>
        <v>39500</v>
      </c>
      <c r="C398" s="6">
        <f t="shared" si="82"/>
        <v>3</v>
      </c>
      <c r="D398" s="6">
        <f>VLOOKUP('Aliquote medie'!$C398,Scaglioni!$A$3:$D$7,4,FALSE)</f>
        <v>0.38</v>
      </c>
      <c r="E398" s="6">
        <f t="shared" si="83"/>
        <v>38</v>
      </c>
      <c r="F398" s="6">
        <f t="shared" si="89"/>
        <v>11330</v>
      </c>
      <c r="G398" s="7">
        <f t="shared" si="94"/>
        <v>0.2868354430379747</v>
      </c>
      <c r="H398" s="3">
        <f t="shared" si="84"/>
        <v>3</v>
      </c>
      <c r="I398" s="3">
        <f>VLOOKUP('Aliquote medie'!$H398,Scaglioni!$E$3:$H$7,4,FALSE)</f>
        <v>0.35</v>
      </c>
      <c r="J398" s="3">
        <f t="shared" si="85"/>
        <v>35</v>
      </c>
      <c r="K398" s="3">
        <f t="shared" si="90"/>
        <v>10725</v>
      </c>
      <c r="L398" s="4">
        <f t="shared" si="91"/>
        <v>0.27151898734177216</v>
      </c>
      <c r="M398" s="15">
        <f t="shared" si="86"/>
        <v>2</v>
      </c>
      <c r="N398" s="15">
        <f>VLOOKUP('Aliquote medie'!$M398,Scaglioni!$I$3:$L$7,4,FALSE)</f>
        <v>0.35</v>
      </c>
      <c r="O398" s="15">
        <f t="shared" si="87"/>
        <v>35</v>
      </c>
      <c r="P398" s="15">
        <f t="shared" si="92"/>
        <v>10465</v>
      </c>
      <c r="Q398" s="16">
        <f t="shared" si="93"/>
        <v>0.26493670886075948</v>
      </c>
    </row>
    <row r="399" spans="1:17" x14ac:dyDescent="0.2">
      <c r="A399" s="10">
        <v>100</v>
      </c>
      <c r="B399" s="10">
        <f t="shared" si="88"/>
        <v>39600</v>
      </c>
      <c r="C399" s="6">
        <f t="shared" si="82"/>
        <v>3</v>
      </c>
      <c r="D399" s="6">
        <f>VLOOKUP('Aliquote medie'!$C399,Scaglioni!$A$3:$D$7,4,FALSE)</f>
        <v>0.38</v>
      </c>
      <c r="E399" s="6">
        <f t="shared" si="83"/>
        <v>38</v>
      </c>
      <c r="F399" s="6">
        <f t="shared" si="89"/>
        <v>11368</v>
      </c>
      <c r="G399" s="7">
        <f t="shared" si="94"/>
        <v>0.28707070707070709</v>
      </c>
      <c r="H399" s="3">
        <f t="shared" si="84"/>
        <v>3</v>
      </c>
      <c r="I399" s="3">
        <f>VLOOKUP('Aliquote medie'!$H399,Scaglioni!$E$3:$H$7,4,FALSE)</f>
        <v>0.35</v>
      </c>
      <c r="J399" s="3">
        <f t="shared" si="85"/>
        <v>35</v>
      </c>
      <c r="K399" s="3">
        <f t="shared" si="90"/>
        <v>10760</v>
      </c>
      <c r="L399" s="4">
        <f t="shared" si="91"/>
        <v>0.27171717171717169</v>
      </c>
      <c r="M399" s="15">
        <f t="shared" si="86"/>
        <v>2</v>
      </c>
      <c r="N399" s="15">
        <f>VLOOKUP('Aliquote medie'!$M399,Scaglioni!$I$3:$L$7,4,FALSE)</f>
        <v>0.35</v>
      </c>
      <c r="O399" s="15">
        <f t="shared" si="87"/>
        <v>35</v>
      </c>
      <c r="P399" s="15">
        <f t="shared" si="92"/>
        <v>10500</v>
      </c>
      <c r="Q399" s="16">
        <f t="shared" si="93"/>
        <v>0.26515151515151514</v>
      </c>
    </row>
    <row r="400" spans="1:17" x14ac:dyDescent="0.2">
      <c r="A400" s="10">
        <v>100</v>
      </c>
      <c r="B400" s="10">
        <f t="shared" si="88"/>
        <v>39700</v>
      </c>
      <c r="C400" s="6">
        <f t="shared" si="82"/>
        <v>3</v>
      </c>
      <c r="D400" s="6">
        <f>VLOOKUP('Aliquote medie'!$C400,Scaglioni!$A$3:$D$7,4,FALSE)</f>
        <v>0.38</v>
      </c>
      <c r="E400" s="6">
        <f t="shared" si="83"/>
        <v>38</v>
      </c>
      <c r="F400" s="6">
        <f t="shared" si="89"/>
        <v>11406</v>
      </c>
      <c r="G400" s="7">
        <f t="shared" si="94"/>
        <v>0.28730478589420655</v>
      </c>
      <c r="H400" s="3">
        <f t="shared" si="84"/>
        <v>3</v>
      </c>
      <c r="I400" s="3">
        <f>VLOOKUP('Aliquote medie'!$H400,Scaglioni!$E$3:$H$7,4,FALSE)</f>
        <v>0.35</v>
      </c>
      <c r="J400" s="3">
        <f t="shared" si="85"/>
        <v>35</v>
      </c>
      <c r="K400" s="3">
        <f t="shared" si="90"/>
        <v>10795</v>
      </c>
      <c r="L400" s="4">
        <f t="shared" si="91"/>
        <v>0.27191435768261962</v>
      </c>
      <c r="M400" s="15">
        <f t="shared" si="86"/>
        <v>2</v>
      </c>
      <c r="N400" s="15">
        <f>VLOOKUP('Aliquote medie'!$M400,Scaglioni!$I$3:$L$7,4,FALSE)</f>
        <v>0.35</v>
      </c>
      <c r="O400" s="15">
        <f t="shared" si="87"/>
        <v>35</v>
      </c>
      <c r="P400" s="15">
        <f t="shared" si="92"/>
        <v>10535</v>
      </c>
      <c r="Q400" s="16">
        <f t="shared" si="93"/>
        <v>0.26536523929471034</v>
      </c>
    </row>
    <row r="401" spans="1:17" x14ac:dyDescent="0.2">
      <c r="A401" s="10">
        <v>100</v>
      </c>
      <c r="B401" s="10">
        <f t="shared" si="88"/>
        <v>39800</v>
      </c>
      <c r="C401" s="6">
        <f t="shared" si="82"/>
        <v>3</v>
      </c>
      <c r="D401" s="6">
        <f>VLOOKUP('Aliquote medie'!$C401,Scaglioni!$A$3:$D$7,4,FALSE)</f>
        <v>0.38</v>
      </c>
      <c r="E401" s="6">
        <f t="shared" si="83"/>
        <v>38</v>
      </c>
      <c r="F401" s="6">
        <f t="shared" si="89"/>
        <v>11444</v>
      </c>
      <c r="G401" s="7">
        <f t="shared" si="94"/>
        <v>0.28753768844221106</v>
      </c>
      <c r="H401" s="3">
        <f t="shared" si="84"/>
        <v>3</v>
      </c>
      <c r="I401" s="3">
        <f>VLOOKUP('Aliquote medie'!$H401,Scaglioni!$E$3:$H$7,4,FALSE)</f>
        <v>0.35</v>
      </c>
      <c r="J401" s="3">
        <f t="shared" si="85"/>
        <v>35</v>
      </c>
      <c r="K401" s="3">
        <f t="shared" si="90"/>
        <v>10830</v>
      </c>
      <c r="L401" s="4">
        <f t="shared" si="91"/>
        <v>0.27211055276381907</v>
      </c>
      <c r="M401" s="15">
        <f t="shared" si="86"/>
        <v>2</v>
      </c>
      <c r="N401" s="15">
        <f>VLOOKUP('Aliquote medie'!$M401,Scaglioni!$I$3:$L$7,4,FALSE)</f>
        <v>0.35</v>
      </c>
      <c r="O401" s="15">
        <f t="shared" si="87"/>
        <v>35</v>
      </c>
      <c r="P401" s="15">
        <f t="shared" si="92"/>
        <v>10570</v>
      </c>
      <c r="Q401" s="16">
        <f t="shared" si="93"/>
        <v>0.2655778894472362</v>
      </c>
    </row>
    <row r="402" spans="1:17" x14ac:dyDescent="0.2">
      <c r="A402" s="10">
        <v>100</v>
      </c>
      <c r="B402" s="10">
        <f t="shared" si="88"/>
        <v>39900</v>
      </c>
      <c r="C402" s="6">
        <f t="shared" si="82"/>
        <v>3</v>
      </c>
      <c r="D402" s="6">
        <f>VLOOKUP('Aliquote medie'!$C402,Scaglioni!$A$3:$D$7,4,FALSE)</f>
        <v>0.38</v>
      </c>
      <c r="E402" s="6">
        <f t="shared" si="83"/>
        <v>38</v>
      </c>
      <c r="F402" s="6">
        <f t="shared" si="89"/>
        <v>11482</v>
      </c>
      <c r="G402" s="7">
        <f t="shared" si="94"/>
        <v>0.28776942355889723</v>
      </c>
      <c r="H402" s="3">
        <f t="shared" si="84"/>
        <v>3</v>
      </c>
      <c r="I402" s="3">
        <f>VLOOKUP('Aliquote medie'!$H402,Scaglioni!$E$3:$H$7,4,FALSE)</f>
        <v>0.35</v>
      </c>
      <c r="J402" s="3">
        <f t="shared" si="85"/>
        <v>35</v>
      </c>
      <c r="K402" s="3">
        <f t="shared" si="90"/>
        <v>10865</v>
      </c>
      <c r="L402" s="4">
        <f t="shared" si="91"/>
        <v>0.27230576441102755</v>
      </c>
      <c r="M402" s="15">
        <f t="shared" si="86"/>
        <v>2</v>
      </c>
      <c r="N402" s="15">
        <f>VLOOKUP('Aliquote medie'!$M402,Scaglioni!$I$3:$L$7,4,FALSE)</f>
        <v>0.35</v>
      </c>
      <c r="O402" s="15">
        <f t="shared" si="87"/>
        <v>35</v>
      </c>
      <c r="P402" s="15">
        <f t="shared" si="92"/>
        <v>10605</v>
      </c>
      <c r="Q402" s="16">
        <f t="shared" si="93"/>
        <v>0.26578947368421052</v>
      </c>
    </row>
    <row r="403" spans="1:17" x14ac:dyDescent="0.2">
      <c r="A403" s="10">
        <v>100</v>
      </c>
      <c r="B403" s="10">
        <f t="shared" si="88"/>
        <v>40000</v>
      </c>
      <c r="C403" s="6">
        <f t="shared" si="82"/>
        <v>3</v>
      </c>
      <c r="D403" s="6">
        <f>VLOOKUP('Aliquote medie'!$C403,Scaglioni!$A$3:$D$7,4,FALSE)</f>
        <v>0.38</v>
      </c>
      <c r="E403" s="6">
        <f t="shared" si="83"/>
        <v>38</v>
      </c>
      <c r="F403" s="6">
        <f t="shared" si="89"/>
        <v>11520</v>
      </c>
      <c r="G403" s="7">
        <f t="shared" si="94"/>
        <v>0.28799999999999998</v>
      </c>
      <c r="H403" s="3">
        <f t="shared" si="84"/>
        <v>3</v>
      </c>
      <c r="I403" s="3">
        <f>VLOOKUP('Aliquote medie'!$H403,Scaglioni!$E$3:$H$7,4,FALSE)</f>
        <v>0.35</v>
      </c>
      <c r="J403" s="3">
        <f t="shared" si="85"/>
        <v>35</v>
      </c>
      <c r="K403" s="3">
        <f t="shared" si="90"/>
        <v>10900</v>
      </c>
      <c r="L403" s="4">
        <f t="shared" si="91"/>
        <v>0.27250000000000002</v>
      </c>
      <c r="M403" s="15">
        <f t="shared" si="86"/>
        <v>2</v>
      </c>
      <c r="N403" s="15">
        <f>VLOOKUP('Aliquote medie'!$M403,Scaglioni!$I$3:$L$7,4,FALSE)</f>
        <v>0.35</v>
      </c>
      <c r="O403" s="15">
        <f t="shared" si="87"/>
        <v>35</v>
      </c>
      <c r="P403" s="15">
        <f t="shared" si="92"/>
        <v>10640</v>
      </c>
      <c r="Q403" s="16">
        <f t="shared" si="93"/>
        <v>0.26600000000000001</v>
      </c>
    </row>
    <row r="404" spans="1:17" x14ac:dyDescent="0.2">
      <c r="A404" s="10">
        <v>100</v>
      </c>
      <c r="B404" s="10">
        <f t="shared" si="88"/>
        <v>40100</v>
      </c>
      <c r="C404" s="6">
        <f t="shared" si="82"/>
        <v>3</v>
      </c>
      <c r="D404" s="6">
        <f>VLOOKUP('Aliquote medie'!$C404,Scaglioni!$A$3:$D$7,4,FALSE)</f>
        <v>0.38</v>
      </c>
      <c r="E404" s="6">
        <f t="shared" si="83"/>
        <v>38</v>
      </c>
      <c r="F404" s="6">
        <f t="shared" si="89"/>
        <v>11558</v>
      </c>
      <c r="G404" s="7">
        <f t="shared" si="94"/>
        <v>0.28822942643391519</v>
      </c>
      <c r="H404" s="3">
        <f t="shared" si="84"/>
        <v>3</v>
      </c>
      <c r="I404" s="3">
        <f>VLOOKUP('Aliquote medie'!$H404,Scaglioni!$E$3:$H$7,4,FALSE)</f>
        <v>0.35</v>
      </c>
      <c r="J404" s="3">
        <f t="shared" si="85"/>
        <v>35</v>
      </c>
      <c r="K404" s="3">
        <f t="shared" si="90"/>
        <v>10935</v>
      </c>
      <c r="L404" s="4">
        <f t="shared" si="91"/>
        <v>0.27269326683291772</v>
      </c>
      <c r="M404" s="15">
        <f t="shared" si="86"/>
        <v>2</v>
      </c>
      <c r="N404" s="15">
        <f>VLOOKUP('Aliquote medie'!$M404,Scaglioni!$I$3:$L$7,4,FALSE)</f>
        <v>0.35</v>
      </c>
      <c r="O404" s="15">
        <f t="shared" si="87"/>
        <v>35</v>
      </c>
      <c r="P404" s="15">
        <f t="shared" si="92"/>
        <v>10675</v>
      </c>
      <c r="Q404" s="16">
        <f t="shared" si="93"/>
        <v>0.26620947630922692</v>
      </c>
    </row>
    <row r="405" spans="1:17" x14ac:dyDescent="0.2">
      <c r="A405" s="10">
        <v>100</v>
      </c>
      <c r="B405" s="10">
        <f t="shared" si="88"/>
        <v>40200</v>
      </c>
      <c r="C405" s="6">
        <f t="shared" si="82"/>
        <v>3</v>
      </c>
      <c r="D405" s="6">
        <f>VLOOKUP('Aliquote medie'!$C405,Scaglioni!$A$3:$D$7,4,FALSE)</f>
        <v>0.38</v>
      </c>
      <c r="E405" s="6">
        <f t="shared" si="83"/>
        <v>38</v>
      </c>
      <c r="F405" s="6">
        <f t="shared" si="89"/>
        <v>11596</v>
      </c>
      <c r="G405" s="7">
        <f t="shared" si="94"/>
        <v>0.28845771144278609</v>
      </c>
      <c r="H405" s="3">
        <f t="shared" si="84"/>
        <v>3</v>
      </c>
      <c r="I405" s="3">
        <f>VLOOKUP('Aliquote medie'!$H405,Scaglioni!$E$3:$H$7,4,FALSE)</f>
        <v>0.35</v>
      </c>
      <c r="J405" s="3">
        <f t="shared" si="85"/>
        <v>35</v>
      </c>
      <c r="K405" s="3">
        <f t="shared" si="90"/>
        <v>10970</v>
      </c>
      <c r="L405" s="4">
        <f t="shared" si="91"/>
        <v>0.27288557213930348</v>
      </c>
      <c r="M405" s="15">
        <f t="shared" si="86"/>
        <v>2</v>
      </c>
      <c r="N405" s="15">
        <f>VLOOKUP('Aliquote medie'!$M405,Scaglioni!$I$3:$L$7,4,FALSE)</f>
        <v>0.35</v>
      </c>
      <c r="O405" s="15">
        <f t="shared" si="87"/>
        <v>35</v>
      </c>
      <c r="P405" s="15">
        <f t="shared" si="92"/>
        <v>10710</v>
      </c>
      <c r="Q405" s="16">
        <f t="shared" si="93"/>
        <v>0.2664179104477612</v>
      </c>
    </row>
    <row r="406" spans="1:17" x14ac:dyDescent="0.2">
      <c r="A406" s="10">
        <v>100</v>
      </c>
      <c r="B406" s="10">
        <f t="shared" si="88"/>
        <v>40300</v>
      </c>
      <c r="C406" s="6">
        <f t="shared" si="82"/>
        <v>3</v>
      </c>
      <c r="D406" s="6">
        <f>VLOOKUP('Aliquote medie'!$C406,Scaglioni!$A$3:$D$7,4,FALSE)</f>
        <v>0.38</v>
      </c>
      <c r="E406" s="6">
        <f t="shared" si="83"/>
        <v>38</v>
      </c>
      <c r="F406" s="6">
        <f t="shared" si="89"/>
        <v>11634</v>
      </c>
      <c r="G406" s="7">
        <f t="shared" si="94"/>
        <v>0.2886848635235732</v>
      </c>
      <c r="H406" s="3">
        <f t="shared" si="84"/>
        <v>3</v>
      </c>
      <c r="I406" s="3">
        <f>VLOOKUP('Aliquote medie'!$H406,Scaglioni!$E$3:$H$7,4,FALSE)</f>
        <v>0.35</v>
      </c>
      <c r="J406" s="3">
        <f t="shared" si="85"/>
        <v>35</v>
      </c>
      <c r="K406" s="3">
        <f t="shared" si="90"/>
        <v>11005</v>
      </c>
      <c r="L406" s="4">
        <f t="shared" si="91"/>
        <v>0.27307692307692305</v>
      </c>
      <c r="M406" s="15">
        <f t="shared" si="86"/>
        <v>2</v>
      </c>
      <c r="N406" s="15">
        <f>VLOOKUP('Aliquote medie'!$M406,Scaglioni!$I$3:$L$7,4,FALSE)</f>
        <v>0.35</v>
      </c>
      <c r="O406" s="15">
        <f t="shared" si="87"/>
        <v>35</v>
      </c>
      <c r="P406" s="15">
        <f t="shared" si="92"/>
        <v>10745</v>
      </c>
      <c r="Q406" s="16">
        <f t="shared" si="93"/>
        <v>0.26662531017369728</v>
      </c>
    </row>
    <row r="407" spans="1:17" x14ac:dyDescent="0.2">
      <c r="A407" s="10">
        <v>100</v>
      </c>
      <c r="B407" s="10">
        <f t="shared" si="88"/>
        <v>40400</v>
      </c>
      <c r="C407" s="6">
        <f t="shared" si="82"/>
        <v>3</v>
      </c>
      <c r="D407" s="6">
        <f>VLOOKUP('Aliquote medie'!$C407,Scaglioni!$A$3:$D$7,4,FALSE)</f>
        <v>0.38</v>
      </c>
      <c r="E407" s="6">
        <f t="shared" si="83"/>
        <v>38</v>
      </c>
      <c r="F407" s="6">
        <f t="shared" si="89"/>
        <v>11672</v>
      </c>
      <c r="G407" s="7">
        <f t="shared" si="94"/>
        <v>0.28891089108910889</v>
      </c>
      <c r="H407" s="3">
        <f t="shared" si="84"/>
        <v>3</v>
      </c>
      <c r="I407" s="3">
        <f>VLOOKUP('Aliquote medie'!$H407,Scaglioni!$E$3:$H$7,4,FALSE)</f>
        <v>0.35</v>
      </c>
      <c r="J407" s="3">
        <f t="shared" si="85"/>
        <v>35</v>
      </c>
      <c r="K407" s="3">
        <f t="shared" si="90"/>
        <v>11040</v>
      </c>
      <c r="L407" s="4">
        <f t="shared" si="91"/>
        <v>0.27326732673267329</v>
      </c>
      <c r="M407" s="15">
        <f t="shared" si="86"/>
        <v>2</v>
      </c>
      <c r="N407" s="15">
        <f>VLOOKUP('Aliquote medie'!$M407,Scaglioni!$I$3:$L$7,4,FALSE)</f>
        <v>0.35</v>
      </c>
      <c r="O407" s="15">
        <f t="shared" si="87"/>
        <v>35</v>
      </c>
      <c r="P407" s="15">
        <f t="shared" si="92"/>
        <v>10780</v>
      </c>
      <c r="Q407" s="16">
        <f t="shared" si="93"/>
        <v>0.26683168316831685</v>
      </c>
    </row>
    <row r="408" spans="1:17" x14ac:dyDescent="0.2">
      <c r="A408" s="10">
        <v>100</v>
      </c>
      <c r="B408" s="10">
        <f t="shared" si="88"/>
        <v>40500</v>
      </c>
      <c r="C408" s="6">
        <f t="shared" si="82"/>
        <v>3</v>
      </c>
      <c r="D408" s="6">
        <f>VLOOKUP('Aliquote medie'!$C408,Scaglioni!$A$3:$D$7,4,FALSE)</f>
        <v>0.38</v>
      </c>
      <c r="E408" s="6">
        <f t="shared" si="83"/>
        <v>38</v>
      </c>
      <c r="F408" s="6">
        <f t="shared" si="89"/>
        <v>11710</v>
      </c>
      <c r="G408" s="7">
        <f t="shared" si="94"/>
        <v>0.28913580246913578</v>
      </c>
      <c r="H408" s="3">
        <f t="shared" si="84"/>
        <v>3</v>
      </c>
      <c r="I408" s="3">
        <f>VLOOKUP('Aliquote medie'!$H408,Scaglioni!$E$3:$H$7,4,FALSE)</f>
        <v>0.35</v>
      </c>
      <c r="J408" s="3">
        <f t="shared" si="85"/>
        <v>35</v>
      </c>
      <c r="K408" s="3">
        <f t="shared" si="90"/>
        <v>11075</v>
      </c>
      <c r="L408" s="4">
        <f t="shared" si="91"/>
        <v>0.27345679012345681</v>
      </c>
      <c r="M408" s="15">
        <f t="shared" si="86"/>
        <v>2</v>
      </c>
      <c r="N408" s="15">
        <f>VLOOKUP('Aliquote medie'!$M408,Scaglioni!$I$3:$L$7,4,FALSE)</f>
        <v>0.35</v>
      </c>
      <c r="O408" s="15">
        <f t="shared" si="87"/>
        <v>35</v>
      </c>
      <c r="P408" s="15">
        <f t="shared" si="92"/>
        <v>10815</v>
      </c>
      <c r="Q408" s="16">
        <f t="shared" si="93"/>
        <v>0.26703703703703702</v>
      </c>
    </row>
    <row r="409" spans="1:17" x14ac:dyDescent="0.2">
      <c r="A409" s="10">
        <v>100</v>
      </c>
      <c r="B409" s="10">
        <f t="shared" si="88"/>
        <v>40600</v>
      </c>
      <c r="C409" s="6">
        <f t="shared" si="82"/>
        <v>3</v>
      </c>
      <c r="D409" s="6">
        <f>VLOOKUP('Aliquote medie'!$C409,Scaglioni!$A$3:$D$7,4,FALSE)</f>
        <v>0.38</v>
      </c>
      <c r="E409" s="6">
        <f t="shared" si="83"/>
        <v>38</v>
      </c>
      <c r="F409" s="6">
        <f t="shared" si="89"/>
        <v>11748</v>
      </c>
      <c r="G409" s="7">
        <f t="shared" si="94"/>
        <v>0.28935960591133003</v>
      </c>
      <c r="H409" s="3">
        <f t="shared" si="84"/>
        <v>3</v>
      </c>
      <c r="I409" s="3">
        <f>VLOOKUP('Aliquote medie'!$H409,Scaglioni!$E$3:$H$7,4,FALSE)</f>
        <v>0.35</v>
      </c>
      <c r="J409" s="3">
        <f t="shared" si="85"/>
        <v>35</v>
      </c>
      <c r="K409" s="3">
        <f t="shared" si="90"/>
        <v>11110</v>
      </c>
      <c r="L409" s="4">
        <f t="shared" si="91"/>
        <v>0.27364532019704435</v>
      </c>
      <c r="M409" s="15">
        <f t="shared" si="86"/>
        <v>2</v>
      </c>
      <c r="N409" s="15">
        <f>VLOOKUP('Aliquote medie'!$M409,Scaglioni!$I$3:$L$7,4,FALSE)</f>
        <v>0.35</v>
      </c>
      <c r="O409" s="15">
        <f t="shared" si="87"/>
        <v>35</v>
      </c>
      <c r="P409" s="15">
        <f t="shared" si="92"/>
        <v>10850</v>
      </c>
      <c r="Q409" s="16">
        <f t="shared" si="93"/>
        <v>0.26724137931034481</v>
      </c>
    </row>
    <row r="410" spans="1:17" x14ac:dyDescent="0.2">
      <c r="A410" s="10">
        <v>100</v>
      </c>
      <c r="B410" s="10">
        <f t="shared" si="88"/>
        <v>40700</v>
      </c>
      <c r="C410" s="6">
        <f t="shared" ref="C410:C473" si="95">IF($B410&lt;=15000,1,IF($B410&lt;=28000,2,IF($B410&lt;=55000,3,IF($B410&lt;=75000,4,5))))</f>
        <v>3</v>
      </c>
      <c r="D410" s="6">
        <f>VLOOKUP('Aliquote medie'!$C410,Scaglioni!$A$3:$D$7,4,FALSE)</f>
        <v>0.38</v>
      </c>
      <c r="E410" s="6">
        <f t="shared" si="83"/>
        <v>38</v>
      </c>
      <c r="F410" s="6">
        <f t="shared" si="89"/>
        <v>11786</v>
      </c>
      <c r="G410" s="7">
        <f t="shared" si="94"/>
        <v>0.28958230958230957</v>
      </c>
      <c r="H410" s="3">
        <f t="shared" si="84"/>
        <v>3</v>
      </c>
      <c r="I410" s="3">
        <f>VLOOKUP('Aliquote medie'!$H410,Scaglioni!$E$3:$H$7,4,FALSE)</f>
        <v>0.35</v>
      </c>
      <c r="J410" s="3">
        <f t="shared" si="85"/>
        <v>35</v>
      </c>
      <c r="K410" s="3">
        <f t="shared" si="90"/>
        <v>11145</v>
      </c>
      <c r="L410" s="4">
        <f t="shared" si="91"/>
        <v>0.27383292383292385</v>
      </c>
      <c r="M410" s="15">
        <f t="shared" si="86"/>
        <v>2</v>
      </c>
      <c r="N410" s="15">
        <f>VLOOKUP('Aliquote medie'!$M410,Scaglioni!$I$3:$L$7,4,FALSE)</f>
        <v>0.35</v>
      </c>
      <c r="O410" s="15">
        <f t="shared" si="87"/>
        <v>35</v>
      </c>
      <c r="P410" s="15">
        <f t="shared" si="92"/>
        <v>10885</v>
      </c>
      <c r="Q410" s="16">
        <f t="shared" si="93"/>
        <v>0.26744471744471743</v>
      </c>
    </row>
    <row r="411" spans="1:17" x14ac:dyDescent="0.2">
      <c r="A411" s="10">
        <v>100</v>
      </c>
      <c r="B411" s="10">
        <f t="shared" si="88"/>
        <v>40800</v>
      </c>
      <c r="C411" s="6">
        <f t="shared" si="95"/>
        <v>3</v>
      </c>
      <c r="D411" s="6">
        <f>VLOOKUP('Aliquote medie'!$C411,Scaglioni!$A$3:$D$7,4,FALSE)</f>
        <v>0.38</v>
      </c>
      <c r="E411" s="6">
        <f t="shared" si="83"/>
        <v>38</v>
      </c>
      <c r="F411" s="6">
        <f t="shared" si="89"/>
        <v>11824</v>
      </c>
      <c r="G411" s="7">
        <f t="shared" si="94"/>
        <v>0.28980392156862744</v>
      </c>
      <c r="H411" s="3">
        <f t="shared" si="84"/>
        <v>3</v>
      </c>
      <c r="I411" s="3">
        <f>VLOOKUP('Aliquote medie'!$H411,Scaglioni!$E$3:$H$7,4,FALSE)</f>
        <v>0.35</v>
      </c>
      <c r="J411" s="3">
        <f t="shared" si="85"/>
        <v>35</v>
      </c>
      <c r="K411" s="3">
        <f t="shared" si="90"/>
        <v>11180</v>
      </c>
      <c r="L411" s="4">
        <f t="shared" si="91"/>
        <v>0.27401960784313728</v>
      </c>
      <c r="M411" s="15">
        <f t="shared" si="86"/>
        <v>2</v>
      </c>
      <c r="N411" s="15">
        <f>VLOOKUP('Aliquote medie'!$M411,Scaglioni!$I$3:$L$7,4,FALSE)</f>
        <v>0.35</v>
      </c>
      <c r="O411" s="15">
        <f t="shared" si="87"/>
        <v>35</v>
      </c>
      <c r="P411" s="15">
        <f t="shared" si="92"/>
        <v>10920</v>
      </c>
      <c r="Q411" s="16">
        <f t="shared" si="93"/>
        <v>0.2676470588235294</v>
      </c>
    </row>
    <row r="412" spans="1:17" x14ac:dyDescent="0.2">
      <c r="A412" s="10">
        <v>100</v>
      </c>
      <c r="B412" s="10">
        <f t="shared" si="88"/>
        <v>40900</v>
      </c>
      <c r="C412" s="6">
        <f t="shared" si="95"/>
        <v>3</v>
      </c>
      <c r="D412" s="6">
        <f>VLOOKUP('Aliquote medie'!$C412,Scaglioni!$A$3:$D$7,4,FALSE)</f>
        <v>0.38</v>
      </c>
      <c r="E412" s="6">
        <f t="shared" si="83"/>
        <v>38</v>
      </c>
      <c r="F412" s="6">
        <f t="shared" si="89"/>
        <v>11862</v>
      </c>
      <c r="G412" s="7">
        <f t="shared" si="94"/>
        <v>0.29002444987775061</v>
      </c>
      <c r="H412" s="3">
        <f t="shared" si="84"/>
        <v>3</v>
      </c>
      <c r="I412" s="3">
        <f>VLOOKUP('Aliquote medie'!$H412,Scaglioni!$E$3:$H$7,4,FALSE)</f>
        <v>0.35</v>
      </c>
      <c r="J412" s="3">
        <f t="shared" si="85"/>
        <v>35</v>
      </c>
      <c r="K412" s="3">
        <f t="shared" si="90"/>
        <v>11215</v>
      </c>
      <c r="L412" s="4">
        <f t="shared" si="91"/>
        <v>0.27420537897310515</v>
      </c>
      <c r="M412" s="15">
        <f t="shared" si="86"/>
        <v>2</v>
      </c>
      <c r="N412" s="15">
        <f>VLOOKUP('Aliquote medie'!$M412,Scaglioni!$I$3:$L$7,4,FALSE)</f>
        <v>0.35</v>
      </c>
      <c r="O412" s="15">
        <f t="shared" si="87"/>
        <v>35</v>
      </c>
      <c r="P412" s="15">
        <f t="shared" si="92"/>
        <v>10955</v>
      </c>
      <c r="Q412" s="16">
        <f t="shared" si="93"/>
        <v>0.26784841075794619</v>
      </c>
    </row>
    <row r="413" spans="1:17" x14ac:dyDescent="0.2">
      <c r="A413" s="10">
        <v>100</v>
      </c>
      <c r="B413" s="10">
        <f t="shared" si="88"/>
        <v>41000</v>
      </c>
      <c r="C413" s="6">
        <f t="shared" si="95"/>
        <v>3</v>
      </c>
      <c r="D413" s="6">
        <f>VLOOKUP('Aliquote medie'!$C413,Scaglioni!$A$3:$D$7,4,FALSE)</f>
        <v>0.38</v>
      </c>
      <c r="E413" s="6">
        <f t="shared" si="83"/>
        <v>38</v>
      </c>
      <c r="F413" s="6">
        <f t="shared" si="89"/>
        <v>11900</v>
      </c>
      <c r="G413" s="7">
        <f t="shared" si="94"/>
        <v>0.29024390243902437</v>
      </c>
      <c r="H413" s="3">
        <f t="shared" si="84"/>
        <v>3</v>
      </c>
      <c r="I413" s="3">
        <f>VLOOKUP('Aliquote medie'!$H413,Scaglioni!$E$3:$H$7,4,FALSE)</f>
        <v>0.35</v>
      </c>
      <c r="J413" s="3">
        <f t="shared" si="85"/>
        <v>35</v>
      </c>
      <c r="K413" s="3">
        <f t="shared" si="90"/>
        <v>11250</v>
      </c>
      <c r="L413" s="4">
        <f t="shared" si="91"/>
        <v>0.27439024390243905</v>
      </c>
      <c r="M413" s="15">
        <f t="shared" si="86"/>
        <v>2</v>
      </c>
      <c r="N413" s="15">
        <f>VLOOKUP('Aliquote medie'!$M413,Scaglioni!$I$3:$L$7,4,FALSE)</f>
        <v>0.35</v>
      </c>
      <c r="O413" s="15">
        <f t="shared" si="87"/>
        <v>35</v>
      </c>
      <c r="P413" s="15">
        <f t="shared" si="92"/>
        <v>10990</v>
      </c>
      <c r="Q413" s="16">
        <f t="shared" si="93"/>
        <v>0.26804878048780489</v>
      </c>
    </row>
    <row r="414" spans="1:17" x14ac:dyDescent="0.2">
      <c r="A414" s="10">
        <v>100</v>
      </c>
      <c r="B414" s="10">
        <f t="shared" si="88"/>
        <v>41100</v>
      </c>
      <c r="C414" s="6">
        <f t="shared" si="95"/>
        <v>3</v>
      </c>
      <c r="D414" s="6">
        <f>VLOOKUP('Aliquote medie'!$C414,Scaglioni!$A$3:$D$7,4,FALSE)</f>
        <v>0.38</v>
      </c>
      <c r="E414" s="6">
        <f t="shared" si="83"/>
        <v>38</v>
      </c>
      <c r="F414" s="6">
        <f t="shared" si="89"/>
        <v>11938</v>
      </c>
      <c r="G414" s="7">
        <f t="shared" si="94"/>
        <v>0.29046228710462285</v>
      </c>
      <c r="H414" s="3">
        <f t="shared" si="84"/>
        <v>3</v>
      </c>
      <c r="I414" s="3">
        <f>VLOOKUP('Aliquote medie'!$H414,Scaglioni!$E$3:$H$7,4,FALSE)</f>
        <v>0.35</v>
      </c>
      <c r="J414" s="3">
        <f t="shared" si="85"/>
        <v>35</v>
      </c>
      <c r="K414" s="3">
        <f t="shared" si="90"/>
        <v>11285</v>
      </c>
      <c r="L414" s="4">
        <f t="shared" si="91"/>
        <v>0.27457420924574211</v>
      </c>
      <c r="M414" s="15">
        <f t="shared" si="86"/>
        <v>2</v>
      </c>
      <c r="N414" s="15">
        <f>VLOOKUP('Aliquote medie'!$M414,Scaglioni!$I$3:$L$7,4,FALSE)</f>
        <v>0.35</v>
      </c>
      <c r="O414" s="15">
        <f t="shared" si="87"/>
        <v>35</v>
      </c>
      <c r="P414" s="15">
        <f t="shared" si="92"/>
        <v>11025</v>
      </c>
      <c r="Q414" s="16">
        <f t="shared" si="93"/>
        <v>0.26824817518248173</v>
      </c>
    </row>
    <row r="415" spans="1:17" x14ac:dyDescent="0.2">
      <c r="A415" s="10">
        <v>100</v>
      </c>
      <c r="B415" s="10">
        <f t="shared" si="88"/>
        <v>41200</v>
      </c>
      <c r="C415" s="6">
        <f t="shared" si="95"/>
        <v>3</v>
      </c>
      <c r="D415" s="6">
        <f>VLOOKUP('Aliquote medie'!$C415,Scaglioni!$A$3:$D$7,4,FALSE)</f>
        <v>0.38</v>
      </c>
      <c r="E415" s="6">
        <f t="shared" si="83"/>
        <v>38</v>
      </c>
      <c r="F415" s="6">
        <f t="shared" si="89"/>
        <v>11976</v>
      </c>
      <c r="G415" s="7">
        <f t="shared" si="94"/>
        <v>0.29067961165048545</v>
      </c>
      <c r="H415" s="3">
        <f t="shared" si="84"/>
        <v>3</v>
      </c>
      <c r="I415" s="3">
        <f>VLOOKUP('Aliquote medie'!$H415,Scaglioni!$E$3:$H$7,4,FALSE)</f>
        <v>0.35</v>
      </c>
      <c r="J415" s="3">
        <f t="shared" si="85"/>
        <v>35</v>
      </c>
      <c r="K415" s="3">
        <f t="shared" si="90"/>
        <v>11320</v>
      </c>
      <c r="L415" s="4">
        <f t="shared" si="91"/>
        <v>0.27475728155339807</v>
      </c>
      <c r="M415" s="15">
        <f t="shared" si="86"/>
        <v>2</v>
      </c>
      <c r="N415" s="15">
        <f>VLOOKUP('Aliquote medie'!$M415,Scaglioni!$I$3:$L$7,4,FALSE)</f>
        <v>0.35</v>
      </c>
      <c r="O415" s="15">
        <f t="shared" si="87"/>
        <v>35</v>
      </c>
      <c r="P415" s="15">
        <f t="shared" si="92"/>
        <v>11060</v>
      </c>
      <c r="Q415" s="16">
        <f t="shared" si="93"/>
        <v>0.26844660194174758</v>
      </c>
    </row>
    <row r="416" spans="1:17" x14ac:dyDescent="0.2">
      <c r="A416" s="10">
        <v>100</v>
      </c>
      <c r="B416" s="10">
        <f t="shared" si="88"/>
        <v>41300</v>
      </c>
      <c r="C416" s="6">
        <f t="shared" si="95"/>
        <v>3</v>
      </c>
      <c r="D416" s="6">
        <f>VLOOKUP('Aliquote medie'!$C416,Scaglioni!$A$3:$D$7,4,FALSE)</f>
        <v>0.38</v>
      </c>
      <c r="E416" s="6">
        <f t="shared" si="83"/>
        <v>38</v>
      </c>
      <c r="F416" s="6">
        <f t="shared" si="89"/>
        <v>12014</v>
      </c>
      <c r="G416" s="7">
        <f t="shared" si="94"/>
        <v>0.29089588377723968</v>
      </c>
      <c r="H416" s="3">
        <f t="shared" si="84"/>
        <v>3</v>
      </c>
      <c r="I416" s="3">
        <f>VLOOKUP('Aliquote medie'!$H416,Scaglioni!$E$3:$H$7,4,FALSE)</f>
        <v>0.35</v>
      </c>
      <c r="J416" s="3">
        <f t="shared" si="85"/>
        <v>35</v>
      </c>
      <c r="K416" s="3">
        <f t="shared" si="90"/>
        <v>11355</v>
      </c>
      <c r="L416" s="4">
        <f t="shared" si="91"/>
        <v>0.2749394673123487</v>
      </c>
      <c r="M416" s="15">
        <f t="shared" si="86"/>
        <v>2</v>
      </c>
      <c r="N416" s="15">
        <f>VLOOKUP('Aliquote medie'!$M416,Scaglioni!$I$3:$L$7,4,FALSE)</f>
        <v>0.35</v>
      </c>
      <c r="O416" s="15">
        <f t="shared" si="87"/>
        <v>35</v>
      </c>
      <c r="P416" s="15">
        <f t="shared" si="92"/>
        <v>11095</v>
      </c>
      <c r="Q416" s="16">
        <f t="shared" si="93"/>
        <v>0.26864406779661015</v>
      </c>
    </row>
    <row r="417" spans="1:17" x14ac:dyDescent="0.2">
      <c r="A417" s="10">
        <v>100</v>
      </c>
      <c r="B417" s="10">
        <f t="shared" si="88"/>
        <v>41400</v>
      </c>
      <c r="C417" s="6">
        <f t="shared" si="95"/>
        <v>3</v>
      </c>
      <c r="D417" s="6">
        <f>VLOOKUP('Aliquote medie'!$C417,Scaglioni!$A$3:$D$7,4,FALSE)</f>
        <v>0.38</v>
      </c>
      <c r="E417" s="6">
        <f t="shared" si="83"/>
        <v>38</v>
      </c>
      <c r="F417" s="6">
        <f t="shared" si="89"/>
        <v>12052</v>
      </c>
      <c r="G417" s="7">
        <f t="shared" si="94"/>
        <v>0.2911111111111111</v>
      </c>
      <c r="H417" s="3">
        <f t="shared" si="84"/>
        <v>3</v>
      </c>
      <c r="I417" s="3">
        <f>VLOOKUP('Aliquote medie'!$H417,Scaglioni!$E$3:$H$7,4,FALSE)</f>
        <v>0.35</v>
      </c>
      <c r="J417" s="3">
        <f t="shared" si="85"/>
        <v>35</v>
      </c>
      <c r="K417" s="3">
        <f t="shared" si="90"/>
        <v>11390</v>
      </c>
      <c r="L417" s="4">
        <f t="shared" si="91"/>
        <v>0.27512077294685988</v>
      </c>
      <c r="M417" s="15">
        <f t="shared" si="86"/>
        <v>2</v>
      </c>
      <c r="N417" s="15">
        <f>VLOOKUP('Aliquote medie'!$M417,Scaglioni!$I$3:$L$7,4,FALSE)</f>
        <v>0.35</v>
      </c>
      <c r="O417" s="15">
        <f t="shared" si="87"/>
        <v>35</v>
      </c>
      <c r="P417" s="15">
        <f t="shared" si="92"/>
        <v>11130</v>
      </c>
      <c r="Q417" s="16">
        <f t="shared" si="93"/>
        <v>0.26884057971014491</v>
      </c>
    </row>
    <row r="418" spans="1:17" x14ac:dyDescent="0.2">
      <c r="A418" s="10">
        <v>100</v>
      </c>
      <c r="B418" s="10">
        <f t="shared" si="88"/>
        <v>41500</v>
      </c>
      <c r="C418" s="6">
        <f t="shared" si="95"/>
        <v>3</v>
      </c>
      <c r="D418" s="6">
        <f>VLOOKUP('Aliquote medie'!$C418,Scaglioni!$A$3:$D$7,4,FALSE)</f>
        <v>0.38</v>
      </c>
      <c r="E418" s="6">
        <f t="shared" si="83"/>
        <v>38</v>
      </c>
      <c r="F418" s="6">
        <f t="shared" si="89"/>
        <v>12090</v>
      </c>
      <c r="G418" s="7">
        <f t="shared" si="94"/>
        <v>0.29132530120481925</v>
      </c>
      <c r="H418" s="3">
        <f t="shared" si="84"/>
        <v>3</v>
      </c>
      <c r="I418" s="3">
        <f>VLOOKUP('Aliquote medie'!$H418,Scaglioni!$E$3:$H$7,4,FALSE)</f>
        <v>0.35</v>
      </c>
      <c r="J418" s="3">
        <f t="shared" si="85"/>
        <v>35</v>
      </c>
      <c r="K418" s="3">
        <f t="shared" si="90"/>
        <v>11425</v>
      </c>
      <c r="L418" s="4">
        <f t="shared" si="91"/>
        <v>0.27530120481927711</v>
      </c>
      <c r="M418" s="15">
        <f t="shared" si="86"/>
        <v>2</v>
      </c>
      <c r="N418" s="15">
        <f>VLOOKUP('Aliquote medie'!$M418,Scaglioni!$I$3:$L$7,4,FALSE)</f>
        <v>0.35</v>
      </c>
      <c r="O418" s="15">
        <f t="shared" si="87"/>
        <v>35</v>
      </c>
      <c r="P418" s="15">
        <f t="shared" si="92"/>
        <v>11165</v>
      </c>
      <c r="Q418" s="16">
        <f t="shared" si="93"/>
        <v>0.26903614457831326</v>
      </c>
    </row>
    <row r="419" spans="1:17" x14ac:dyDescent="0.2">
      <c r="A419" s="10">
        <v>100</v>
      </c>
      <c r="B419" s="10">
        <f t="shared" si="88"/>
        <v>41600</v>
      </c>
      <c r="C419" s="6">
        <f t="shared" si="95"/>
        <v>3</v>
      </c>
      <c r="D419" s="6">
        <f>VLOOKUP('Aliquote medie'!$C419,Scaglioni!$A$3:$D$7,4,FALSE)</f>
        <v>0.38</v>
      </c>
      <c r="E419" s="6">
        <f t="shared" si="83"/>
        <v>38</v>
      </c>
      <c r="F419" s="6">
        <f t="shared" si="89"/>
        <v>12128</v>
      </c>
      <c r="G419" s="7">
        <f t="shared" si="94"/>
        <v>0.29153846153846152</v>
      </c>
      <c r="H419" s="3">
        <f t="shared" si="84"/>
        <v>3</v>
      </c>
      <c r="I419" s="3">
        <f>VLOOKUP('Aliquote medie'!$H419,Scaglioni!$E$3:$H$7,4,FALSE)</f>
        <v>0.35</v>
      </c>
      <c r="J419" s="3">
        <f t="shared" si="85"/>
        <v>35</v>
      </c>
      <c r="K419" s="3">
        <f t="shared" si="90"/>
        <v>11460</v>
      </c>
      <c r="L419" s="4">
        <f t="shared" si="91"/>
        <v>0.27548076923076925</v>
      </c>
      <c r="M419" s="15">
        <f t="shared" si="86"/>
        <v>2</v>
      </c>
      <c r="N419" s="15">
        <f>VLOOKUP('Aliquote medie'!$M419,Scaglioni!$I$3:$L$7,4,FALSE)</f>
        <v>0.35</v>
      </c>
      <c r="O419" s="15">
        <f t="shared" si="87"/>
        <v>35</v>
      </c>
      <c r="P419" s="15">
        <f t="shared" si="92"/>
        <v>11200</v>
      </c>
      <c r="Q419" s="16">
        <f t="shared" si="93"/>
        <v>0.26923076923076922</v>
      </c>
    </row>
    <row r="420" spans="1:17" x14ac:dyDescent="0.2">
      <c r="A420" s="10">
        <v>100</v>
      </c>
      <c r="B420" s="10">
        <f t="shared" si="88"/>
        <v>41700</v>
      </c>
      <c r="C420" s="6">
        <f t="shared" si="95"/>
        <v>3</v>
      </c>
      <c r="D420" s="6">
        <f>VLOOKUP('Aliquote medie'!$C420,Scaglioni!$A$3:$D$7,4,FALSE)</f>
        <v>0.38</v>
      </c>
      <c r="E420" s="6">
        <f t="shared" si="83"/>
        <v>38</v>
      </c>
      <c r="F420" s="6">
        <f t="shared" si="89"/>
        <v>12166</v>
      </c>
      <c r="G420" s="7">
        <f t="shared" si="94"/>
        <v>0.29175059952038368</v>
      </c>
      <c r="H420" s="3">
        <f t="shared" si="84"/>
        <v>3</v>
      </c>
      <c r="I420" s="3">
        <f>VLOOKUP('Aliquote medie'!$H420,Scaglioni!$E$3:$H$7,4,FALSE)</f>
        <v>0.35</v>
      </c>
      <c r="J420" s="3">
        <f t="shared" si="85"/>
        <v>35</v>
      </c>
      <c r="K420" s="3">
        <f t="shared" si="90"/>
        <v>11495</v>
      </c>
      <c r="L420" s="4">
        <f t="shared" si="91"/>
        <v>0.27565947242206235</v>
      </c>
      <c r="M420" s="15">
        <f t="shared" si="86"/>
        <v>2</v>
      </c>
      <c r="N420" s="15">
        <f>VLOOKUP('Aliquote medie'!$M420,Scaglioni!$I$3:$L$7,4,FALSE)</f>
        <v>0.35</v>
      </c>
      <c r="O420" s="15">
        <f t="shared" si="87"/>
        <v>35</v>
      </c>
      <c r="P420" s="15">
        <f t="shared" si="92"/>
        <v>11235</v>
      </c>
      <c r="Q420" s="16">
        <f t="shared" si="93"/>
        <v>0.26942446043165469</v>
      </c>
    </row>
    <row r="421" spans="1:17" x14ac:dyDescent="0.2">
      <c r="A421" s="10">
        <v>100</v>
      </c>
      <c r="B421" s="10">
        <f t="shared" si="88"/>
        <v>41800</v>
      </c>
      <c r="C421" s="6">
        <f t="shared" si="95"/>
        <v>3</v>
      </c>
      <c r="D421" s="6">
        <f>VLOOKUP('Aliquote medie'!$C421,Scaglioni!$A$3:$D$7,4,FALSE)</f>
        <v>0.38</v>
      </c>
      <c r="E421" s="6">
        <f t="shared" si="83"/>
        <v>38</v>
      </c>
      <c r="F421" s="6">
        <f t="shared" si="89"/>
        <v>12204</v>
      </c>
      <c r="G421" s="7">
        <f t="shared" si="94"/>
        <v>0.29196172248803826</v>
      </c>
      <c r="H421" s="3">
        <f t="shared" si="84"/>
        <v>3</v>
      </c>
      <c r="I421" s="3">
        <f>VLOOKUP('Aliquote medie'!$H421,Scaglioni!$E$3:$H$7,4,FALSE)</f>
        <v>0.35</v>
      </c>
      <c r="J421" s="3">
        <f t="shared" si="85"/>
        <v>35</v>
      </c>
      <c r="K421" s="3">
        <f t="shared" si="90"/>
        <v>11530</v>
      </c>
      <c r="L421" s="4">
        <f t="shared" si="91"/>
        <v>0.27583732057416266</v>
      </c>
      <c r="M421" s="15">
        <f t="shared" si="86"/>
        <v>2</v>
      </c>
      <c r="N421" s="15">
        <f>VLOOKUP('Aliquote medie'!$M421,Scaglioni!$I$3:$L$7,4,FALSE)</f>
        <v>0.35</v>
      </c>
      <c r="O421" s="15">
        <f t="shared" si="87"/>
        <v>35</v>
      </c>
      <c r="P421" s="15">
        <f t="shared" si="92"/>
        <v>11270</v>
      </c>
      <c r="Q421" s="16">
        <f t="shared" si="93"/>
        <v>0.26961722488038276</v>
      </c>
    </row>
    <row r="422" spans="1:17" x14ac:dyDescent="0.2">
      <c r="A422" s="10">
        <v>100</v>
      </c>
      <c r="B422" s="10">
        <f t="shared" si="88"/>
        <v>41900</v>
      </c>
      <c r="C422" s="6">
        <f t="shared" si="95"/>
        <v>3</v>
      </c>
      <c r="D422" s="6">
        <f>VLOOKUP('Aliquote medie'!$C422,Scaglioni!$A$3:$D$7,4,FALSE)</f>
        <v>0.38</v>
      </c>
      <c r="E422" s="6">
        <f t="shared" si="83"/>
        <v>38</v>
      </c>
      <c r="F422" s="6">
        <f t="shared" si="89"/>
        <v>12242</v>
      </c>
      <c r="G422" s="7">
        <f t="shared" si="94"/>
        <v>0.29217183770883054</v>
      </c>
      <c r="H422" s="3">
        <f t="shared" si="84"/>
        <v>3</v>
      </c>
      <c r="I422" s="3">
        <f>VLOOKUP('Aliquote medie'!$H422,Scaglioni!$E$3:$H$7,4,FALSE)</f>
        <v>0.35</v>
      </c>
      <c r="J422" s="3">
        <f t="shared" si="85"/>
        <v>35</v>
      </c>
      <c r="K422" s="3">
        <f t="shared" si="90"/>
        <v>11565</v>
      </c>
      <c r="L422" s="4">
        <f t="shared" si="91"/>
        <v>0.27601431980906921</v>
      </c>
      <c r="M422" s="15">
        <f t="shared" si="86"/>
        <v>2</v>
      </c>
      <c r="N422" s="15">
        <f>VLOOKUP('Aliquote medie'!$M422,Scaglioni!$I$3:$L$7,4,FALSE)</f>
        <v>0.35</v>
      </c>
      <c r="O422" s="15">
        <f t="shared" si="87"/>
        <v>35</v>
      </c>
      <c r="P422" s="15">
        <f t="shared" si="92"/>
        <v>11305</v>
      </c>
      <c r="Q422" s="16">
        <f t="shared" si="93"/>
        <v>0.26980906921241049</v>
      </c>
    </row>
    <row r="423" spans="1:17" x14ac:dyDescent="0.2">
      <c r="A423" s="10">
        <v>100</v>
      </c>
      <c r="B423" s="10">
        <f t="shared" si="88"/>
        <v>42000</v>
      </c>
      <c r="C423" s="6">
        <f t="shared" si="95"/>
        <v>3</v>
      </c>
      <c r="D423" s="6">
        <f>VLOOKUP('Aliquote medie'!$C423,Scaglioni!$A$3:$D$7,4,FALSE)</f>
        <v>0.38</v>
      </c>
      <c r="E423" s="6">
        <f t="shared" si="83"/>
        <v>38</v>
      </c>
      <c r="F423" s="6">
        <f t="shared" si="89"/>
        <v>12280</v>
      </c>
      <c r="G423" s="7">
        <f t="shared" si="94"/>
        <v>0.29238095238095241</v>
      </c>
      <c r="H423" s="3">
        <f t="shared" si="84"/>
        <v>3</v>
      </c>
      <c r="I423" s="3">
        <f>VLOOKUP('Aliquote medie'!$H423,Scaglioni!$E$3:$H$7,4,FALSE)</f>
        <v>0.35</v>
      </c>
      <c r="J423" s="3">
        <f t="shared" si="85"/>
        <v>35</v>
      </c>
      <c r="K423" s="3">
        <f t="shared" si="90"/>
        <v>11600</v>
      </c>
      <c r="L423" s="4">
        <f t="shared" si="91"/>
        <v>0.27619047619047621</v>
      </c>
      <c r="M423" s="15">
        <f t="shared" si="86"/>
        <v>2</v>
      </c>
      <c r="N423" s="15">
        <f>VLOOKUP('Aliquote medie'!$M423,Scaglioni!$I$3:$L$7,4,FALSE)</f>
        <v>0.35</v>
      </c>
      <c r="O423" s="15">
        <f t="shared" si="87"/>
        <v>35</v>
      </c>
      <c r="P423" s="15">
        <f t="shared" si="92"/>
        <v>11340</v>
      </c>
      <c r="Q423" s="16">
        <f t="shared" si="93"/>
        <v>0.27</v>
      </c>
    </row>
    <row r="424" spans="1:17" x14ac:dyDescent="0.2">
      <c r="A424" s="10">
        <v>100</v>
      </c>
      <c r="B424" s="10">
        <f t="shared" si="88"/>
        <v>42100</v>
      </c>
      <c r="C424" s="6">
        <f t="shared" si="95"/>
        <v>3</v>
      </c>
      <c r="D424" s="6">
        <f>VLOOKUP('Aliquote medie'!$C424,Scaglioni!$A$3:$D$7,4,FALSE)</f>
        <v>0.38</v>
      </c>
      <c r="E424" s="6">
        <f t="shared" si="83"/>
        <v>38</v>
      </c>
      <c r="F424" s="6">
        <f t="shared" si="89"/>
        <v>12318</v>
      </c>
      <c r="G424" s="7">
        <f t="shared" si="94"/>
        <v>0.29258907363420428</v>
      </c>
      <c r="H424" s="3">
        <f t="shared" si="84"/>
        <v>3</v>
      </c>
      <c r="I424" s="3">
        <f>VLOOKUP('Aliquote medie'!$H424,Scaglioni!$E$3:$H$7,4,FALSE)</f>
        <v>0.35</v>
      </c>
      <c r="J424" s="3">
        <f t="shared" si="85"/>
        <v>35</v>
      </c>
      <c r="K424" s="3">
        <f t="shared" si="90"/>
        <v>11635</v>
      </c>
      <c r="L424" s="4">
        <f t="shared" si="91"/>
        <v>0.27636579572446557</v>
      </c>
      <c r="M424" s="15">
        <f t="shared" si="86"/>
        <v>2</v>
      </c>
      <c r="N424" s="15">
        <f>VLOOKUP('Aliquote medie'!$M424,Scaglioni!$I$3:$L$7,4,FALSE)</f>
        <v>0.35</v>
      </c>
      <c r="O424" s="15">
        <f t="shared" si="87"/>
        <v>35</v>
      </c>
      <c r="P424" s="15">
        <f t="shared" si="92"/>
        <v>11375</v>
      </c>
      <c r="Q424" s="16">
        <f t="shared" si="93"/>
        <v>0.27019002375296913</v>
      </c>
    </row>
    <row r="425" spans="1:17" x14ac:dyDescent="0.2">
      <c r="A425" s="10">
        <v>100</v>
      </c>
      <c r="B425" s="10">
        <f t="shared" si="88"/>
        <v>42200</v>
      </c>
      <c r="C425" s="6">
        <f t="shared" si="95"/>
        <v>3</v>
      </c>
      <c r="D425" s="6">
        <f>VLOOKUP('Aliquote medie'!$C425,Scaglioni!$A$3:$D$7,4,FALSE)</f>
        <v>0.38</v>
      </c>
      <c r="E425" s="6">
        <f t="shared" si="83"/>
        <v>38</v>
      </c>
      <c r="F425" s="6">
        <f t="shared" si="89"/>
        <v>12356</v>
      </c>
      <c r="G425" s="7">
        <f t="shared" si="94"/>
        <v>0.29279620853080568</v>
      </c>
      <c r="H425" s="3">
        <f t="shared" si="84"/>
        <v>3</v>
      </c>
      <c r="I425" s="3">
        <f>VLOOKUP('Aliquote medie'!$H425,Scaglioni!$E$3:$H$7,4,FALSE)</f>
        <v>0.35</v>
      </c>
      <c r="J425" s="3">
        <f t="shared" si="85"/>
        <v>35</v>
      </c>
      <c r="K425" s="3">
        <f t="shared" si="90"/>
        <v>11670</v>
      </c>
      <c r="L425" s="4">
        <f t="shared" si="91"/>
        <v>0.27654028436018957</v>
      </c>
      <c r="M425" s="15">
        <f t="shared" si="86"/>
        <v>2</v>
      </c>
      <c r="N425" s="15">
        <f>VLOOKUP('Aliquote medie'!$M425,Scaglioni!$I$3:$L$7,4,FALSE)</f>
        <v>0.35</v>
      </c>
      <c r="O425" s="15">
        <f t="shared" si="87"/>
        <v>35</v>
      </c>
      <c r="P425" s="15">
        <f t="shared" si="92"/>
        <v>11410</v>
      </c>
      <c r="Q425" s="16">
        <f t="shared" si="93"/>
        <v>0.27037914691943127</v>
      </c>
    </row>
    <row r="426" spans="1:17" x14ac:dyDescent="0.2">
      <c r="A426" s="10">
        <v>100</v>
      </c>
      <c r="B426" s="10">
        <f t="shared" si="88"/>
        <v>42300</v>
      </c>
      <c r="C426" s="6">
        <f t="shared" si="95"/>
        <v>3</v>
      </c>
      <c r="D426" s="6">
        <f>VLOOKUP('Aliquote medie'!$C426,Scaglioni!$A$3:$D$7,4,FALSE)</f>
        <v>0.38</v>
      </c>
      <c r="E426" s="6">
        <f t="shared" si="83"/>
        <v>38</v>
      </c>
      <c r="F426" s="6">
        <f t="shared" si="89"/>
        <v>12394</v>
      </c>
      <c r="G426" s="7">
        <f t="shared" si="94"/>
        <v>0.29300236406619384</v>
      </c>
      <c r="H426" s="3">
        <f t="shared" si="84"/>
        <v>3</v>
      </c>
      <c r="I426" s="3">
        <f>VLOOKUP('Aliquote medie'!$H426,Scaglioni!$E$3:$H$7,4,FALSE)</f>
        <v>0.35</v>
      </c>
      <c r="J426" s="3">
        <f t="shared" si="85"/>
        <v>35</v>
      </c>
      <c r="K426" s="3">
        <f t="shared" si="90"/>
        <v>11705</v>
      </c>
      <c r="L426" s="4">
        <f t="shared" si="91"/>
        <v>0.27671394799054372</v>
      </c>
      <c r="M426" s="15">
        <f t="shared" si="86"/>
        <v>2</v>
      </c>
      <c r="N426" s="15">
        <f>VLOOKUP('Aliquote medie'!$M426,Scaglioni!$I$3:$L$7,4,FALSE)</f>
        <v>0.35</v>
      </c>
      <c r="O426" s="15">
        <f t="shared" si="87"/>
        <v>35</v>
      </c>
      <c r="P426" s="15">
        <f t="shared" si="92"/>
        <v>11445</v>
      </c>
      <c r="Q426" s="16">
        <f t="shared" si="93"/>
        <v>0.2705673758865248</v>
      </c>
    </row>
    <row r="427" spans="1:17" x14ac:dyDescent="0.2">
      <c r="A427" s="10">
        <v>100</v>
      </c>
      <c r="B427" s="10">
        <f t="shared" si="88"/>
        <v>42400</v>
      </c>
      <c r="C427" s="6">
        <f t="shared" si="95"/>
        <v>3</v>
      </c>
      <c r="D427" s="6">
        <f>VLOOKUP('Aliquote medie'!$C427,Scaglioni!$A$3:$D$7,4,FALSE)</f>
        <v>0.38</v>
      </c>
      <c r="E427" s="6">
        <f t="shared" si="83"/>
        <v>38</v>
      </c>
      <c r="F427" s="6">
        <f t="shared" si="89"/>
        <v>12432</v>
      </c>
      <c r="G427" s="7">
        <f t="shared" si="94"/>
        <v>0.29320754716981134</v>
      </c>
      <c r="H427" s="3">
        <f t="shared" si="84"/>
        <v>3</v>
      </c>
      <c r="I427" s="3">
        <f>VLOOKUP('Aliquote medie'!$H427,Scaglioni!$E$3:$H$7,4,FALSE)</f>
        <v>0.35</v>
      </c>
      <c r="J427" s="3">
        <f t="shared" si="85"/>
        <v>35</v>
      </c>
      <c r="K427" s="3">
        <f t="shared" si="90"/>
        <v>11740</v>
      </c>
      <c r="L427" s="4">
        <f t="shared" si="91"/>
        <v>0.27688679245283021</v>
      </c>
      <c r="M427" s="15">
        <f t="shared" si="86"/>
        <v>2</v>
      </c>
      <c r="N427" s="15">
        <f>VLOOKUP('Aliquote medie'!$M427,Scaglioni!$I$3:$L$7,4,FALSE)</f>
        <v>0.35</v>
      </c>
      <c r="O427" s="15">
        <f t="shared" si="87"/>
        <v>35</v>
      </c>
      <c r="P427" s="15">
        <f t="shared" si="92"/>
        <v>11480</v>
      </c>
      <c r="Q427" s="16">
        <f t="shared" si="93"/>
        <v>0.27075471698113207</v>
      </c>
    </row>
    <row r="428" spans="1:17" x14ac:dyDescent="0.2">
      <c r="A428" s="10">
        <v>100</v>
      </c>
      <c r="B428" s="10">
        <f t="shared" si="88"/>
        <v>42500</v>
      </c>
      <c r="C428" s="6">
        <f t="shared" si="95"/>
        <v>3</v>
      </c>
      <c r="D428" s="6">
        <f>VLOOKUP('Aliquote medie'!$C428,Scaglioni!$A$3:$D$7,4,FALSE)</f>
        <v>0.38</v>
      </c>
      <c r="E428" s="6">
        <f t="shared" si="83"/>
        <v>38</v>
      </c>
      <c r="F428" s="6">
        <f t="shared" si="89"/>
        <v>12470</v>
      </c>
      <c r="G428" s="7">
        <f t="shared" si="94"/>
        <v>0.29341176470588237</v>
      </c>
      <c r="H428" s="3">
        <f t="shared" si="84"/>
        <v>3</v>
      </c>
      <c r="I428" s="3">
        <f>VLOOKUP('Aliquote medie'!$H428,Scaglioni!$E$3:$H$7,4,FALSE)</f>
        <v>0.35</v>
      </c>
      <c r="J428" s="3">
        <f t="shared" si="85"/>
        <v>35</v>
      </c>
      <c r="K428" s="3">
        <f t="shared" si="90"/>
        <v>11775</v>
      </c>
      <c r="L428" s="4">
        <f t="shared" si="91"/>
        <v>0.27705882352941175</v>
      </c>
      <c r="M428" s="15">
        <f t="shared" si="86"/>
        <v>2</v>
      </c>
      <c r="N428" s="15">
        <f>VLOOKUP('Aliquote medie'!$M428,Scaglioni!$I$3:$L$7,4,FALSE)</f>
        <v>0.35</v>
      </c>
      <c r="O428" s="15">
        <f t="shared" si="87"/>
        <v>35</v>
      </c>
      <c r="P428" s="15">
        <f t="shared" si="92"/>
        <v>11515</v>
      </c>
      <c r="Q428" s="16">
        <f t="shared" si="93"/>
        <v>0.27094117647058824</v>
      </c>
    </row>
    <row r="429" spans="1:17" x14ac:dyDescent="0.2">
      <c r="A429" s="10">
        <v>100</v>
      </c>
      <c r="B429" s="10">
        <f t="shared" si="88"/>
        <v>42600</v>
      </c>
      <c r="C429" s="6">
        <f t="shared" si="95"/>
        <v>3</v>
      </c>
      <c r="D429" s="6">
        <f>VLOOKUP('Aliquote medie'!$C429,Scaglioni!$A$3:$D$7,4,FALSE)</f>
        <v>0.38</v>
      </c>
      <c r="E429" s="6">
        <f t="shared" si="83"/>
        <v>38</v>
      </c>
      <c r="F429" s="6">
        <f t="shared" si="89"/>
        <v>12508</v>
      </c>
      <c r="G429" s="7">
        <f t="shared" si="94"/>
        <v>0.29361502347417839</v>
      </c>
      <c r="H429" s="3">
        <f t="shared" si="84"/>
        <v>3</v>
      </c>
      <c r="I429" s="3">
        <f>VLOOKUP('Aliquote medie'!$H429,Scaglioni!$E$3:$H$7,4,FALSE)</f>
        <v>0.35</v>
      </c>
      <c r="J429" s="3">
        <f t="shared" si="85"/>
        <v>35</v>
      </c>
      <c r="K429" s="3">
        <f t="shared" si="90"/>
        <v>11810</v>
      </c>
      <c r="L429" s="4">
        <f t="shared" si="91"/>
        <v>0.27723004694835679</v>
      </c>
      <c r="M429" s="15">
        <f t="shared" si="86"/>
        <v>2</v>
      </c>
      <c r="N429" s="15">
        <f>VLOOKUP('Aliquote medie'!$M429,Scaglioni!$I$3:$L$7,4,FALSE)</f>
        <v>0.35</v>
      </c>
      <c r="O429" s="15">
        <f t="shared" si="87"/>
        <v>35</v>
      </c>
      <c r="P429" s="15">
        <f t="shared" si="92"/>
        <v>11550</v>
      </c>
      <c r="Q429" s="16">
        <f t="shared" si="93"/>
        <v>0.27112676056338031</v>
      </c>
    </row>
    <row r="430" spans="1:17" x14ac:dyDescent="0.2">
      <c r="A430" s="10">
        <v>100</v>
      </c>
      <c r="B430" s="10">
        <f t="shared" si="88"/>
        <v>42700</v>
      </c>
      <c r="C430" s="6">
        <f t="shared" si="95"/>
        <v>3</v>
      </c>
      <c r="D430" s="6">
        <f>VLOOKUP('Aliquote medie'!$C430,Scaglioni!$A$3:$D$7,4,FALSE)</f>
        <v>0.38</v>
      </c>
      <c r="E430" s="6">
        <f t="shared" si="83"/>
        <v>38</v>
      </c>
      <c r="F430" s="6">
        <f t="shared" si="89"/>
        <v>12546</v>
      </c>
      <c r="G430" s="7">
        <f t="shared" si="94"/>
        <v>0.29381733021077283</v>
      </c>
      <c r="H430" s="3">
        <f t="shared" si="84"/>
        <v>3</v>
      </c>
      <c r="I430" s="3">
        <f>VLOOKUP('Aliquote medie'!$H430,Scaglioni!$E$3:$H$7,4,FALSE)</f>
        <v>0.35</v>
      </c>
      <c r="J430" s="3">
        <f t="shared" si="85"/>
        <v>35</v>
      </c>
      <c r="K430" s="3">
        <f t="shared" si="90"/>
        <v>11845</v>
      </c>
      <c r="L430" s="4">
        <f t="shared" si="91"/>
        <v>0.27740046838407495</v>
      </c>
      <c r="M430" s="15">
        <f t="shared" si="86"/>
        <v>2</v>
      </c>
      <c r="N430" s="15">
        <f>VLOOKUP('Aliquote medie'!$M430,Scaglioni!$I$3:$L$7,4,FALSE)</f>
        <v>0.35</v>
      </c>
      <c r="O430" s="15">
        <f t="shared" si="87"/>
        <v>35</v>
      </c>
      <c r="P430" s="15">
        <f t="shared" si="92"/>
        <v>11585</v>
      </c>
      <c r="Q430" s="16">
        <f t="shared" si="93"/>
        <v>0.27131147540983608</v>
      </c>
    </row>
    <row r="431" spans="1:17" x14ac:dyDescent="0.2">
      <c r="A431" s="10">
        <v>100</v>
      </c>
      <c r="B431" s="10">
        <f t="shared" si="88"/>
        <v>42800</v>
      </c>
      <c r="C431" s="6">
        <f t="shared" si="95"/>
        <v>3</v>
      </c>
      <c r="D431" s="6">
        <f>VLOOKUP('Aliquote medie'!$C431,Scaglioni!$A$3:$D$7,4,FALSE)</f>
        <v>0.38</v>
      </c>
      <c r="E431" s="6">
        <f t="shared" si="83"/>
        <v>38</v>
      </c>
      <c r="F431" s="6">
        <f t="shared" si="89"/>
        <v>12584</v>
      </c>
      <c r="G431" s="7">
        <f t="shared" si="94"/>
        <v>0.29401869158878502</v>
      </c>
      <c r="H431" s="3">
        <f t="shared" si="84"/>
        <v>3</v>
      </c>
      <c r="I431" s="3">
        <f>VLOOKUP('Aliquote medie'!$H431,Scaglioni!$E$3:$H$7,4,FALSE)</f>
        <v>0.35</v>
      </c>
      <c r="J431" s="3">
        <f t="shared" si="85"/>
        <v>35</v>
      </c>
      <c r="K431" s="3">
        <f t="shared" si="90"/>
        <v>11880</v>
      </c>
      <c r="L431" s="4">
        <f t="shared" si="91"/>
        <v>0.27757009345794392</v>
      </c>
      <c r="M431" s="15">
        <f t="shared" si="86"/>
        <v>2</v>
      </c>
      <c r="N431" s="15">
        <f>VLOOKUP('Aliquote medie'!$M431,Scaglioni!$I$3:$L$7,4,FALSE)</f>
        <v>0.35</v>
      </c>
      <c r="O431" s="15">
        <f t="shared" si="87"/>
        <v>35</v>
      </c>
      <c r="P431" s="15">
        <f t="shared" si="92"/>
        <v>11620</v>
      </c>
      <c r="Q431" s="16">
        <f t="shared" si="93"/>
        <v>0.27149532710280372</v>
      </c>
    </row>
    <row r="432" spans="1:17" x14ac:dyDescent="0.2">
      <c r="A432" s="10">
        <v>100</v>
      </c>
      <c r="B432" s="10">
        <f t="shared" si="88"/>
        <v>42900</v>
      </c>
      <c r="C432" s="6">
        <f t="shared" si="95"/>
        <v>3</v>
      </c>
      <c r="D432" s="6">
        <f>VLOOKUP('Aliquote medie'!$C432,Scaglioni!$A$3:$D$7,4,FALSE)</f>
        <v>0.38</v>
      </c>
      <c r="E432" s="6">
        <f t="shared" si="83"/>
        <v>38</v>
      </c>
      <c r="F432" s="6">
        <f t="shared" si="89"/>
        <v>12622</v>
      </c>
      <c r="G432" s="7">
        <f t="shared" si="94"/>
        <v>0.29421911421911423</v>
      </c>
      <c r="H432" s="3">
        <f t="shared" si="84"/>
        <v>3</v>
      </c>
      <c r="I432" s="3">
        <f>VLOOKUP('Aliquote medie'!$H432,Scaglioni!$E$3:$H$7,4,FALSE)</f>
        <v>0.35</v>
      </c>
      <c r="J432" s="3">
        <f t="shared" si="85"/>
        <v>35</v>
      </c>
      <c r="K432" s="3">
        <f t="shared" si="90"/>
        <v>11915</v>
      </c>
      <c r="L432" s="4">
        <f t="shared" si="91"/>
        <v>0.27773892773892772</v>
      </c>
      <c r="M432" s="15">
        <f t="shared" si="86"/>
        <v>2</v>
      </c>
      <c r="N432" s="15">
        <f>VLOOKUP('Aliquote medie'!$M432,Scaglioni!$I$3:$L$7,4,FALSE)</f>
        <v>0.35</v>
      </c>
      <c r="O432" s="15">
        <f t="shared" si="87"/>
        <v>35</v>
      </c>
      <c r="P432" s="15">
        <f t="shared" si="92"/>
        <v>11655</v>
      </c>
      <c r="Q432" s="16">
        <f t="shared" si="93"/>
        <v>0.27167832167832168</v>
      </c>
    </row>
    <row r="433" spans="1:17" x14ac:dyDescent="0.2">
      <c r="A433" s="10">
        <v>100</v>
      </c>
      <c r="B433" s="10">
        <f t="shared" si="88"/>
        <v>43000</v>
      </c>
      <c r="C433" s="6">
        <f t="shared" si="95"/>
        <v>3</v>
      </c>
      <c r="D433" s="6">
        <f>VLOOKUP('Aliquote medie'!$C433,Scaglioni!$A$3:$D$7,4,FALSE)</f>
        <v>0.38</v>
      </c>
      <c r="E433" s="6">
        <f t="shared" si="83"/>
        <v>38</v>
      </c>
      <c r="F433" s="6">
        <f t="shared" si="89"/>
        <v>12660</v>
      </c>
      <c r="G433" s="7">
        <f t="shared" si="94"/>
        <v>0.29441860465116276</v>
      </c>
      <c r="H433" s="3">
        <f t="shared" si="84"/>
        <v>3</v>
      </c>
      <c r="I433" s="3">
        <f>VLOOKUP('Aliquote medie'!$H433,Scaglioni!$E$3:$H$7,4,FALSE)</f>
        <v>0.35</v>
      </c>
      <c r="J433" s="3">
        <f t="shared" si="85"/>
        <v>35</v>
      </c>
      <c r="K433" s="3">
        <f t="shared" si="90"/>
        <v>11950</v>
      </c>
      <c r="L433" s="4">
        <f t="shared" si="91"/>
        <v>0.27790697674418607</v>
      </c>
      <c r="M433" s="15">
        <f t="shared" si="86"/>
        <v>2</v>
      </c>
      <c r="N433" s="15">
        <f>VLOOKUP('Aliquote medie'!$M433,Scaglioni!$I$3:$L$7,4,FALSE)</f>
        <v>0.35</v>
      </c>
      <c r="O433" s="15">
        <f t="shared" si="87"/>
        <v>35</v>
      </c>
      <c r="P433" s="15">
        <f t="shared" si="92"/>
        <v>11690</v>
      </c>
      <c r="Q433" s="16">
        <f t="shared" si="93"/>
        <v>0.27186046511627909</v>
      </c>
    </row>
    <row r="434" spans="1:17" x14ac:dyDescent="0.2">
      <c r="A434" s="10">
        <v>100</v>
      </c>
      <c r="B434" s="10">
        <f t="shared" si="88"/>
        <v>43100</v>
      </c>
      <c r="C434" s="6">
        <f t="shared" si="95"/>
        <v>3</v>
      </c>
      <c r="D434" s="6">
        <f>VLOOKUP('Aliquote medie'!$C434,Scaglioni!$A$3:$D$7,4,FALSE)</f>
        <v>0.38</v>
      </c>
      <c r="E434" s="6">
        <f t="shared" si="83"/>
        <v>38</v>
      </c>
      <c r="F434" s="6">
        <f t="shared" si="89"/>
        <v>12698</v>
      </c>
      <c r="G434" s="7">
        <f t="shared" si="94"/>
        <v>0.29461716937354987</v>
      </c>
      <c r="H434" s="3">
        <f t="shared" si="84"/>
        <v>3</v>
      </c>
      <c r="I434" s="3">
        <f>VLOOKUP('Aliquote medie'!$H434,Scaglioni!$E$3:$H$7,4,FALSE)</f>
        <v>0.35</v>
      </c>
      <c r="J434" s="3">
        <f t="shared" si="85"/>
        <v>35</v>
      </c>
      <c r="K434" s="3">
        <f t="shared" si="90"/>
        <v>11985</v>
      </c>
      <c r="L434" s="4">
        <f t="shared" si="91"/>
        <v>0.27807424593967517</v>
      </c>
      <c r="M434" s="15">
        <f t="shared" si="86"/>
        <v>2</v>
      </c>
      <c r="N434" s="15">
        <f>VLOOKUP('Aliquote medie'!$M434,Scaglioni!$I$3:$L$7,4,FALSE)</f>
        <v>0.35</v>
      </c>
      <c r="O434" s="15">
        <f t="shared" si="87"/>
        <v>35</v>
      </c>
      <c r="P434" s="15">
        <f t="shared" si="92"/>
        <v>11725</v>
      </c>
      <c r="Q434" s="16">
        <f t="shared" si="93"/>
        <v>0.27204176334106728</v>
      </c>
    </row>
    <row r="435" spans="1:17" x14ac:dyDescent="0.2">
      <c r="A435" s="10">
        <v>100</v>
      </c>
      <c r="B435" s="10">
        <f t="shared" si="88"/>
        <v>43200</v>
      </c>
      <c r="C435" s="6">
        <f t="shared" si="95"/>
        <v>3</v>
      </c>
      <c r="D435" s="6">
        <f>VLOOKUP('Aliquote medie'!$C435,Scaglioni!$A$3:$D$7,4,FALSE)</f>
        <v>0.38</v>
      </c>
      <c r="E435" s="6">
        <f t="shared" si="83"/>
        <v>38</v>
      </c>
      <c r="F435" s="6">
        <f t="shared" si="89"/>
        <v>12736</v>
      </c>
      <c r="G435" s="7">
        <f t="shared" si="94"/>
        <v>0.29481481481481481</v>
      </c>
      <c r="H435" s="3">
        <f t="shared" si="84"/>
        <v>3</v>
      </c>
      <c r="I435" s="3">
        <f>VLOOKUP('Aliquote medie'!$H435,Scaglioni!$E$3:$H$7,4,FALSE)</f>
        <v>0.35</v>
      </c>
      <c r="J435" s="3">
        <f t="shared" si="85"/>
        <v>35</v>
      </c>
      <c r="K435" s="3">
        <f t="shared" si="90"/>
        <v>12020</v>
      </c>
      <c r="L435" s="4">
        <f t="shared" si="91"/>
        <v>0.27824074074074073</v>
      </c>
      <c r="M435" s="15">
        <f t="shared" si="86"/>
        <v>2</v>
      </c>
      <c r="N435" s="15">
        <f>VLOOKUP('Aliquote medie'!$M435,Scaglioni!$I$3:$L$7,4,FALSE)</f>
        <v>0.35</v>
      </c>
      <c r="O435" s="15">
        <f t="shared" si="87"/>
        <v>35</v>
      </c>
      <c r="P435" s="15">
        <f t="shared" si="92"/>
        <v>11760</v>
      </c>
      <c r="Q435" s="16">
        <f t="shared" si="93"/>
        <v>0.2722222222222222</v>
      </c>
    </row>
    <row r="436" spans="1:17" x14ac:dyDescent="0.2">
      <c r="A436" s="10">
        <v>100</v>
      </c>
      <c r="B436" s="10">
        <f t="shared" si="88"/>
        <v>43300</v>
      </c>
      <c r="C436" s="6">
        <f t="shared" si="95"/>
        <v>3</v>
      </c>
      <c r="D436" s="6">
        <f>VLOOKUP('Aliquote medie'!$C436,Scaglioni!$A$3:$D$7,4,FALSE)</f>
        <v>0.38</v>
      </c>
      <c r="E436" s="6">
        <f t="shared" si="83"/>
        <v>38</v>
      </c>
      <c r="F436" s="6">
        <f t="shared" si="89"/>
        <v>12774</v>
      </c>
      <c r="G436" s="7">
        <f t="shared" si="94"/>
        <v>0.29501154734411084</v>
      </c>
      <c r="H436" s="3">
        <f t="shared" si="84"/>
        <v>3</v>
      </c>
      <c r="I436" s="3">
        <f>VLOOKUP('Aliquote medie'!$H436,Scaglioni!$E$3:$H$7,4,FALSE)</f>
        <v>0.35</v>
      </c>
      <c r="J436" s="3">
        <f t="shared" si="85"/>
        <v>35</v>
      </c>
      <c r="K436" s="3">
        <f t="shared" si="90"/>
        <v>12055</v>
      </c>
      <c r="L436" s="4">
        <f t="shared" si="91"/>
        <v>0.27840646651270207</v>
      </c>
      <c r="M436" s="15">
        <f t="shared" si="86"/>
        <v>2</v>
      </c>
      <c r="N436" s="15">
        <f>VLOOKUP('Aliquote medie'!$M436,Scaglioni!$I$3:$L$7,4,FALSE)</f>
        <v>0.35</v>
      </c>
      <c r="O436" s="15">
        <f t="shared" si="87"/>
        <v>35</v>
      </c>
      <c r="P436" s="15">
        <f t="shared" si="92"/>
        <v>11795</v>
      </c>
      <c r="Q436" s="16">
        <f t="shared" si="93"/>
        <v>0.27240184757505775</v>
      </c>
    </row>
    <row r="437" spans="1:17" x14ac:dyDescent="0.2">
      <c r="A437" s="10">
        <v>100</v>
      </c>
      <c r="B437" s="10">
        <f t="shared" si="88"/>
        <v>43400</v>
      </c>
      <c r="C437" s="6">
        <f t="shared" si="95"/>
        <v>3</v>
      </c>
      <c r="D437" s="6">
        <f>VLOOKUP('Aliquote medie'!$C437,Scaglioni!$A$3:$D$7,4,FALSE)</f>
        <v>0.38</v>
      </c>
      <c r="E437" s="6">
        <f t="shared" si="83"/>
        <v>38</v>
      </c>
      <c r="F437" s="6">
        <f t="shared" si="89"/>
        <v>12812</v>
      </c>
      <c r="G437" s="7">
        <f t="shared" si="94"/>
        <v>0.2952073732718894</v>
      </c>
      <c r="H437" s="3">
        <f t="shared" si="84"/>
        <v>3</v>
      </c>
      <c r="I437" s="3">
        <f>VLOOKUP('Aliquote medie'!$H437,Scaglioni!$E$3:$H$7,4,FALSE)</f>
        <v>0.35</v>
      </c>
      <c r="J437" s="3">
        <f t="shared" si="85"/>
        <v>35</v>
      </c>
      <c r="K437" s="3">
        <f t="shared" si="90"/>
        <v>12090</v>
      </c>
      <c r="L437" s="4">
        <f t="shared" si="91"/>
        <v>0.27857142857142858</v>
      </c>
      <c r="M437" s="15">
        <f t="shared" si="86"/>
        <v>2</v>
      </c>
      <c r="N437" s="15">
        <f>VLOOKUP('Aliquote medie'!$M437,Scaglioni!$I$3:$L$7,4,FALSE)</f>
        <v>0.35</v>
      </c>
      <c r="O437" s="15">
        <f t="shared" si="87"/>
        <v>35</v>
      </c>
      <c r="P437" s="15">
        <f t="shared" si="92"/>
        <v>11830</v>
      </c>
      <c r="Q437" s="16">
        <f t="shared" si="93"/>
        <v>0.27258064516129032</v>
      </c>
    </row>
    <row r="438" spans="1:17" x14ac:dyDescent="0.2">
      <c r="A438" s="10">
        <v>100</v>
      </c>
      <c r="B438" s="10">
        <f t="shared" si="88"/>
        <v>43500</v>
      </c>
      <c r="C438" s="6">
        <f t="shared" si="95"/>
        <v>3</v>
      </c>
      <c r="D438" s="6">
        <f>VLOOKUP('Aliquote medie'!$C438,Scaglioni!$A$3:$D$7,4,FALSE)</f>
        <v>0.38</v>
      </c>
      <c r="E438" s="6">
        <f t="shared" si="83"/>
        <v>38</v>
      </c>
      <c r="F438" s="6">
        <f t="shared" si="89"/>
        <v>12850</v>
      </c>
      <c r="G438" s="7">
        <f t="shared" si="94"/>
        <v>0.29540229885057473</v>
      </c>
      <c r="H438" s="3">
        <f t="shared" si="84"/>
        <v>3</v>
      </c>
      <c r="I438" s="3">
        <f>VLOOKUP('Aliquote medie'!$H438,Scaglioni!$E$3:$H$7,4,FALSE)</f>
        <v>0.35</v>
      </c>
      <c r="J438" s="3">
        <f t="shared" si="85"/>
        <v>35</v>
      </c>
      <c r="K438" s="3">
        <f t="shared" si="90"/>
        <v>12125</v>
      </c>
      <c r="L438" s="4">
        <f t="shared" si="91"/>
        <v>0.27873563218390807</v>
      </c>
      <c r="M438" s="15">
        <f t="shared" si="86"/>
        <v>2</v>
      </c>
      <c r="N438" s="15">
        <f>VLOOKUP('Aliquote medie'!$M438,Scaglioni!$I$3:$L$7,4,FALSE)</f>
        <v>0.35</v>
      </c>
      <c r="O438" s="15">
        <f t="shared" si="87"/>
        <v>35</v>
      </c>
      <c r="P438" s="15">
        <f t="shared" si="92"/>
        <v>11865</v>
      </c>
      <c r="Q438" s="16">
        <f t="shared" si="93"/>
        <v>0.27275862068965517</v>
      </c>
    </row>
    <row r="439" spans="1:17" x14ac:dyDescent="0.2">
      <c r="A439" s="10">
        <v>100</v>
      </c>
      <c r="B439" s="10">
        <f t="shared" si="88"/>
        <v>43600</v>
      </c>
      <c r="C439" s="6">
        <f t="shared" si="95"/>
        <v>3</v>
      </c>
      <c r="D439" s="6">
        <f>VLOOKUP('Aliquote medie'!$C439,Scaglioni!$A$3:$D$7,4,FALSE)</f>
        <v>0.38</v>
      </c>
      <c r="E439" s="6">
        <f t="shared" si="83"/>
        <v>38</v>
      </c>
      <c r="F439" s="6">
        <f t="shared" si="89"/>
        <v>12888</v>
      </c>
      <c r="G439" s="7">
        <f t="shared" si="94"/>
        <v>0.29559633027522936</v>
      </c>
      <c r="H439" s="3">
        <f t="shared" si="84"/>
        <v>3</v>
      </c>
      <c r="I439" s="3">
        <f>VLOOKUP('Aliquote medie'!$H439,Scaglioni!$E$3:$H$7,4,FALSE)</f>
        <v>0.35</v>
      </c>
      <c r="J439" s="3">
        <f t="shared" si="85"/>
        <v>35</v>
      </c>
      <c r="K439" s="3">
        <f t="shared" si="90"/>
        <v>12160</v>
      </c>
      <c r="L439" s="4">
        <f t="shared" si="91"/>
        <v>0.27889908256880735</v>
      </c>
      <c r="M439" s="15">
        <f t="shared" si="86"/>
        <v>2</v>
      </c>
      <c r="N439" s="15">
        <f>VLOOKUP('Aliquote medie'!$M439,Scaglioni!$I$3:$L$7,4,FALSE)</f>
        <v>0.35</v>
      </c>
      <c r="O439" s="15">
        <f t="shared" si="87"/>
        <v>35</v>
      </c>
      <c r="P439" s="15">
        <f t="shared" si="92"/>
        <v>11900</v>
      </c>
      <c r="Q439" s="16">
        <f t="shared" si="93"/>
        <v>0.27293577981651373</v>
      </c>
    </row>
    <row r="440" spans="1:17" x14ac:dyDescent="0.2">
      <c r="A440" s="10">
        <v>100</v>
      </c>
      <c r="B440" s="10">
        <f t="shared" si="88"/>
        <v>43700</v>
      </c>
      <c r="C440" s="6">
        <f t="shared" si="95"/>
        <v>3</v>
      </c>
      <c r="D440" s="6">
        <f>VLOOKUP('Aliquote medie'!$C440,Scaglioni!$A$3:$D$7,4,FALSE)</f>
        <v>0.38</v>
      </c>
      <c r="E440" s="6">
        <f t="shared" si="83"/>
        <v>38</v>
      </c>
      <c r="F440" s="6">
        <f t="shared" si="89"/>
        <v>12926</v>
      </c>
      <c r="G440" s="7">
        <f t="shared" si="94"/>
        <v>0.29578947368421055</v>
      </c>
      <c r="H440" s="3">
        <f t="shared" si="84"/>
        <v>3</v>
      </c>
      <c r="I440" s="3">
        <f>VLOOKUP('Aliquote medie'!$H440,Scaglioni!$E$3:$H$7,4,FALSE)</f>
        <v>0.35</v>
      </c>
      <c r="J440" s="3">
        <f t="shared" si="85"/>
        <v>35</v>
      </c>
      <c r="K440" s="3">
        <f t="shared" si="90"/>
        <v>12195</v>
      </c>
      <c r="L440" s="4">
        <f t="shared" si="91"/>
        <v>0.27906178489702516</v>
      </c>
      <c r="M440" s="15">
        <f t="shared" si="86"/>
        <v>2</v>
      </c>
      <c r="N440" s="15">
        <f>VLOOKUP('Aliquote medie'!$M440,Scaglioni!$I$3:$L$7,4,FALSE)</f>
        <v>0.35</v>
      </c>
      <c r="O440" s="15">
        <f t="shared" si="87"/>
        <v>35</v>
      </c>
      <c r="P440" s="15">
        <f t="shared" si="92"/>
        <v>11935</v>
      </c>
      <c r="Q440" s="16">
        <f t="shared" si="93"/>
        <v>0.27311212814645308</v>
      </c>
    </row>
    <row r="441" spans="1:17" x14ac:dyDescent="0.2">
      <c r="A441" s="10">
        <v>100</v>
      </c>
      <c r="B441" s="10">
        <f t="shared" si="88"/>
        <v>43800</v>
      </c>
      <c r="C441" s="6">
        <f t="shared" si="95"/>
        <v>3</v>
      </c>
      <c r="D441" s="6">
        <f>VLOOKUP('Aliquote medie'!$C441,Scaglioni!$A$3:$D$7,4,FALSE)</f>
        <v>0.38</v>
      </c>
      <c r="E441" s="6">
        <f t="shared" si="83"/>
        <v>38</v>
      </c>
      <c r="F441" s="6">
        <f t="shared" si="89"/>
        <v>12964</v>
      </c>
      <c r="G441" s="7">
        <f t="shared" si="94"/>
        <v>0.29598173515981735</v>
      </c>
      <c r="H441" s="3">
        <f t="shared" si="84"/>
        <v>3</v>
      </c>
      <c r="I441" s="3">
        <f>VLOOKUP('Aliquote medie'!$H441,Scaglioni!$E$3:$H$7,4,FALSE)</f>
        <v>0.35</v>
      </c>
      <c r="J441" s="3">
        <f t="shared" si="85"/>
        <v>35</v>
      </c>
      <c r="K441" s="3">
        <f t="shared" si="90"/>
        <v>12230</v>
      </c>
      <c r="L441" s="4">
        <f t="shared" si="91"/>
        <v>0.27922374429223745</v>
      </c>
      <c r="M441" s="15">
        <f t="shared" si="86"/>
        <v>2</v>
      </c>
      <c r="N441" s="15">
        <f>VLOOKUP('Aliquote medie'!$M441,Scaglioni!$I$3:$L$7,4,FALSE)</f>
        <v>0.35</v>
      </c>
      <c r="O441" s="15">
        <f t="shared" si="87"/>
        <v>35</v>
      </c>
      <c r="P441" s="15">
        <f t="shared" si="92"/>
        <v>11970</v>
      </c>
      <c r="Q441" s="16">
        <f t="shared" si="93"/>
        <v>0.27328767123287673</v>
      </c>
    </row>
    <row r="442" spans="1:17" x14ac:dyDescent="0.2">
      <c r="A442" s="10">
        <v>100</v>
      </c>
      <c r="B442" s="10">
        <f t="shared" si="88"/>
        <v>43900</v>
      </c>
      <c r="C442" s="6">
        <f t="shared" si="95"/>
        <v>3</v>
      </c>
      <c r="D442" s="6">
        <f>VLOOKUP('Aliquote medie'!$C442,Scaglioni!$A$3:$D$7,4,FALSE)</f>
        <v>0.38</v>
      </c>
      <c r="E442" s="6">
        <f t="shared" si="83"/>
        <v>38</v>
      </c>
      <c r="F442" s="6">
        <f t="shared" si="89"/>
        <v>13002</v>
      </c>
      <c r="G442" s="7">
        <f t="shared" si="94"/>
        <v>0.29617312072892937</v>
      </c>
      <c r="H442" s="3">
        <f t="shared" si="84"/>
        <v>3</v>
      </c>
      <c r="I442" s="3">
        <f>VLOOKUP('Aliquote medie'!$H442,Scaglioni!$E$3:$H$7,4,FALSE)</f>
        <v>0.35</v>
      </c>
      <c r="J442" s="3">
        <f t="shared" si="85"/>
        <v>35</v>
      </c>
      <c r="K442" s="3">
        <f t="shared" si="90"/>
        <v>12265</v>
      </c>
      <c r="L442" s="4">
        <f t="shared" si="91"/>
        <v>0.27938496583143507</v>
      </c>
      <c r="M442" s="15">
        <f t="shared" si="86"/>
        <v>2</v>
      </c>
      <c r="N442" s="15">
        <f>VLOOKUP('Aliquote medie'!$M442,Scaglioni!$I$3:$L$7,4,FALSE)</f>
        <v>0.35</v>
      </c>
      <c r="O442" s="15">
        <f t="shared" si="87"/>
        <v>35</v>
      </c>
      <c r="P442" s="15">
        <f t="shared" si="92"/>
        <v>12005</v>
      </c>
      <c r="Q442" s="16">
        <f t="shared" si="93"/>
        <v>0.27346241457858772</v>
      </c>
    </row>
    <row r="443" spans="1:17" x14ac:dyDescent="0.2">
      <c r="A443" s="10">
        <v>100</v>
      </c>
      <c r="B443" s="10">
        <f t="shared" si="88"/>
        <v>44000</v>
      </c>
      <c r="C443" s="6">
        <f t="shared" si="95"/>
        <v>3</v>
      </c>
      <c r="D443" s="6">
        <f>VLOOKUP('Aliquote medie'!$C443,Scaglioni!$A$3:$D$7,4,FALSE)</f>
        <v>0.38</v>
      </c>
      <c r="E443" s="6">
        <f t="shared" si="83"/>
        <v>38</v>
      </c>
      <c r="F443" s="6">
        <f t="shared" si="89"/>
        <v>13040</v>
      </c>
      <c r="G443" s="7">
        <f t="shared" si="94"/>
        <v>0.29636363636363638</v>
      </c>
      <c r="H443" s="3">
        <f t="shared" si="84"/>
        <v>3</v>
      </c>
      <c r="I443" s="3">
        <f>VLOOKUP('Aliquote medie'!$H443,Scaglioni!$E$3:$H$7,4,FALSE)</f>
        <v>0.35</v>
      </c>
      <c r="J443" s="3">
        <f t="shared" si="85"/>
        <v>35</v>
      </c>
      <c r="K443" s="3">
        <f t="shared" si="90"/>
        <v>12300</v>
      </c>
      <c r="L443" s="4">
        <f t="shared" si="91"/>
        <v>0.27954545454545454</v>
      </c>
      <c r="M443" s="15">
        <f t="shared" si="86"/>
        <v>2</v>
      </c>
      <c r="N443" s="15">
        <f>VLOOKUP('Aliquote medie'!$M443,Scaglioni!$I$3:$L$7,4,FALSE)</f>
        <v>0.35</v>
      </c>
      <c r="O443" s="15">
        <f t="shared" si="87"/>
        <v>35</v>
      </c>
      <c r="P443" s="15">
        <f t="shared" si="92"/>
        <v>12040</v>
      </c>
      <c r="Q443" s="16">
        <f t="shared" si="93"/>
        <v>0.27363636363636362</v>
      </c>
    </row>
    <row r="444" spans="1:17" x14ac:dyDescent="0.2">
      <c r="A444" s="10">
        <v>100</v>
      </c>
      <c r="B444" s="10">
        <f t="shared" si="88"/>
        <v>44100</v>
      </c>
      <c r="C444" s="6">
        <f t="shared" si="95"/>
        <v>3</v>
      </c>
      <c r="D444" s="6">
        <f>VLOOKUP('Aliquote medie'!$C444,Scaglioni!$A$3:$D$7,4,FALSE)</f>
        <v>0.38</v>
      </c>
      <c r="E444" s="6">
        <f t="shared" si="83"/>
        <v>38</v>
      </c>
      <c r="F444" s="6">
        <f t="shared" si="89"/>
        <v>13078</v>
      </c>
      <c r="G444" s="7">
        <f t="shared" si="94"/>
        <v>0.29655328798185943</v>
      </c>
      <c r="H444" s="3">
        <f t="shared" si="84"/>
        <v>3</v>
      </c>
      <c r="I444" s="3">
        <f>VLOOKUP('Aliquote medie'!$H444,Scaglioni!$E$3:$H$7,4,FALSE)</f>
        <v>0.35</v>
      </c>
      <c r="J444" s="3">
        <f t="shared" si="85"/>
        <v>35</v>
      </c>
      <c r="K444" s="3">
        <f t="shared" si="90"/>
        <v>12335</v>
      </c>
      <c r="L444" s="4">
        <f t="shared" si="91"/>
        <v>0.27970521541950111</v>
      </c>
      <c r="M444" s="15">
        <f t="shared" si="86"/>
        <v>2</v>
      </c>
      <c r="N444" s="15">
        <f>VLOOKUP('Aliquote medie'!$M444,Scaglioni!$I$3:$L$7,4,FALSE)</f>
        <v>0.35</v>
      </c>
      <c r="O444" s="15">
        <f t="shared" si="87"/>
        <v>35</v>
      </c>
      <c r="P444" s="15">
        <f t="shared" si="92"/>
        <v>12075</v>
      </c>
      <c r="Q444" s="16">
        <f t="shared" si="93"/>
        <v>0.27380952380952384</v>
      </c>
    </row>
    <row r="445" spans="1:17" x14ac:dyDescent="0.2">
      <c r="A445" s="10">
        <v>100</v>
      </c>
      <c r="B445" s="10">
        <f t="shared" si="88"/>
        <v>44200</v>
      </c>
      <c r="C445" s="6">
        <f t="shared" si="95"/>
        <v>3</v>
      </c>
      <c r="D445" s="6">
        <f>VLOOKUP('Aliquote medie'!$C445,Scaglioni!$A$3:$D$7,4,FALSE)</f>
        <v>0.38</v>
      </c>
      <c r="E445" s="6">
        <f t="shared" si="83"/>
        <v>38</v>
      </c>
      <c r="F445" s="6">
        <f t="shared" si="89"/>
        <v>13116</v>
      </c>
      <c r="G445" s="7">
        <f t="shared" si="94"/>
        <v>0.29674208144796382</v>
      </c>
      <c r="H445" s="3">
        <f t="shared" si="84"/>
        <v>3</v>
      </c>
      <c r="I445" s="3">
        <f>VLOOKUP('Aliquote medie'!$H445,Scaglioni!$E$3:$H$7,4,FALSE)</f>
        <v>0.35</v>
      </c>
      <c r="J445" s="3">
        <f t="shared" si="85"/>
        <v>35</v>
      </c>
      <c r="K445" s="3">
        <f t="shared" si="90"/>
        <v>12370</v>
      </c>
      <c r="L445" s="4">
        <f t="shared" si="91"/>
        <v>0.27986425339366516</v>
      </c>
      <c r="M445" s="15">
        <f t="shared" si="86"/>
        <v>2</v>
      </c>
      <c r="N445" s="15">
        <f>VLOOKUP('Aliquote medie'!$M445,Scaglioni!$I$3:$L$7,4,FALSE)</f>
        <v>0.35</v>
      </c>
      <c r="O445" s="15">
        <f t="shared" si="87"/>
        <v>35</v>
      </c>
      <c r="P445" s="15">
        <f t="shared" si="92"/>
        <v>12110</v>
      </c>
      <c r="Q445" s="16">
        <f t="shared" si="93"/>
        <v>0.27398190045248871</v>
      </c>
    </row>
    <row r="446" spans="1:17" x14ac:dyDescent="0.2">
      <c r="A446" s="10">
        <v>100</v>
      </c>
      <c r="B446" s="10">
        <f t="shared" si="88"/>
        <v>44300</v>
      </c>
      <c r="C446" s="6">
        <f t="shared" si="95"/>
        <v>3</v>
      </c>
      <c r="D446" s="6">
        <f>VLOOKUP('Aliquote medie'!$C446,Scaglioni!$A$3:$D$7,4,FALSE)</f>
        <v>0.38</v>
      </c>
      <c r="E446" s="6">
        <f t="shared" si="83"/>
        <v>38</v>
      </c>
      <c r="F446" s="6">
        <f t="shared" si="89"/>
        <v>13154</v>
      </c>
      <c r="G446" s="7">
        <f t="shared" si="94"/>
        <v>0.29693002257336343</v>
      </c>
      <c r="H446" s="3">
        <f t="shared" si="84"/>
        <v>3</v>
      </c>
      <c r="I446" s="3">
        <f>VLOOKUP('Aliquote medie'!$H446,Scaglioni!$E$3:$H$7,4,FALSE)</f>
        <v>0.35</v>
      </c>
      <c r="J446" s="3">
        <f t="shared" si="85"/>
        <v>35</v>
      </c>
      <c r="K446" s="3">
        <f t="shared" si="90"/>
        <v>12405</v>
      </c>
      <c r="L446" s="4">
        <f t="shared" si="91"/>
        <v>0.28002257336343117</v>
      </c>
      <c r="M446" s="15">
        <f t="shared" si="86"/>
        <v>2</v>
      </c>
      <c r="N446" s="15">
        <f>VLOOKUP('Aliquote medie'!$M446,Scaglioni!$I$3:$L$7,4,FALSE)</f>
        <v>0.35</v>
      </c>
      <c r="O446" s="15">
        <f t="shared" si="87"/>
        <v>35</v>
      </c>
      <c r="P446" s="15">
        <f t="shared" si="92"/>
        <v>12145</v>
      </c>
      <c r="Q446" s="16">
        <f t="shared" si="93"/>
        <v>0.27415349887133184</v>
      </c>
    </row>
    <row r="447" spans="1:17" x14ac:dyDescent="0.2">
      <c r="A447" s="10">
        <v>100</v>
      </c>
      <c r="B447" s="10">
        <f t="shared" si="88"/>
        <v>44400</v>
      </c>
      <c r="C447" s="6">
        <f t="shared" si="95"/>
        <v>3</v>
      </c>
      <c r="D447" s="6">
        <f>VLOOKUP('Aliquote medie'!$C447,Scaglioni!$A$3:$D$7,4,FALSE)</f>
        <v>0.38</v>
      </c>
      <c r="E447" s="6">
        <f t="shared" si="83"/>
        <v>38</v>
      </c>
      <c r="F447" s="6">
        <f t="shared" si="89"/>
        <v>13192</v>
      </c>
      <c r="G447" s="7">
        <f t="shared" si="94"/>
        <v>0.29711711711711714</v>
      </c>
      <c r="H447" s="3">
        <f t="shared" si="84"/>
        <v>3</v>
      </c>
      <c r="I447" s="3">
        <f>VLOOKUP('Aliquote medie'!$H447,Scaglioni!$E$3:$H$7,4,FALSE)</f>
        <v>0.35</v>
      </c>
      <c r="J447" s="3">
        <f t="shared" si="85"/>
        <v>35</v>
      </c>
      <c r="K447" s="3">
        <f t="shared" si="90"/>
        <v>12440</v>
      </c>
      <c r="L447" s="4">
        <f t="shared" si="91"/>
        <v>0.2801801801801802</v>
      </c>
      <c r="M447" s="15">
        <f t="shared" si="86"/>
        <v>2</v>
      </c>
      <c r="N447" s="15">
        <f>VLOOKUP('Aliquote medie'!$M447,Scaglioni!$I$3:$L$7,4,FALSE)</f>
        <v>0.35</v>
      </c>
      <c r="O447" s="15">
        <f t="shared" si="87"/>
        <v>35</v>
      </c>
      <c r="P447" s="15">
        <f t="shared" si="92"/>
        <v>12180</v>
      </c>
      <c r="Q447" s="16">
        <f t="shared" si="93"/>
        <v>0.2743243243243243</v>
      </c>
    </row>
    <row r="448" spans="1:17" x14ac:dyDescent="0.2">
      <c r="A448" s="10">
        <v>100</v>
      </c>
      <c r="B448" s="10">
        <f t="shared" si="88"/>
        <v>44500</v>
      </c>
      <c r="C448" s="6">
        <f t="shared" si="95"/>
        <v>3</v>
      </c>
      <c r="D448" s="6">
        <f>VLOOKUP('Aliquote medie'!$C448,Scaglioni!$A$3:$D$7,4,FALSE)</f>
        <v>0.38</v>
      </c>
      <c r="E448" s="6">
        <f t="shared" si="83"/>
        <v>38</v>
      </c>
      <c r="F448" s="6">
        <f t="shared" si="89"/>
        <v>13230</v>
      </c>
      <c r="G448" s="7">
        <f t="shared" si="94"/>
        <v>0.29730337078651686</v>
      </c>
      <c r="H448" s="3">
        <f t="shared" si="84"/>
        <v>3</v>
      </c>
      <c r="I448" s="3">
        <f>VLOOKUP('Aliquote medie'!$H448,Scaglioni!$E$3:$H$7,4,FALSE)</f>
        <v>0.35</v>
      </c>
      <c r="J448" s="3">
        <f t="shared" si="85"/>
        <v>35</v>
      </c>
      <c r="K448" s="3">
        <f t="shared" si="90"/>
        <v>12475</v>
      </c>
      <c r="L448" s="4">
        <f t="shared" si="91"/>
        <v>0.28033707865168539</v>
      </c>
      <c r="M448" s="15">
        <f t="shared" si="86"/>
        <v>2</v>
      </c>
      <c r="N448" s="15">
        <f>VLOOKUP('Aliquote medie'!$M448,Scaglioni!$I$3:$L$7,4,FALSE)</f>
        <v>0.35</v>
      </c>
      <c r="O448" s="15">
        <f t="shared" si="87"/>
        <v>35</v>
      </c>
      <c r="P448" s="15">
        <f t="shared" si="92"/>
        <v>12215</v>
      </c>
      <c r="Q448" s="16">
        <f t="shared" si="93"/>
        <v>0.27449438202247189</v>
      </c>
    </row>
    <row r="449" spans="1:17" x14ac:dyDescent="0.2">
      <c r="A449" s="10">
        <v>100</v>
      </c>
      <c r="B449" s="10">
        <f t="shared" si="88"/>
        <v>44600</v>
      </c>
      <c r="C449" s="6">
        <f t="shared" si="95"/>
        <v>3</v>
      </c>
      <c r="D449" s="6">
        <f>VLOOKUP('Aliquote medie'!$C449,Scaglioni!$A$3:$D$7,4,FALSE)</f>
        <v>0.38</v>
      </c>
      <c r="E449" s="6">
        <f t="shared" si="83"/>
        <v>38</v>
      </c>
      <c r="F449" s="6">
        <f t="shared" si="89"/>
        <v>13268</v>
      </c>
      <c r="G449" s="7">
        <f t="shared" si="94"/>
        <v>0.29748878923766814</v>
      </c>
      <c r="H449" s="3">
        <f t="shared" si="84"/>
        <v>3</v>
      </c>
      <c r="I449" s="3">
        <f>VLOOKUP('Aliquote medie'!$H449,Scaglioni!$E$3:$H$7,4,FALSE)</f>
        <v>0.35</v>
      </c>
      <c r="J449" s="3">
        <f t="shared" si="85"/>
        <v>35</v>
      </c>
      <c r="K449" s="3">
        <f t="shared" si="90"/>
        <v>12510</v>
      </c>
      <c r="L449" s="4">
        <f t="shared" si="91"/>
        <v>0.2804932735426009</v>
      </c>
      <c r="M449" s="15">
        <f t="shared" si="86"/>
        <v>2</v>
      </c>
      <c r="N449" s="15">
        <f>VLOOKUP('Aliquote medie'!$M449,Scaglioni!$I$3:$L$7,4,FALSE)</f>
        <v>0.35</v>
      </c>
      <c r="O449" s="15">
        <f t="shared" si="87"/>
        <v>35</v>
      </c>
      <c r="P449" s="15">
        <f t="shared" si="92"/>
        <v>12250</v>
      </c>
      <c r="Q449" s="16">
        <f t="shared" si="93"/>
        <v>0.27466367713004486</v>
      </c>
    </row>
    <row r="450" spans="1:17" x14ac:dyDescent="0.2">
      <c r="A450" s="10">
        <v>100</v>
      </c>
      <c r="B450" s="10">
        <f t="shared" si="88"/>
        <v>44700</v>
      </c>
      <c r="C450" s="6">
        <f t="shared" si="95"/>
        <v>3</v>
      </c>
      <c r="D450" s="6">
        <f>VLOOKUP('Aliquote medie'!$C450,Scaglioni!$A$3:$D$7,4,FALSE)</f>
        <v>0.38</v>
      </c>
      <c r="E450" s="6">
        <f t="shared" si="83"/>
        <v>38</v>
      </c>
      <c r="F450" s="6">
        <f t="shared" si="89"/>
        <v>13306</v>
      </c>
      <c r="G450" s="7">
        <f t="shared" si="94"/>
        <v>0.29767337807606264</v>
      </c>
      <c r="H450" s="3">
        <f t="shared" si="84"/>
        <v>3</v>
      </c>
      <c r="I450" s="3">
        <f>VLOOKUP('Aliquote medie'!$H450,Scaglioni!$E$3:$H$7,4,FALSE)</f>
        <v>0.35</v>
      </c>
      <c r="J450" s="3">
        <f t="shared" si="85"/>
        <v>35</v>
      </c>
      <c r="K450" s="3">
        <f t="shared" si="90"/>
        <v>12545</v>
      </c>
      <c r="L450" s="4">
        <f t="shared" si="91"/>
        <v>0.28064876957494406</v>
      </c>
      <c r="M450" s="15">
        <f t="shared" si="86"/>
        <v>2</v>
      </c>
      <c r="N450" s="15">
        <f>VLOOKUP('Aliquote medie'!$M450,Scaglioni!$I$3:$L$7,4,FALSE)</f>
        <v>0.35</v>
      </c>
      <c r="O450" s="15">
        <f t="shared" si="87"/>
        <v>35</v>
      </c>
      <c r="P450" s="15">
        <f t="shared" si="92"/>
        <v>12285</v>
      </c>
      <c r="Q450" s="16">
        <f t="shared" si="93"/>
        <v>0.27483221476510067</v>
      </c>
    </row>
    <row r="451" spans="1:17" x14ac:dyDescent="0.2">
      <c r="A451" s="10">
        <v>100</v>
      </c>
      <c r="B451" s="10">
        <f t="shared" si="88"/>
        <v>44800</v>
      </c>
      <c r="C451" s="6">
        <f t="shared" si="95"/>
        <v>3</v>
      </c>
      <c r="D451" s="6">
        <f>VLOOKUP('Aliquote medie'!$C451,Scaglioni!$A$3:$D$7,4,FALSE)</f>
        <v>0.38</v>
      </c>
      <c r="E451" s="6">
        <f t="shared" si="83"/>
        <v>38</v>
      </c>
      <c r="F451" s="6">
        <f t="shared" si="89"/>
        <v>13344</v>
      </c>
      <c r="G451" s="7">
        <f t="shared" si="94"/>
        <v>0.29785714285714288</v>
      </c>
      <c r="H451" s="3">
        <f t="shared" si="84"/>
        <v>3</v>
      </c>
      <c r="I451" s="3">
        <f>VLOOKUP('Aliquote medie'!$H451,Scaglioni!$E$3:$H$7,4,FALSE)</f>
        <v>0.35</v>
      </c>
      <c r="J451" s="3">
        <f t="shared" si="85"/>
        <v>35</v>
      </c>
      <c r="K451" s="3">
        <f t="shared" si="90"/>
        <v>12580</v>
      </c>
      <c r="L451" s="4">
        <f t="shared" si="91"/>
        <v>0.28080357142857143</v>
      </c>
      <c r="M451" s="15">
        <f t="shared" si="86"/>
        <v>2</v>
      </c>
      <c r="N451" s="15">
        <f>VLOOKUP('Aliquote medie'!$M451,Scaglioni!$I$3:$L$7,4,FALSE)</f>
        <v>0.35</v>
      </c>
      <c r="O451" s="15">
        <f t="shared" si="87"/>
        <v>35</v>
      </c>
      <c r="P451" s="15">
        <f t="shared" si="92"/>
        <v>12320</v>
      </c>
      <c r="Q451" s="16">
        <f t="shared" si="93"/>
        <v>0.27500000000000002</v>
      </c>
    </row>
    <row r="452" spans="1:17" x14ac:dyDescent="0.2">
      <c r="A452" s="10">
        <v>100</v>
      </c>
      <c r="B452" s="10">
        <f t="shared" si="88"/>
        <v>44900</v>
      </c>
      <c r="C452" s="6">
        <f t="shared" si="95"/>
        <v>3</v>
      </c>
      <c r="D452" s="6">
        <f>VLOOKUP('Aliquote medie'!$C452,Scaglioni!$A$3:$D$7,4,FALSE)</f>
        <v>0.38</v>
      </c>
      <c r="E452" s="6">
        <f t="shared" ref="E452:E515" si="96">D452*A452</f>
        <v>38</v>
      </c>
      <c r="F452" s="6">
        <f t="shared" si="89"/>
        <v>13382</v>
      </c>
      <c r="G452" s="7">
        <f t="shared" si="94"/>
        <v>0.29804008908685969</v>
      </c>
      <c r="H452" s="3">
        <f t="shared" ref="H452:H515" si="97">IF($B452&lt;=15000,1,IF($B452&lt;=28000,2,IF($B452&lt;=50000,3,4)))</f>
        <v>3</v>
      </c>
      <c r="I452" s="3">
        <f>VLOOKUP('Aliquote medie'!$H452,Scaglioni!$E$3:$H$7,4,FALSE)</f>
        <v>0.35</v>
      </c>
      <c r="J452" s="3">
        <f t="shared" ref="J452:J515" si="98">I452*$A452</f>
        <v>35</v>
      </c>
      <c r="K452" s="3">
        <f t="shared" si="90"/>
        <v>12615</v>
      </c>
      <c r="L452" s="4">
        <f t="shared" si="91"/>
        <v>0.28095768374164809</v>
      </c>
      <c r="M452" s="15">
        <f t="shared" ref="M452:M515" si="99">IF($B452&lt;=28000,1,IF($B452&lt;=50000,2,3))</f>
        <v>2</v>
      </c>
      <c r="N452" s="15">
        <f>VLOOKUP('Aliquote medie'!$M452,Scaglioni!$I$3:$L$7,4,FALSE)</f>
        <v>0.35</v>
      </c>
      <c r="O452" s="15">
        <f t="shared" ref="O452:O515" si="100">N452*$A452</f>
        <v>35</v>
      </c>
      <c r="P452" s="15">
        <f t="shared" si="92"/>
        <v>12355</v>
      </c>
      <c r="Q452" s="16">
        <f t="shared" si="93"/>
        <v>0.27516703786191538</v>
      </c>
    </row>
    <row r="453" spans="1:17" x14ac:dyDescent="0.2">
      <c r="A453" s="10">
        <v>100</v>
      </c>
      <c r="B453" s="10">
        <f t="shared" ref="B453:B516" si="101">B452+A453</f>
        <v>45000</v>
      </c>
      <c r="C453" s="6">
        <f t="shared" si="95"/>
        <v>3</v>
      </c>
      <c r="D453" s="6">
        <f>VLOOKUP('Aliquote medie'!$C453,Scaglioni!$A$3:$D$7,4,FALSE)</f>
        <v>0.38</v>
      </c>
      <c r="E453" s="6">
        <f t="shared" si="96"/>
        <v>38</v>
      </c>
      <c r="F453" s="6">
        <f t="shared" ref="F453:F516" si="102">F452+E453</f>
        <v>13420</v>
      </c>
      <c r="G453" s="7">
        <f t="shared" si="94"/>
        <v>0.29822222222222222</v>
      </c>
      <c r="H453" s="3">
        <f t="shared" si="97"/>
        <v>3</v>
      </c>
      <c r="I453" s="3">
        <f>VLOOKUP('Aliquote medie'!$H453,Scaglioni!$E$3:$H$7,4,FALSE)</f>
        <v>0.35</v>
      </c>
      <c r="J453" s="3">
        <f t="shared" si="98"/>
        <v>35</v>
      </c>
      <c r="K453" s="3">
        <f t="shared" ref="K453:K516" si="103">K452+J453</f>
        <v>12650</v>
      </c>
      <c r="L453" s="4">
        <f t="shared" ref="L453:L516" si="104">K453/$B453</f>
        <v>0.28111111111111109</v>
      </c>
      <c r="M453" s="15">
        <f t="shared" si="99"/>
        <v>2</v>
      </c>
      <c r="N453" s="15">
        <f>VLOOKUP('Aliquote medie'!$M453,Scaglioni!$I$3:$L$7,4,FALSE)</f>
        <v>0.35</v>
      </c>
      <c r="O453" s="15">
        <f t="shared" si="100"/>
        <v>35</v>
      </c>
      <c r="P453" s="15">
        <f t="shared" ref="P453:P516" si="105">P452+O453</f>
        <v>12390</v>
      </c>
      <c r="Q453" s="16">
        <f t="shared" ref="Q453:Q516" si="106">P453/$B453</f>
        <v>0.27533333333333332</v>
      </c>
    </row>
    <row r="454" spans="1:17" x14ac:dyDescent="0.2">
      <c r="A454" s="10">
        <v>100</v>
      </c>
      <c r="B454" s="10">
        <f t="shared" si="101"/>
        <v>45100</v>
      </c>
      <c r="C454" s="6">
        <f t="shared" si="95"/>
        <v>3</v>
      </c>
      <c r="D454" s="6">
        <f>VLOOKUP('Aliquote medie'!$C454,Scaglioni!$A$3:$D$7,4,FALSE)</f>
        <v>0.38</v>
      </c>
      <c r="E454" s="6">
        <f t="shared" si="96"/>
        <v>38</v>
      </c>
      <c r="F454" s="6">
        <f t="shared" si="102"/>
        <v>13458</v>
      </c>
      <c r="G454" s="7">
        <f t="shared" si="94"/>
        <v>0.29840354767184035</v>
      </c>
      <c r="H454" s="3">
        <f t="shared" si="97"/>
        <v>3</v>
      </c>
      <c r="I454" s="3">
        <f>VLOOKUP('Aliquote medie'!$H454,Scaglioni!$E$3:$H$7,4,FALSE)</f>
        <v>0.35</v>
      </c>
      <c r="J454" s="3">
        <f t="shared" si="98"/>
        <v>35</v>
      </c>
      <c r="K454" s="3">
        <f t="shared" si="103"/>
        <v>12685</v>
      </c>
      <c r="L454" s="4">
        <f t="shared" si="104"/>
        <v>0.28126385809312637</v>
      </c>
      <c r="M454" s="15">
        <f t="shared" si="99"/>
        <v>2</v>
      </c>
      <c r="N454" s="15">
        <f>VLOOKUP('Aliquote medie'!$M454,Scaglioni!$I$3:$L$7,4,FALSE)</f>
        <v>0.35</v>
      </c>
      <c r="O454" s="15">
        <f t="shared" si="100"/>
        <v>35</v>
      </c>
      <c r="P454" s="15">
        <f t="shared" si="105"/>
        <v>12425</v>
      </c>
      <c r="Q454" s="16">
        <f t="shared" si="106"/>
        <v>0.2754988913525499</v>
      </c>
    </row>
    <row r="455" spans="1:17" x14ac:dyDescent="0.2">
      <c r="A455" s="10">
        <v>100</v>
      </c>
      <c r="B455" s="10">
        <f t="shared" si="101"/>
        <v>45200</v>
      </c>
      <c r="C455" s="6">
        <f t="shared" si="95"/>
        <v>3</v>
      </c>
      <c r="D455" s="6">
        <f>VLOOKUP('Aliquote medie'!$C455,Scaglioni!$A$3:$D$7,4,FALSE)</f>
        <v>0.38</v>
      </c>
      <c r="E455" s="6">
        <f t="shared" si="96"/>
        <v>38</v>
      </c>
      <c r="F455" s="6">
        <f t="shared" si="102"/>
        <v>13496</v>
      </c>
      <c r="G455" s="7">
        <f t="shared" si="94"/>
        <v>0.29858407079646015</v>
      </c>
      <c r="H455" s="3">
        <f t="shared" si="97"/>
        <v>3</v>
      </c>
      <c r="I455" s="3">
        <f>VLOOKUP('Aliquote medie'!$H455,Scaglioni!$E$3:$H$7,4,FALSE)</f>
        <v>0.35</v>
      </c>
      <c r="J455" s="3">
        <f t="shared" si="98"/>
        <v>35</v>
      </c>
      <c r="K455" s="3">
        <f t="shared" si="103"/>
        <v>12720</v>
      </c>
      <c r="L455" s="4">
        <f t="shared" si="104"/>
        <v>0.28141592920353981</v>
      </c>
      <c r="M455" s="15">
        <f t="shared" si="99"/>
        <v>2</v>
      </c>
      <c r="N455" s="15">
        <f>VLOOKUP('Aliquote medie'!$M455,Scaglioni!$I$3:$L$7,4,FALSE)</f>
        <v>0.35</v>
      </c>
      <c r="O455" s="15">
        <f t="shared" si="100"/>
        <v>35</v>
      </c>
      <c r="P455" s="15">
        <f t="shared" si="105"/>
        <v>12460</v>
      </c>
      <c r="Q455" s="16">
        <f t="shared" si="106"/>
        <v>0.2756637168141593</v>
      </c>
    </row>
    <row r="456" spans="1:17" x14ac:dyDescent="0.2">
      <c r="A456" s="10">
        <v>100</v>
      </c>
      <c r="B456" s="10">
        <f t="shared" si="101"/>
        <v>45300</v>
      </c>
      <c r="C456" s="6">
        <f t="shared" si="95"/>
        <v>3</v>
      </c>
      <c r="D456" s="6">
        <f>VLOOKUP('Aliquote medie'!$C456,Scaglioni!$A$3:$D$7,4,FALSE)</f>
        <v>0.38</v>
      </c>
      <c r="E456" s="6">
        <f t="shared" si="96"/>
        <v>38</v>
      </c>
      <c r="F456" s="6">
        <f t="shared" si="102"/>
        <v>13534</v>
      </c>
      <c r="G456" s="7">
        <f t="shared" si="94"/>
        <v>0.29876379690949229</v>
      </c>
      <c r="H456" s="3">
        <f t="shared" si="97"/>
        <v>3</v>
      </c>
      <c r="I456" s="3">
        <f>VLOOKUP('Aliquote medie'!$H456,Scaglioni!$E$3:$H$7,4,FALSE)</f>
        <v>0.35</v>
      </c>
      <c r="J456" s="3">
        <f t="shared" si="98"/>
        <v>35</v>
      </c>
      <c r="K456" s="3">
        <f t="shared" si="103"/>
        <v>12755</v>
      </c>
      <c r="L456" s="4">
        <f t="shared" si="104"/>
        <v>0.28156732891832231</v>
      </c>
      <c r="M456" s="15">
        <f t="shared" si="99"/>
        <v>2</v>
      </c>
      <c r="N456" s="15">
        <f>VLOOKUP('Aliquote medie'!$M456,Scaglioni!$I$3:$L$7,4,FALSE)</f>
        <v>0.35</v>
      </c>
      <c r="O456" s="15">
        <f t="shared" si="100"/>
        <v>35</v>
      </c>
      <c r="P456" s="15">
        <f t="shared" si="105"/>
        <v>12495</v>
      </c>
      <c r="Q456" s="16">
        <f t="shared" si="106"/>
        <v>0.27582781456953642</v>
      </c>
    </row>
    <row r="457" spans="1:17" x14ac:dyDescent="0.2">
      <c r="A457" s="10">
        <v>100</v>
      </c>
      <c r="B457" s="10">
        <f t="shared" si="101"/>
        <v>45400</v>
      </c>
      <c r="C457" s="6">
        <f t="shared" si="95"/>
        <v>3</v>
      </c>
      <c r="D457" s="6">
        <f>VLOOKUP('Aliquote medie'!$C457,Scaglioni!$A$3:$D$7,4,FALSE)</f>
        <v>0.38</v>
      </c>
      <c r="E457" s="6">
        <f t="shared" si="96"/>
        <v>38</v>
      </c>
      <c r="F457" s="6">
        <f t="shared" si="102"/>
        <v>13572</v>
      </c>
      <c r="G457" s="7">
        <f t="shared" si="94"/>
        <v>0.29894273127753301</v>
      </c>
      <c r="H457" s="3">
        <f t="shared" si="97"/>
        <v>3</v>
      </c>
      <c r="I457" s="3">
        <f>VLOOKUP('Aliquote medie'!$H457,Scaglioni!$E$3:$H$7,4,FALSE)</f>
        <v>0.35</v>
      </c>
      <c r="J457" s="3">
        <f t="shared" si="98"/>
        <v>35</v>
      </c>
      <c r="K457" s="3">
        <f t="shared" si="103"/>
        <v>12790</v>
      </c>
      <c r="L457" s="4">
        <f t="shared" si="104"/>
        <v>0.28171806167400881</v>
      </c>
      <c r="M457" s="15">
        <f t="shared" si="99"/>
        <v>2</v>
      </c>
      <c r="N457" s="15">
        <f>VLOOKUP('Aliquote medie'!$M457,Scaglioni!$I$3:$L$7,4,FALSE)</f>
        <v>0.35</v>
      </c>
      <c r="O457" s="15">
        <f t="shared" si="100"/>
        <v>35</v>
      </c>
      <c r="P457" s="15">
        <f t="shared" si="105"/>
        <v>12530</v>
      </c>
      <c r="Q457" s="16">
        <f t="shared" si="106"/>
        <v>0.27599118942731277</v>
      </c>
    </row>
    <row r="458" spans="1:17" x14ac:dyDescent="0.2">
      <c r="A458" s="10">
        <v>100</v>
      </c>
      <c r="B458" s="10">
        <f t="shared" si="101"/>
        <v>45500</v>
      </c>
      <c r="C458" s="6">
        <f t="shared" si="95"/>
        <v>3</v>
      </c>
      <c r="D458" s="6">
        <f>VLOOKUP('Aliquote medie'!$C458,Scaglioni!$A$3:$D$7,4,FALSE)</f>
        <v>0.38</v>
      </c>
      <c r="E458" s="6">
        <f t="shared" si="96"/>
        <v>38</v>
      </c>
      <c r="F458" s="6">
        <f t="shared" si="102"/>
        <v>13610</v>
      </c>
      <c r="G458" s="7">
        <f t="shared" si="94"/>
        <v>0.29912087912087915</v>
      </c>
      <c r="H458" s="3">
        <f t="shared" si="97"/>
        <v>3</v>
      </c>
      <c r="I458" s="3">
        <f>VLOOKUP('Aliquote medie'!$H458,Scaglioni!$E$3:$H$7,4,FALSE)</f>
        <v>0.35</v>
      </c>
      <c r="J458" s="3">
        <f t="shared" si="98"/>
        <v>35</v>
      </c>
      <c r="K458" s="3">
        <f t="shared" si="103"/>
        <v>12825</v>
      </c>
      <c r="L458" s="4">
        <f t="shared" si="104"/>
        <v>0.28186813186813187</v>
      </c>
      <c r="M458" s="15">
        <f t="shared" si="99"/>
        <v>2</v>
      </c>
      <c r="N458" s="15">
        <f>VLOOKUP('Aliquote medie'!$M458,Scaglioni!$I$3:$L$7,4,FALSE)</f>
        <v>0.35</v>
      </c>
      <c r="O458" s="15">
        <f t="shared" si="100"/>
        <v>35</v>
      </c>
      <c r="P458" s="15">
        <f t="shared" si="105"/>
        <v>12565</v>
      </c>
      <c r="Q458" s="16">
        <f t="shared" si="106"/>
        <v>0.27615384615384614</v>
      </c>
    </row>
    <row r="459" spans="1:17" x14ac:dyDescent="0.2">
      <c r="A459" s="10">
        <v>100</v>
      </c>
      <c r="B459" s="10">
        <f t="shared" si="101"/>
        <v>45600</v>
      </c>
      <c r="C459" s="6">
        <f t="shared" si="95"/>
        <v>3</v>
      </c>
      <c r="D459" s="6">
        <f>VLOOKUP('Aliquote medie'!$C459,Scaglioni!$A$3:$D$7,4,FALSE)</f>
        <v>0.38</v>
      </c>
      <c r="E459" s="6">
        <f t="shared" si="96"/>
        <v>38</v>
      </c>
      <c r="F459" s="6">
        <f t="shared" si="102"/>
        <v>13648</v>
      </c>
      <c r="G459" s="7">
        <f t="shared" ref="G459:G522" si="107">F459/B459</f>
        <v>0.29929824561403506</v>
      </c>
      <c r="H459" s="3">
        <f t="shared" si="97"/>
        <v>3</v>
      </c>
      <c r="I459" s="3">
        <f>VLOOKUP('Aliquote medie'!$H459,Scaglioni!$E$3:$H$7,4,FALSE)</f>
        <v>0.35</v>
      </c>
      <c r="J459" s="3">
        <f t="shared" si="98"/>
        <v>35</v>
      </c>
      <c r="K459" s="3">
        <f t="shared" si="103"/>
        <v>12860</v>
      </c>
      <c r="L459" s="4">
        <f t="shared" si="104"/>
        <v>0.28201754385964911</v>
      </c>
      <c r="M459" s="15">
        <f t="shared" si="99"/>
        <v>2</v>
      </c>
      <c r="N459" s="15">
        <f>VLOOKUP('Aliquote medie'!$M459,Scaglioni!$I$3:$L$7,4,FALSE)</f>
        <v>0.35</v>
      </c>
      <c r="O459" s="15">
        <f t="shared" si="100"/>
        <v>35</v>
      </c>
      <c r="P459" s="15">
        <f t="shared" si="105"/>
        <v>12600</v>
      </c>
      <c r="Q459" s="16">
        <f t="shared" si="106"/>
        <v>0.27631578947368424</v>
      </c>
    </row>
    <row r="460" spans="1:17" x14ac:dyDescent="0.2">
      <c r="A460" s="10">
        <v>100</v>
      </c>
      <c r="B460" s="10">
        <f t="shared" si="101"/>
        <v>45700</v>
      </c>
      <c r="C460" s="6">
        <f t="shared" si="95"/>
        <v>3</v>
      </c>
      <c r="D460" s="6">
        <f>VLOOKUP('Aliquote medie'!$C460,Scaglioni!$A$3:$D$7,4,FALSE)</f>
        <v>0.38</v>
      </c>
      <c r="E460" s="6">
        <f t="shared" si="96"/>
        <v>38</v>
      </c>
      <c r="F460" s="6">
        <f t="shared" si="102"/>
        <v>13686</v>
      </c>
      <c r="G460" s="7">
        <f t="shared" si="107"/>
        <v>0.29947483588621443</v>
      </c>
      <c r="H460" s="3">
        <f t="shared" si="97"/>
        <v>3</v>
      </c>
      <c r="I460" s="3">
        <f>VLOOKUP('Aliquote medie'!$H460,Scaglioni!$E$3:$H$7,4,FALSE)</f>
        <v>0.35</v>
      </c>
      <c r="J460" s="3">
        <f t="shared" si="98"/>
        <v>35</v>
      </c>
      <c r="K460" s="3">
        <f t="shared" si="103"/>
        <v>12895</v>
      </c>
      <c r="L460" s="4">
        <f t="shared" si="104"/>
        <v>0.28216630196936543</v>
      </c>
      <c r="M460" s="15">
        <f t="shared" si="99"/>
        <v>2</v>
      </c>
      <c r="N460" s="15">
        <f>VLOOKUP('Aliquote medie'!$M460,Scaglioni!$I$3:$L$7,4,FALSE)</f>
        <v>0.35</v>
      </c>
      <c r="O460" s="15">
        <f t="shared" si="100"/>
        <v>35</v>
      </c>
      <c r="P460" s="15">
        <f t="shared" si="105"/>
        <v>12635</v>
      </c>
      <c r="Q460" s="16">
        <f t="shared" si="106"/>
        <v>0.27647702407002189</v>
      </c>
    </row>
    <row r="461" spans="1:17" x14ac:dyDescent="0.2">
      <c r="A461" s="10">
        <v>100</v>
      </c>
      <c r="B461" s="10">
        <f t="shared" si="101"/>
        <v>45800</v>
      </c>
      <c r="C461" s="6">
        <f t="shared" si="95"/>
        <v>3</v>
      </c>
      <c r="D461" s="6">
        <f>VLOOKUP('Aliquote medie'!$C461,Scaglioni!$A$3:$D$7,4,FALSE)</f>
        <v>0.38</v>
      </c>
      <c r="E461" s="6">
        <f t="shared" si="96"/>
        <v>38</v>
      </c>
      <c r="F461" s="6">
        <f t="shared" si="102"/>
        <v>13724</v>
      </c>
      <c r="G461" s="7">
        <f t="shared" si="107"/>
        <v>0.29965065502183408</v>
      </c>
      <c r="H461" s="3">
        <f t="shared" si="97"/>
        <v>3</v>
      </c>
      <c r="I461" s="3">
        <f>VLOOKUP('Aliquote medie'!$H461,Scaglioni!$E$3:$H$7,4,FALSE)</f>
        <v>0.35</v>
      </c>
      <c r="J461" s="3">
        <f t="shared" si="98"/>
        <v>35</v>
      </c>
      <c r="K461" s="3">
        <f t="shared" si="103"/>
        <v>12930</v>
      </c>
      <c r="L461" s="4">
        <f t="shared" si="104"/>
        <v>0.28231441048034933</v>
      </c>
      <c r="M461" s="15">
        <f t="shared" si="99"/>
        <v>2</v>
      </c>
      <c r="N461" s="15">
        <f>VLOOKUP('Aliquote medie'!$M461,Scaglioni!$I$3:$L$7,4,FALSE)</f>
        <v>0.35</v>
      </c>
      <c r="O461" s="15">
        <f t="shared" si="100"/>
        <v>35</v>
      </c>
      <c r="P461" s="15">
        <f t="shared" si="105"/>
        <v>12670</v>
      </c>
      <c r="Q461" s="16">
        <f t="shared" si="106"/>
        <v>0.27663755458515282</v>
      </c>
    </row>
    <row r="462" spans="1:17" x14ac:dyDescent="0.2">
      <c r="A462" s="10">
        <v>100</v>
      </c>
      <c r="B462" s="10">
        <f t="shared" si="101"/>
        <v>45900</v>
      </c>
      <c r="C462" s="6">
        <f t="shared" si="95"/>
        <v>3</v>
      </c>
      <c r="D462" s="6">
        <f>VLOOKUP('Aliquote medie'!$C462,Scaglioni!$A$3:$D$7,4,FALSE)</f>
        <v>0.38</v>
      </c>
      <c r="E462" s="6">
        <f t="shared" si="96"/>
        <v>38</v>
      </c>
      <c r="F462" s="6">
        <f t="shared" si="102"/>
        <v>13762</v>
      </c>
      <c r="G462" s="7">
        <f t="shared" si="107"/>
        <v>0.29982570806100217</v>
      </c>
      <c r="H462" s="3">
        <f t="shared" si="97"/>
        <v>3</v>
      </c>
      <c r="I462" s="3">
        <f>VLOOKUP('Aliquote medie'!$H462,Scaglioni!$E$3:$H$7,4,FALSE)</f>
        <v>0.35</v>
      </c>
      <c r="J462" s="3">
        <f t="shared" si="98"/>
        <v>35</v>
      </c>
      <c r="K462" s="3">
        <f t="shared" si="103"/>
        <v>12965</v>
      </c>
      <c r="L462" s="4">
        <f t="shared" si="104"/>
        <v>0.28246187363834424</v>
      </c>
      <c r="M462" s="15">
        <f t="shared" si="99"/>
        <v>2</v>
      </c>
      <c r="N462" s="15">
        <f>VLOOKUP('Aliquote medie'!$M462,Scaglioni!$I$3:$L$7,4,FALSE)</f>
        <v>0.35</v>
      </c>
      <c r="O462" s="15">
        <f t="shared" si="100"/>
        <v>35</v>
      </c>
      <c r="P462" s="15">
        <f t="shared" si="105"/>
        <v>12705</v>
      </c>
      <c r="Q462" s="16">
        <f t="shared" si="106"/>
        <v>0.27679738562091505</v>
      </c>
    </row>
    <row r="463" spans="1:17" x14ac:dyDescent="0.2">
      <c r="A463" s="10">
        <v>100</v>
      </c>
      <c r="B463" s="10">
        <f t="shared" si="101"/>
        <v>46000</v>
      </c>
      <c r="C463" s="6">
        <f t="shared" si="95"/>
        <v>3</v>
      </c>
      <c r="D463" s="6">
        <f>VLOOKUP('Aliquote medie'!$C463,Scaglioni!$A$3:$D$7,4,FALSE)</f>
        <v>0.38</v>
      </c>
      <c r="E463" s="6">
        <f t="shared" si="96"/>
        <v>38</v>
      </c>
      <c r="F463" s="6">
        <f t="shared" si="102"/>
        <v>13800</v>
      </c>
      <c r="G463" s="7">
        <f t="shared" si="107"/>
        <v>0.3</v>
      </c>
      <c r="H463" s="3">
        <f t="shared" si="97"/>
        <v>3</v>
      </c>
      <c r="I463" s="3">
        <f>VLOOKUP('Aliquote medie'!$H463,Scaglioni!$E$3:$H$7,4,FALSE)</f>
        <v>0.35</v>
      </c>
      <c r="J463" s="3">
        <f t="shared" si="98"/>
        <v>35</v>
      </c>
      <c r="K463" s="3">
        <f t="shared" si="103"/>
        <v>13000</v>
      </c>
      <c r="L463" s="4">
        <f t="shared" si="104"/>
        <v>0.28260869565217389</v>
      </c>
      <c r="M463" s="15">
        <f t="shared" si="99"/>
        <v>2</v>
      </c>
      <c r="N463" s="15">
        <f>VLOOKUP('Aliquote medie'!$M463,Scaglioni!$I$3:$L$7,4,FALSE)</f>
        <v>0.35</v>
      </c>
      <c r="O463" s="15">
        <f t="shared" si="100"/>
        <v>35</v>
      </c>
      <c r="P463" s="15">
        <f t="shared" si="105"/>
        <v>12740</v>
      </c>
      <c r="Q463" s="16">
        <f t="shared" si="106"/>
        <v>0.27695652173913043</v>
      </c>
    </row>
    <row r="464" spans="1:17" x14ac:dyDescent="0.2">
      <c r="A464" s="10">
        <v>100</v>
      </c>
      <c r="B464" s="10">
        <f t="shared" si="101"/>
        <v>46100</v>
      </c>
      <c r="C464" s="6">
        <f t="shared" si="95"/>
        <v>3</v>
      </c>
      <c r="D464" s="6">
        <f>VLOOKUP('Aliquote medie'!$C464,Scaglioni!$A$3:$D$7,4,FALSE)</f>
        <v>0.38</v>
      </c>
      <c r="E464" s="6">
        <f t="shared" si="96"/>
        <v>38</v>
      </c>
      <c r="F464" s="6">
        <f t="shared" si="102"/>
        <v>13838</v>
      </c>
      <c r="G464" s="7">
        <f t="shared" si="107"/>
        <v>0.30017353579175704</v>
      </c>
      <c r="H464" s="3">
        <f t="shared" si="97"/>
        <v>3</v>
      </c>
      <c r="I464" s="3">
        <f>VLOOKUP('Aliquote medie'!$H464,Scaglioni!$E$3:$H$7,4,FALSE)</f>
        <v>0.35</v>
      </c>
      <c r="J464" s="3">
        <f t="shared" si="98"/>
        <v>35</v>
      </c>
      <c r="K464" s="3">
        <f t="shared" si="103"/>
        <v>13035</v>
      </c>
      <c r="L464" s="4">
        <f t="shared" si="104"/>
        <v>0.28275488069414317</v>
      </c>
      <c r="M464" s="15">
        <f t="shared" si="99"/>
        <v>2</v>
      </c>
      <c r="N464" s="15">
        <f>VLOOKUP('Aliquote medie'!$M464,Scaglioni!$I$3:$L$7,4,FALSE)</f>
        <v>0.35</v>
      </c>
      <c r="O464" s="15">
        <f t="shared" si="100"/>
        <v>35</v>
      </c>
      <c r="P464" s="15">
        <f t="shared" si="105"/>
        <v>12775</v>
      </c>
      <c r="Q464" s="16">
        <f t="shared" si="106"/>
        <v>0.27711496746203906</v>
      </c>
    </row>
    <row r="465" spans="1:17" x14ac:dyDescent="0.2">
      <c r="A465" s="10">
        <v>100</v>
      </c>
      <c r="B465" s="10">
        <f t="shared" si="101"/>
        <v>46200</v>
      </c>
      <c r="C465" s="6">
        <f t="shared" si="95"/>
        <v>3</v>
      </c>
      <c r="D465" s="6">
        <f>VLOOKUP('Aliquote medie'!$C465,Scaglioni!$A$3:$D$7,4,FALSE)</f>
        <v>0.38</v>
      </c>
      <c r="E465" s="6">
        <f t="shared" si="96"/>
        <v>38</v>
      </c>
      <c r="F465" s="6">
        <f t="shared" si="102"/>
        <v>13876</v>
      </c>
      <c r="G465" s="7">
        <f t="shared" si="107"/>
        <v>0.30034632034632036</v>
      </c>
      <c r="H465" s="3">
        <f t="shared" si="97"/>
        <v>3</v>
      </c>
      <c r="I465" s="3">
        <f>VLOOKUP('Aliquote medie'!$H465,Scaglioni!$E$3:$H$7,4,FALSE)</f>
        <v>0.35</v>
      </c>
      <c r="J465" s="3">
        <f t="shared" si="98"/>
        <v>35</v>
      </c>
      <c r="K465" s="3">
        <f t="shared" si="103"/>
        <v>13070</v>
      </c>
      <c r="L465" s="4">
        <f t="shared" si="104"/>
        <v>0.28290043290043287</v>
      </c>
      <c r="M465" s="15">
        <f t="shared" si="99"/>
        <v>2</v>
      </c>
      <c r="N465" s="15">
        <f>VLOOKUP('Aliquote medie'!$M465,Scaglioni!$I$3:$L$7,4,FALSE)</f>
        <v>0.35</v>
      </c>
      <c r="O465" s="15">
        <f t="shared" si="100"/>
        <v>35</v>
      </c>
      <c r="P465" s="15">
        <f t="shared" si="105"/>
        <v>12810</v>
      </c>
      <c r="Q465" s="16">
        <f t="shared" si="106"/>
        <v>0.27727272727272728</v>
      </c>
    </row>
    <row r="466" spans="1:17" x14ac:dyDescent="0.2">
      <c r="A466" s="10">
        <v>100</v>
      </c>
      <c r="B466" s="10">
        <f t="shared" si="101"/>
        <v>46300</v>
      </c>
      <c r="C466" s="6">
        <f t="shared" si="95"/>
        <v>3</v>
      </c>
      <c r="D466" s="6">
        <f>VLOOKUP('Aliquote medie'!$C466,Scaglioni!$A$3:$D$7,4,FALSE)</f>
        <v>0.38</v>
      </c>
      <c r="E466" s="6">
        <f t="shared" si="96"/>
        <v>38</v>
      </c>
      <c r="F466" s="6">
        <f t="shared" si="102"/>
        <v>13914</v>
      </c>
      <c r="G466" s="7">
        <f t="shared" si="107"/>
        <v>0.30051835853131748</v>
      </c>
      <c r="H466" s="3">
        <f t="shared" si="97"/>
        <v>3</v>
      </c>
      <c r="I466" s="3">
        <f>VLOOKUP('Aliquote medie'!$H466,Scaglioni!$E$3:$H$7,4,FALSE)</f>
        <v>0.35</v>
      </c>
      <c r="J466" s="3">
        <f t="shared" si="98"/>
        <v>35</v>
      </c>
      <c r="K466" s="3">
        <f t="shared" si="103"/>
        <v>13105</v>
      </c>
      <c r="L466" s="4">
        <f t="shared" si="104"/>
        <v>0.28304535637149025</v>
      </c>
      <c r="M466" s="15">
        <f t="shared" si="99"/>
        <v>2</v>
      </c>
      <c r="N466" s="15">
        <f>VLOOKUP('Aliquote medie'!$M466,Scaglioni!$I$3:$L$7,4,FALSE)</f>
        <v>0.35</v>
      </c>
      <c r="O466" s="15">
        <f t="shared" si="100"/>
        <v>35</v>
      </c>
      <c r="P466" s="15">
        <f t="shared" si="105"/>
        <v>12845</v>
      </c>
      <c r="Q466" s="16">
        <f t="shared" si="106"/>
        <v>0.27742980561555075</v>
      </c>
    </row>
    <row r="467" spans="1:17" x14ac:dyDescent="0.2">
      <c r="A467" s="10">
        <v>100</v>
      </c>
      <c r="B467" s="10">
        <f t="shared" si="101"/>
        <v>46400</v>
      </c>
      <c r="C467" s="6">
        <f t="shared" si="95"/>
        <v>3</v>
      </c>
      <c r="D467" s="6">
        <f>VLOOKUP('Aliquote medie'!$C467,Scaglioni!$A$3:$D$7,4,FALSE)</f>
        <v>0.38</v>
      </c>
      <c r="E467" s="6">
        <f t="shared" si="96"/>
        <v>38</v>
      </c>
      <c r="F467" s="6">
        <f t="shared" si="102"/>
        <v>13952</v>
      </c>
      <c r="G467" s="7">
        <f t="shared" si="107"/>
        <v>0.30068965517241381</v>
      </c>
      <c r="H467" s="3">
        <f t="shared" si="97"/>
        <v>3</v>
      </c>
      <c r="I467" s="3">
        <f>VLOOKUP('Aliquote medie'!$H467,Scaglioni!$E$3:$H$7,4,FALSE)</f>
        <v>0.35</v>
      </c>
      <c r="J467" s="3">
        <f t="shared" si="98"/>
        <v>35</v>
      </c>
      <c r="K467" s="3">
        <f t="shared" si="103"/>
        <v>13140</v>
      </c>
      <c r="L467" s="4">
        <f t="shared" si="104"/>
        <v>0.28318965517241379</v>
      </c>
      <c r="M467" s="15">
        <f t="shared" si="99"/>
        <v>2</v>
      </c>
      <c r="N467" s="15">
        <f>VLOOKUP('Aliquote medie'!$M467,Scaglioni!$I$3:$L$7,4,FALSE)</f>
        <v>0.35</v>
      </c>
      <c r="O467" s="15">
        <f t="shared" si="100"/>
        <v>35</v>
      </c>
      <c r="P467" s="15">
        <f t="shared" si="105"/>
        <v>12880</v>
      </c>
      <c r="Q467" s="16">
        <f t="shared" si="106"/>
        <v>0.27758620689655172</v>
      </c>
    </row>
    <row r="468" spans="1:17" x14ac:dyDescent="0.2">
      <c r="A468" s="10">
        <v>100</v>
      </c>
      <c r="B468" s="10">
        <f t="shared" si="101"/>
        <v>46500</v>
      </c>
      <c r="C468" s="6">
        <f t="shared" si="95"/>
        <v>3</v>
      </c>
      <c r="D468" s="6">
        <f>VLOOKUP('Aliquote medie'!$C468,Scaglioni!$A$3:$D$7,4,FALSE)</f>
        <v>0.38</v>
      </c>
      <c r="E468" s="6">
        <f t="shared" si="96"/>
        <v>38</v>
      </c>
      <c r="F468" s="6">
        <f t="shared" si="102"/>
        <v>13990</v>
      </c>
      <c r="G468" s="7">
        <f t="shared" si="107"/>
        <v>0.30086021505376342</v>
      </c>
      <c r="H468" s="3">
        <f t="shared" si="97"/>
        <v>3</v>
      </c>
      <c r="I468" s="3">
        <f>VLOOKUP('Aliquote medie'!$H468,Scaglioni!$E$3:$H$7,4,FALSE)</f>
        <v>0.35</v>
      </c>
      <c r="J468" s="3">
        <f t="shared" si="98"/>
        <v>35</v>
      </c>
      <c r="K468" s="3">
        <f t="shared" si="103"/>
        <v>13175</v>
      </c>
      <c r="L468" s="4">
        <f t="shared" si="104"/>
        <v>0.28333333333333333</v>
      </c>
      <c r="M468" s="15">
        <f t="shared" si="99"/>
        <v>2</v>
      </c>
      <c r="N468" s="15">
        <f>VLOOKUP('Aliquote medie'!$M468,Scaglioni!$I$3:$L$7,4,FALSE)</f>
        <v>0.35</v>
      </c>
      <c r="O468" s="15">
        <f t="shared" si="100"/>
        <v>35</v>
      </c>
      <c r="P468" s="15">
        <f t="shared" si="105"/>
        <v>12915</v>
      </c>
      <c r="Q468" s="16">
        <f t="shared" si="106"/>
        <v>0.27774193548387099</v>
      </c>
    </row>
    <row r="469" spans="1:17" x14ac:dyDescent="0.2">
      <c r="A469" s="10">
        <v>100</v>
      </c>
      <c r="B469" s="10">
        <f t="shared" si="101"/>
        <v>46600</v>
      </c>
      <c r="C469" s="6">
        <f t="shared" si="95"/>
        <v>3</v>
      </c>
      <c r="D469" s="6">
        <f>VLOOKUP('Aliquote medie'!$C469,Scaglioni!$A$3:$D$7,4,FALSE)</f>
        <v>0.38</v>
      </c>
      <c r="E469" s="6">
        <f t="shared" si="96"/>
        <v>38</v>
      </c>
      <c r="F469" s="6">
        <f t="shared" si="102"/>
        <v>14028</v>
      </c>
      <c r="G469" s="7">
        <f t="shared" si="107"/>
        <v>0.30103004291845492</v>
      </c>
      <c r="H469" s="3">
        <f t="shared" si="97"/>
        <v>3</v>
      </c>
      <c r="I469" s="3">
        <f>VLOOKUP('Aliquote medie'!$H469,Scaglioni!$E$3:$H$7,4,FALSE)</f>
        <v>0.35</v>
      </c>
      <c r="J469" s="3">
        <f t="shared" si="98"/>
        <v>35</v>
      </c>
      <c r="K469" s="3">
        <f t="shared" si="103"/>
        <v>13210</v>
      </c>
      <c r="L469" s="4">
        <f t="shared" si="104"/>
        <v>0.28347639484978543</v>
      </c>
      <c r="M469" s="15">
        <f t="shared" si="99"/>
        <v>2</v>
      </c>
      <c r="N469" s="15">
        <f>VLOOKUP('Aliquote medie'!$M469,Scaglioni!$I$3:$L$7,4,FALSE)</f>
        <v>0.35</v>
      </c>
      <c r="O469" s="15">
        <f t="shared" si="100"/>
        <v>35</v>
      </c>
      <c r="P469" s="15">
        <f t="shared" si="105"/>
        <v>12950</v>
      </c>
      <c r="Q469" s="16">
        <f t="shared" si="106"/>
        <v>0.27789699570815452</v>
      </c>
    </row>
    <row r="470" spans="1:17" x14ac:dyDescent="0.2">
      <c r="A470" s="10">
        <v>100</v>
      </c>
      <c r="B470" s="10">
        <f t="shared" si="101"/>
        <v>46700</v>
      </c>
      <c r="C470" s="6">
        <f t="shared" si="95"/>
        <v>3</v>
      </c>
      <c r="D470" s="6">
        <f>VLOOKUP('Aliquote medie'!$C470,Scaglioni!$A$3:$D$7,4,FALSE)</f>
        <v>0.38</v>
      </c>
      <c r="E470" s="6">
        <f t="shared" si="96"/>
        <v>38</v>
      </c>
      <c r="F470" s="6">
        <f t="shared" si="102"/>
        <v>14066</v>
      </c>
      <c r="G470" s="7">
        <f t="shared" si="107"/>
        <v>0.30119914346895077</v>
      </c>
      <c r="H470" s="3">
        <f t="shared" si="97"/>
        <v>3</v>
      </c>
      <c r="I470" s="3">
        <f>VLOOKUP('Aliquote medie'!$H470,Scaglioni!$E$3:$H$7,4,FALSE)</f>
        <v>0.35</v>
      </c>
      <c r="J470" s="3">
        <f t="shared" si="98"/>
        <v>35</v>
      </c>
      <c r="K470" s="3">
        <f t="shared" si="103"/>
        <v>13245</v>
      </c>
      <c r="L470" s="4">
        <f t="shared" si="104"/>
        <v>0.28361884368308349</v>
      </c>
      <c r="M470" s="15">
        <f t="shared" si="99"/>
        <v>2</v>
      </c>
      <c r="N470" s="15">
        <f>VLOOKUP('Aliquote medie'!$M470,Scaglioni!$I$3:$L$7,4,FALSE)</f>
        <v>0.35</v>
      </c>
      <c r="O470" s="15">
        <f t="shared" si="100"/>
        <v>35</v>
      </c>
      <c r="P470" s="15">
        <f t="shared" si="105"/>
        <v>12985</v>
      </c>
      <c r="Q470" s="16">
        <f t="shared" si="106"/>
        <v>0.27805139186295502</v>
      </c>
    </row>
    <row r="471" spans="1:17" x14ac:dyDescent="0.2">
      <c r="A471" s="10">
        <v>100</v>
      </c>
      <c r="B471" s="10">
        <f t="shared" si="101"/>
        <v>46800</v>
      </c>
      <c r="C471" s="6">
        <f t="shared" si="95"/>
        <v>3</v>
      </c>
      <c r="D471" s="6">
        <f>VLOOKUP('Aliquote medie'!$C471,Scaglioni!$A$3:$D$7,4,FALSE)</f>
        <v>0.38</v>
      </c>
      <c r="E471" s="6">
        <f t="shared" si="96"/>
        <v>38</v>
      </c>
      <c r="F471" s="6">
        <f t="shared" si="102"/>
        <v>14104</v>
      </c>
      <c r="G471" s="7">
        <f t="shared" si="107"/>
        <v>0.30136752136752137</v>
      </c>
      <c r="H471" s="3">
        <f t="shared" si="97"/>
        <v>3</v>
      </c>
      <c r="I471" s="3">
        <f>VLOOKUP('Aliquote medie'!$H471,Scaglioni!$E$3:$H$7,4,FALSE)</f>
        <v>0.35</v>
      </c>
      <c r="J471" s="3">
        <f t="shared" si="98"/>
        <v>35</v>
      </c>
      <c r="K471" s="3">
        <f t="shared" si="103"/>
        <v>13280</v>
      </c>
      <c r="L471" s="4">
        <f t="shared" si="104"/>
        <v>0.28376068376068375</v>
      </c>
      <c r="M471" s="15">
        <f t="shared" si="99"/>
        <v>2</v>
      </c>
      <c r="N471" s="15">
        <f>VLOOKUP('Aliquote medie'!$M471,Scaglioni!$I$3:$L$7,4,FALSE)</f>
        <v>0.35</v>
      </c>
      <c r="O471" s="15">
        <f t="shared" si="100"/>
        <v>35</v>
      </c>
      <c r="P471" s="15">
        <f t="shared" si="105"/>
        <v>13020</v>
      </c>
      <c r="Q471" s="16">
        <f t="shared" si="106"/>
        <v>0.27820512820512822</v>
      </c>
    </row>
    <row r="472" spans="1:17" x14ac:dyDescent="0.2">
      <c r="A472" s="10">
        <v>100</v>
      </c>
      <c r="B472" s="10">
        <f t="shared" si="101"/>
        <v>46900</v>
      </c>
      <c r="C472" s="6">
        <f t="shared" si="95"/>
        <v>3</v>
      </c>
      <c r="D472" s="6">
        <f>VLOOKUP('Aliquote medie'!$C472,Scaglioni!$A$3:$D$7,4,FALSE)</f>
        <v>0.38</v>
      </c>
      <c r="E472" s="6">
        <f t="shared" si="96"/>
        <v>38</v>
      </c>
      <c r="F472" s="6">
        <f t="shared" si="102"/>
        <v>14142</v>
      </c>
      <c r="G472" s="7">
        <f t="shared" si="107"/>
        <v>0.30153518123667378</v>
      </c>
      <c r="H472" s="3">
        <f t="shared" si="97"/>
        <v>3</v>
      </c>
      <c r="I472" s="3">
        <f>VLOOKUP('Aliquote medie'!$H472,Scaglioni!$E$3:$H$7,4,FALSE)</f>
        <v>0.35</v>
      </c>
      <c r="J472" s="3">
        <f t="shared" si="98"/>
        <v>35</v>
      </c>
      <c r="K472" s="3">
        <f t="shared" si="103"/>
        <v>13315</v>
      </c>
      <c r="L472" s="4">
        <f t="shared" si="104"/>
        <v>0.28390191897654582</v>
      </c>
      <c r="M472" s="15">
        <f t="shared" si="99"/>
        <v>2</v>
      </c>
      <c r="N472" s="15">
        <f>VLOOKUP('Aliquote medie'!$M472,Scaglioni!$I$3:$L$7,4,FALSE)</f>
        <v>0.35</v>
      </c>
      <c r="O472" s="15">
        <f t="shared" si="100"/>
        <v>35</v>
      </c>
      <c r="P472" s="15">
        <f t="shared" si="105"/>
        <v>13055</v>
      </c>
      <c r="Q472" s="16">
        <f t="shared" si="106"/>
        <v>0.2783582089552239</v>
      </c>
    </row>
    <row r="473" spans="1:17" x14ac:dyDescent="0.2">
      <c r="A473" s="10">
        <v>100</v>
      </c>
      <c r="B473" s="10">
        <f t="shared" si="101"/>
        <v>47000</v>
      </c>
      <c r="C473" s="6">
        <f t="shared" si="95"/>
        <v>3</v>
      </c>
      <c r="D473" s="6">
        <f>VLOOKUP('Aliquote medie'!$C473,Scaglioni!$A$3:$D$7,4,FALSE)</f>
        <v>0.38</v>
      </c>
      <c r="E473" s="6">
        <f t="shared" si="96"/>
        <v>38</v>
      </c>
      <c r="F473" s="6">
        <f t="shared" si="102"/>
        <v>14180</v>
      </c>
      <c r="G473" s="7">
        <f t="shared" si="107"/>
        <v>0.30170212765957449</v>
      </c>
      <c r="H473" s="3">
        <f t="shared" si="97"/>
        <v>3</v>
      </c>
      <c r="I473" s="3">
        <f>VLOOKUP('Aliquote medie'!$H473,Scaglioni!$E$3:$H$7,4,FALSE)</f>
        <v>0.35</v>
      </c>
      <c r="J473" s="3">
        <f t="shared" si="98"/>
        <v>35</v>
      </c>
      <c r="K473" s="3">
        <f t="shared" si="103"/>
        <v>13350</v>
      </c>
      <c r="L473" s="4">
        <f t="shared" si="104"/>
        <v>0.28404255319148936</v>
      </c>
      <c r="M473" s="15">
        <f t="shared" si="99"/>
        <v>2</v>
      </c>
      <c r="N473" s="15">
        <f>VLOOKUP('Aliquote medie'!$M473,Scaglioni!$I$3:$L$7,4,FALSE)</f>
        <v>0.35</v>
      </c>
      <c r="O473" s="15">
        <f t="shared" si="100"/>
        <v>35</v>
      </c>
      <c r="P473" s="15">
        <f t="shared" si="105"/>
        <v>13090</v>
      </c>
      <c r="Q473" s="16">
        <f t="shared" si="106"/>
        <v>0.27851063829787231</v>
      </c>
    </row>
    <row r="474" spans="1:17" x14ac:dyDescent="0.2">
      <c r="A474" s="10">
        <v>100</v>
      </c>
      <c r="B474" s="10">
        <f t="shared" si="101"/>
        <v>47100</v>
      </c>
      <c r="C474" s="6">
        <f t="shared" ref="C474:C537" si="108">IF($B474&lt;=15000,1,IF($B474&lt;=28000,2,IF($B474&lt;=55000,3,IF($B474&lt;=75000,4,5))))</f>
        <v>3</v>
      </c>
      <c r="D474" s="6">
        <f>VLOOKUP('Aliquote medie'!$C474,Scaglioni!$A$3:$D$7,4,FALSE)</f>
        <v>0.38</v>
      </c>
      <c r="E474" s="6">
        <f t="shared" si="96"/>
        <v>38</v>
      </c>
      <c r="F474" s="6">
        <f t="shared" si="102"/>
        <v>14218</v>
      </c>
      <c r="G474" s="7">
        <f t="shared" si="107"/>
        <v>0.30186836518046711</v>
      </c>
      <c r="H474" s="3">
        <f t="shared" si="97"/>
        <v>3</v>
      </c>
      <c r="I474" s="3">
        <f>VLOOKUP('Aliquote medie'!$H474,Scaglioni!$E$3:$H$7,4,FALSE)</f>
        <v>0.35</v>
      </c>
      <c r="J474" s="3">
        <f t="shared" si="98"/>
        <v>35</v>
      </c>
      <c r="K474" s="3">
        <f t="shared" si="103"/>
        <v>13385</v>
      </c>
      <c r="L474" s="4">
        <f t="shared" si="104"/>
        <v>0.28418259023354564</v>
      </c>
      <c r="M474" s="15">
        <f t="shared" si="99"/>
        <v>2</v>
      </c>
      <c r="N474" s="15">
        <f>VLOOKUP('Aliquote medie'!$M474,Scaglioni!$I$3:$L$7,4,FALSE)</f>
        <v>0.35</v>
      </c>
      <c r="O474" s="15">
        <f t="shared" si="100"/>
        <v>35</v>
      </c>
      <c r="P474" s="15">
        <f t="shared" si="105"/>
        <v>13125</v>
      </c>
      <c r="Q474" s="16">
        <f t="shared" si="106"/>
        <v>0.2786624203821656</v>
      </c>
    </row>
    <row r="475" spans="1:17" x14ac:dyDescent="0.2">
      <c r="A475" s="10">
        <v>100</v>
      </c>
      <c r="B475" s="10">
        <f t="shared" si="101"/>
        <v>47200</v>
      </c>
      <c r="C475" s="6">
        <f t="shared" si="108"/>
        <v>3</v>
      </c>
      <c r="D475" s="6">
        <f>VLOOKUP('Aliquote medie'!$C475,Scaglioni!$A$3:$D$7,4,FALSE)</f>
        <v>0.38</v>
      </c>
      <c r="E475" s="6">
        <f t="shared" si="96"/>
        <v>38</v>
      </c>
      <c r="F475" s="6">
        <f t="shared" si="102"/>
        <v>14256</v>
      </c>
      <c r="G475" s="7">
        <f t="shared" si="107"/>
        <v>0.30203389830508476</v>
      </c>
      <c r="H475" s="3">
        <f t="shared" si="97"/>
        <v>3</v>
      </c>
      <c r="I475" s="3">
        <f>VLOOKUP('Aliquote medie'!$H475,Scaglioni!$E$3:$H$7,4,FALSE)</f>
        <v>0.35</v>
      </c>
      <c r="J475" s="3">
        <f t="shared" si="98"/>
        <v>35</v>
      </c>
      <c r="K475" s="3">
        <f t="shared" si="103"/>
        <v>13420</v>
      </c>
      <c r="L475" s="4">
        <f t="shared" si="104"/>
        <v>0.28432203389830507</v>
      </c>
      <c r="M475" s="15">
        <f t="shared" si="99"/>
        <v>2</v>
      </c>
      <c r="N475" s="15">
        <f>VLOOKUP('Aliquote medie'!$M475,Scaglioni!$I$3:$L$7,4,FALSE)</f>
        <v>0.35</v>
      </c>
      <c r="O475" s="15">
        <f t="shared" si="100"/>
        <v>35</v>
      </c>
      <c r="P475" s="15">
        <f t="shared" si="105"/>
        <v>13160</v>
      </c>
      <c r="Q475" s="16">
        <f t="shared" si="106"/>
        <v>0.27881355932203389</v>
      </c>
    </row>
    <row r="476" spans="1:17" x14ac:dyDescent="0.2">
      <c r="A476" s="10">
        <v>100</v>
      </c>
      <c r="B476" s="10">
        <f t="shared" si="101"/>
        <v>47300</v>
      </c>
      <c r="C476" s="6">
        <f t="shared" si="108"/>
        <v>3</v>
      </c>
      <c r="D476" s="6">
        <f>VLOOKUP('Aliquote medie'!$C476,Scaglioni!$A$3:$D$7,4,FALSE)</f>
        <v>0.38</v>
      </c>
      <c r="E476" s="6">
        <f t="shared" si="96"/>
        <v>38</v>
      </c>
      <c r="F476" s="6">
        <f t="shared" si="102"/>
        <v>14294</v>
      </c>
      <c r="G476" s="7">
        <f t="shared" si="107"/>
        <v>0.30219873150105708</v>
      </c>
      <c r="H476" s="3">
        <f t="shared" si="97"/>
        <v>3</v>
      </c>
      <c r="I476" s="3">
        <f>VLOOKUP('Aliquote medie'!$H476,Scaglioni!$E$3:$H$7,4,FALSE)</f>
        <v>0.35</v>
      </c>
      <c r="J476" s="3">
        <f t="shared" si="98"/>
        <v>35</v>
      </c>
      <c r="K476" s="3">
        <f t="shared" si="103"/>
        <v>13455</v>
      </c>
      <c r="L476" s="4">
        <f t="shared" si="104"/>
        <v>0.28446088794926006</v>
      </c>
      <c r="M476" s="15">
        <f t="shared" si="99"/>
        <v>2</v>
      </c>
      <c r="N476" s="15">
        <f>VLOOKUP('Aliquote medie'!$M476,Scaglioni!$I$3:$L$7,4,FALSE)</f>
        <v>0.35</v>
      </c>
      <c r="O476" s="15">
        <f t="shared" si="100"/>
        <v>35</v>
      </c>
      <c r="P476" s="15">
        <f t="shared" si="105"/>
        <v>13195</v>
      </c>
      <c r="Q476" s="16">
        <f t="shared" si="106"/>
        <v>0.27896405919661732</v>
      </c>
    </row>
    <row r="477" spans="1:17" x14ac:dyDescent="0.2">
      <c r="A477" s="10">
        <v>100</v>
      </c>
      <c r="B477" s="10">
        <f t="shared" si="101"/>
        <v>47400</v>
      </c>
      <c r="C477" s="6">
        <f t="shared" si="108"/>
        <v>3</v>
      </c>
      <c r="D477" s="6">
        <f>VLOOKUP('Aliquote medie'!$C477,Scaglioni!$A$3:$D$7,4,FALSE)</f>
        <v>0.38</v>
      </c>
      <c r="E477" s="6">
        <f t="shared" si="96"/>
        <v>38</v>
      </c>
      <c r="F477" s="6">
        <f t="shared" si="102"/>
        <v>14332</v>
      </c>
      <c r="G477" s="7">
        <f t="shared" si="107"/>
        <v>0.30236286919831223</v>
      </c>
      <c r="H477" s="3">
        <f t="shared" si="97"/>
        <v>3</v>
      </c>
      <c r="I477" s="3">
        <f>VLOOKUP('Aliquote medie'!$H477,Scaglioni!$E$3:$H$7,4,FALSE)</f>
        <v>0.35</v>
      </c>
      <c r="J477" s="3">
        <f t="shared" si="98"/>
        <v>35</v>
      </c>
      <c r="K477" s="3">
        <f t="shared" si="103"/>
        <v>13490</v>
      </c>
      <c r="L477" s="4">
        <f t="shared" si="104"/>
        <v>0.28459915611814346</v>
      </c>
      <c r="M477" s="15">
        <f t="shared" si="99"/>
        <v>2</v>
      </c>
      <c r="N477" s="15">
        <f>VLOOKUP('Aliquote medie'!$M477,Scaglioni!$I$3:$L$7,4,FALSE)</f>
        <v>0.35</v>
      </c>
      <c r="O477" s="15">
        <f t="shared" si="100"/>
        <v>35</v>
      </c>
      <c r="P477" s="15">
        <f t="shared" si="105"/>
        <v>13230</v>
      </c>
      <c r="Q477" s="16">
        <f t="shared" si="106"/>
        <v>0.2791139240506329</v>
      </c>
    </row>
    <row r="478" spans="1:17" x14ac:dyDescent="0.2">
      <c r="A478" s="10">
        <v>100</v>
      </c>
      <c r="B478" s="10">
        <f t="shared" si="101"/>
        <v>47500</v>
      </c>
      <c r="C478" s="6">
        <f t="shared" si="108"/>
        <v>3</v>
      </c>
      <c r="D478" s="6">
        <f>VLOOKUP('Aliquote medie'!$C478,Scaglioni!$A$3:$D$7,4,FALSE)</f>
        <v>0.38</v>
      </c>
      <c r="E478" s="6">
        <f t="shared" si="96"/>
        <v>38</v>
      </c>
      <c r="F478" s="6">
        <f t="shared" si="102"/>
        <v>14370</v>
      </c>
      <c r="G478" s="7">
        <f t="shared" si="107"/>
        <v>0.3025263157894737</v>
      </c>
      <c r="H478" s="3">
        <f t="shared" si="97"/>
        <v>3</v>
      </c>
      <c r="I478" s="3">
        <f>VLOOKUP('Aliquote medie'!$H478,Scaglioni!$E$3:$H$7,4,FALSE)</f>
        <v>0.35</v>
      </c>
      <c r="J478" s="3">
        <f t="shared" si="98"/>
        <v>35</v>
      </c>
      <c r="K478" s="3">
        <f t="shared" si="103"/>
        <v>13525</v>
      </c>
      <c r="L478" s="4">
        <f t="shared" si="104"/>
        <v>0.28473684210526318</v>
      </c>
      <c r="M478" s="15">
        <f t="shared" si="99"/>
        <v>2</v>
      </c>
      <c r="N478" s="15">
        <f>VLOOKUP('Aliquote medie'!$M478,Scaglioni!$I$3:$L$7,4,FALSE)</f>
        <v>0.35</v>
      </c>
      <c r="O478" s="15">
        <f t="shared" si="100"/>
        <v>35</v>
      </c>
      <c r="P478" s="15">
        <f t="shared" si="105"/>
        <v>13265</v>
      </c>
      <c r="Q478" s="16">
        <f t="shared" si="106"/>
        <v>0.27926315789473682</v>
      </c>
    </row>
    <row r="479" spans="1:17" x14ac:dyDescent="0.2">
      <c r="A479" s="10">
        <v>100</v>
      </c>
      <c r="B479" s="10">
        <f t="shared" si="101"/>
        <v>47600</v>
      </c>
      <c r="C479" s="6">
        <f t="shared" si="108"/>
        <v>3</v>
      </c>
      <c r="D479" s="6">
        <f>VLOOKUP('Aliquote medie'!$C479,Scaglioni!$A$3:$D$7,4,FALSE)</f>
        <v>0.38</v>
      </c>
      <c r="E479" s="6">
        <f t="shared" si="96"/>
        <v>38</v>
      </c>
      <c r="F479" s="6">
        <f t="shared" si="102"/>
        <v>14408</v>
      </c>
      <c r="G479" s="7">
        <f t="shared" si="107"/>
        <v>0.3026890756302521</v>
      </c>
      <c r="H479" s="3">
        <f t="shared" si="97"/>
        <v>3</v>
      </c>
      <c r="I479" s="3">
        <f>VLOOKUP('Aliquote medie'!$H479,Scaglioni!$E$3:$H$7,4,FALSE)</f>
        <v>0.35</v>
      </c>
      <c r="J479" s="3">
        <f t="shared" si="98"/>
        <v>35</v>
      </c>
      <c r="K479" s="3">
        <f t="shared" si="103"/>
        <v>13560</v>
      </c>
      <c r="L479" s="4">
        <f t="shared" si="104"/>
        <v>0.28487394957983192</v>
      </c>
      <c r="M479" s="15">
        <f t="shared" si="99"/>
        <v>2</v>
      </c>
      <c r="N479" s="15">
        <f>VLOOKUP('Aliquote medie'!$M479,Scaglioni!$I$3:$L$7,4,FALSE)</f>
        <v>0.35</v>
      </c>
      <c r="O479" s="15">
        <f t="shared" si="100"/>
        <v>35</v>
      </c>
      <c r="P479" s="15">
        <f t="shared" si="105"/>
        <v>13300</v>
      </c>
      <c r="Q479" s="16">
        <f t="shared" si="106"/>
        <v>0.27941176470588236</v>
      </c>
    </row>
    <row r="480" spans="1:17" x14ac:dyDescent="0.2">
      <c r="A480" s="10">
        <v>100</v>
      </c>
      <c r="B480" s="10">
        <f t="shared" si="101"/>
        <v>47700</v>
      </c>
      <c r="C480" s="6">
        <f t="shared" si="108"/>
        <v>3</v>
      </c>
      <c r="D480" s="6">
        <f>VLOOKUP('Aliquote medie'!$C480,Scaglioni!$A$3:$D$7,4,FALSE)</f>
        <v>0.38</v>
      </c>
      <c r="E480" s="6">
        <f t="shared" si="96"/>
        <v>38</v>
      </c>
      <c r="F480" s="6">
        <f t="shared" si="102"/>
        <v>14446</v>
      </c>
      <c r="G480" s="7">
        <f t="shared" si="107"/>
        <v>0.30285115303983229</v>
      </c>
      <c r="H480" s="3">
        <f t="shared" si="97"/>
        <v>3</v>
      </c>
      <c r="I480" s="3">
        <f>VLOOKUP('Aliquote medie'!$H480,Scaglioni!$E$3:$H$7,4,FALSE)</f>
        <v>0.35</v>
      </c>
      <c r="J480" s="3">
        <f t="shared" si="98"/>
        <v>35</v>
      </c>
      <c r="K480" s="3">
        <f t="shared" si="103"/>
        <v>13595</v>
      </c>
      <c r="L480" s="4">
        <f t="shared" si="104"/>
        <v>0.28501048218029351</v>
      </c>
      <c r="M480" s="15">
        <f t="shared" si="99"/>
        <v>2</v>
      </c>
      <c r="N480" s="15">
        <f>VLOOKUP('Aliquote medie'!$M480,Scaglioni!$I$3:$L$7,4,FALSE)</f>
        <v>0.35</v>
      </c>
      <c r="O480" s="15">
        <f t="shared" si="100"/>
        <v>35</v>
      </c>
      <c r="P480" s="15">
        <f t="shared" si="105"/>
        <v>13335</v>
      </c>
      <c r="Q480" s="16">
        <f t="shared" si="106"/>
        <v>0.27955974842767295</v>
      </c>
    </row>
    <row r="481" spans="1:17" x14ac:dyDescent="0.2">
      <c r="A481" s="10">
        <v>100</v>
      </c>
      <c r="B481" s="10">
        <f t="shared" si="101"/>
        <v>47800</v>
      </c>
      <c r="C481" s="6">
        <f t="shared" si="108"/>
        <v>3</v>
      </c>
      <c r="D481" s="6">
        <f>VLOOKUP('Aliquote medie'!$C481,Scaglioni!$A$3:$D$7,4,FALSE)</f>
        <v>0.38</v>
      </c>
      <c r="E481" s="6">
        <f t="shared" si="96"/>
        <v>38</v>
      </c>
      <c r="F481" s="6">
        <f t="shared" si="102"/>
        <v>14484</v>
      </c>
      <c r="G481" s="7">
        <f t="shared" si="107"/>
        <v>0.30301255230125523</v>
      </c>
      <c r="H481" s="3">
        <f t="shared" si="97"/>
        <v>3</v>
      </c>
      <c r="I481" s="3">
        <f>VLOOKUP('Aliquote medie'!$H481,Scaglioni!$E$3:$H$7,4,FALSE)</f>
        <v>0.35</v>
      </c>
      <c r="J481" s="3">
        <f t="shared" si="98"/>
        <v>35</v>
      </c>
      <c r="K481" s="3">
        <f t="shared" si="103"/>
        <v>13630</v>
      </c>
      <c r="L481" s="4">
        <f t="shared" si="104"/>
        <v>0.28514644351464435</v>
      </c>
      <c r="M481" s="15">
        <f t="shared" si="99"/>
        <v>2</v>
      </c>
      <c r="N481" s="15">
        <f>VLOOKUP('Aliquote medie'!$M481,Scaglioni!$I$3:$L$7,4,FALSE)</f>
        <v>0.35</v>
      </c>
      <c r="O481" s="15">
        <f t="shared" si="100"/>
        <v>35</v>
      </c>
      <c r="P481" s="15">
        <f t="shared" si="105"/>
        <v>13370</v>
      </c>
      <c r="Q481" s="16">
        <f t="shared" si="106"/>
        <v>0.27970711297071132</v>
      </c>
    </row>
    <row r="482" spans="1:17" x14ac:dyDescent="0.2">
      <c r="A482" s="10">
        <v>100</v>
      </c>
      <c r="B482" s="10">
        <f t="shared" si="101"/>
        <v>47900</v>
      </c>
      <c r="C482" s="6">
        <f t="shared" si="108"/>
        <v>3</v>
      </c>
      <c r="D482" s="6">
        <f>VLOOKUP('Aliquote medie'!$C482,Scaglioni!$A$3:$D$7,4,FALSE)</f>
        <v>0.38</v>
      </c>
      <c r="E482" s="6">
        <f t="shared" si="96"/>
        <v>38</v>
      </c>
      <c r="F482" s="6">
        <f t="shared" si="102"/>
        <v>14522</v>
      </c>
      <c r="G482" s="7">
        <f t="shared" si="107"/>
        <v>0.30317327766179542</v>
      </c>
      <c r="H482" s="3">
        <f t="shared" si="97"/>
        <v>3</v>
      </c>
      <c r="I482" s="3">
        <f>VLOOKUP('Aliquote medie'!$H482,Scaglioni!$E$3:$H$7,4,FALSE)</f>
        <v>0.35</v>
      </c>
      <c r="J482" s="3">
        <f t="shared" si="98"/>
        <v>35</v>
      </c>
      <c r="K482" s="3">
        <f t="shared" si="103"/>
        <v>13665</v>
      </c>
      <c r="L482" s="4">
        <f t="shared" si="104"/>
        <v>0.28528183716075156</v>
      </c>
      <c r="M482" s="15">
        <f t="shared" si="99"/>
        <v>2</v>
      </c>
      <c r="N482" s="15">
        <f>VLOOKUP('Aliquote medie'!$M482,Scaglioni!$I$3:$L$7,4,FALSE)</f>
        <v>0.35</v>
      </c>
      <c r="O482" s="15">
        <f t="shared" si="100"/>
        <v>35</v>
      </c>
      <c r="P482" s="15">
        <f t="shared" si="105"/>
        <v>13405</v>
      </c>
      <c r="Q482" s="16">
        <f t="shared" si="106"/>
        <v>0.27985386221294362</v>
      </c>
    </row>
    <row r="483" spans="1:17" x14ac:dyDescent="0.2">
      <c r="A483" s="10">
        <v>100</v>
      </c>
      <c r="B483" s="10">
        <f t="shared" si="101"/>
        <v>48000</v>
      </c>
      <c r="C483" s="6">
        <f t="shared" si="108"/>
        <v>3</v>
      </c>
      <c r="D483" s="6">
        <f>VLOOKUP('Aliquote medie'!$C483,Scaglioni!$A$3:$D$7,4,FALSE)</f>
        <v>0.38</v>
      </c>
      <c r="E483" s="6">
        <f t="shared" si="96"/>
        <v>38</v>
      </c>
      <c r="F483" s="6">
        <f t="shared" si="102"/>
        <v>14560</v>
      </c>
      <c r="G483" s="7">
        <f t="shared" si="107"/>
        <v>0.30333333333333334</v>
      </c>
      <c r="H483" s="3">
        <f t="shared" si="97"/>
        <v>3</v>
      </c>
      <c r="I483" s="3">
        <f>VLOOKUP('Aliquote medie'!$H483,Scaglioni!$E$3:$H$7,4,FALSE)</f>
        <v>0.35</v>
      </c>
      <c r="J483" s="3">
        <f t="shared" si="98"/>
        <v>35</v>
      </c>
      <c r="K483" s="3">
        <f t="shared" si="103"/>
        <v>13700</v>
      </c>
      <c r="L483" s="4">
        <f t="shared" si="104"/>
        <v>0.28541666666666665</v>
      </c>
      <c r="M483" s="15">
        <f t="shared" si="99"/>
        <v>2</v>
      </c>
      <c r="N483" s="15">
        <f>VLOOKUP('Aliquote medie'!$M483,Scaglioni!$I$3:$L$7,4,FALSE)</f>
        <v>0.35</v>
      </c>
      <c r="O483" s="15">
        <f t="shared" si="100"/>
        <v>35</v>
      </c>
      <c r="P483" s="15">
        <f t="shared" si="105"/>
        <v>13440</v>
      </c>
      <c r="Q483" s="16">
        <f t="shared" si="106"/>
        <v>0.28000000000000003</v>
      </c>
    </row>
    <row r="484" spans="1:17" x14ac:dyDescent="0.2">
      <c r="A484" s="10">
        <v>100</v>
      </c>
      <c r="B484" s="10">
        <f t="shared" si="101"/>
        <v>48100</v>
      </c>
      <c r="C484" s="6">
        <f t="shared" si="108"/>
        <v>3</v>
      </c>
      <c r="D484" s="6">
        <f>VLOOKUP('Aliquote medie'!$C484,Scaglioni!$A$3:$D$7,4,FALSE)</f>
        <v>0.38</v>
      </c>
      <c r="E484" s="6">
        <f t="shared" si="96"/>
        <v>38</v>
      </c>
      <c r="F484" s="6">
        <f t="shared" si="102"/>
        <v>14598</v>
      </c>
      <c r="G484" s="7">
        <f t="shared" si="107"/>
        <v>0.30349272349272349</v>
      </c>
      <c r="H484" s="3">
        <f t="shared" si="97"/>
        <v>3</v>
      </c>
      <c r="I484" s="3">
        <f>VLOOKUP('Aliquote medie'!$H484,Scaglioni!$E$3:$H$7,4,FALSE)</f>
        <v>0.35</v>
      </c>
      <c r="J484" s="3">
        <f t="shared" si="98"/>
        <v>35</v>
      </c>
      <c r="K484" s="3">
        <f t="shared" si="103"/>
        <v>13735</v>
      </c>
      <c r="L484" s="4">
        <f t="shared" si="104"/>
        <v>0.28555093555093553</v>
      </c>
      <c r="M484" s="15">
        <f t="shared" si="99"/>
        <v>2</v>
      </c>
      <c r="N484" s="15">
        <f>VLOOKUP('Aliquote medie'!$M484,Scaglioni!$I$3:$L$7,4,FALSE)</f>
        <v>0.35</v>
      </c>
      <c r="O484" s="15">
        <f t="shared" si="100"/>
        <v>35</v>
      </c>
      <c r="P484" s="15">
        <f t="shared" si="105"/>
        <v>13475</v>
      </c>
      <c r="Q484" s="16">
        <f t="shared" si="106"/>
        <v>0.28014553014553012</v>
      </c>
    </row>
    <row r="485" spans="1:17" x14ac:dyDescent="0.2">
      <c r="A485" s="10">
        <v>100</v>
      </c>
      <c r="B485" s="10">
        <f t="shared" si="101"/>
        <v>48200</v>
      </c>
      <c r="C485" s="6">
        <f t="shared" si="108"/>
        <v>3</v>
      </c>
      <c r="D485" s="6">
        <f>VLOOKUP('Aliquote medie'!$C485,Scaglioni!$A$3:$D$7,4,FALSE)</f>
        <v>0.38</v>
      </c>
      <c r="E485" s="6">
        <f t="shared" si="96"/>
        <v>38</v>
      </c>
      <c r="F485" s="6">
        <f t="shared" si="102"/>
        <v>14636</v>
      </c>
      <c r="G485" s="7">
        <f t="shared" si="107"/>
        <v>0.30365145228215767</v>
      </c>
      <c r="H485" s="3">
        <f t="shared" si="97"/>
        <v>3</v>
      </c>
      <c r="I485" s="3">
        <f>VLOOKUP('Aliquote medie'!$H485,Scaglioni!$E$3:$H$7,4,FALSE)</f>
        <v>0.35</v>
      </c>
      <c r="J485" s="3">
        <f t="shared" si="98"/>
        <v>35</v>
      </c>
      <c r="K485" s="3">
        <f t="shared" si="103"/>
        <v>13770</v>
      </c>
      <c r="L485" s="4">
        <f t="shared" si="104"/>
        <v>0.28568464730290455</v>
      </c>
      <c r="M485" s="15">
        <f t="shared" si="99"/>
        <v>2</v>
      </c>
      <c r="N485" s="15">
        <f>VLOOKUP('Aliquote medie'!$M485,Scaglioni!$I$3:$L$7,4,FALSE)</f>
        <v>0.35</v>
      </c>
      <c r="O485" s="15">
        <f t="shared" si="100"/>
        <v>35</v>
      </c>
      <c r="P485" s="15">
        <f t="shared" si="105"/>
        <v>13510</v>
      </c>
      <c r="Q485" s="16">
        <f t="shared" si="106"/>
        <v>0.28029045643153527</v>
      </c>
    </row>
    <row r="486" spans="1:17" x14ac:dyDescent="0.2">
      <c r="A486" s="10">
        <v>100</v>
      </c>
      <c r="B486" s="10">
        <f t="shared" si="101"/>
        <v>48300</v>
      </c>
      <c r="C486" s="6">
        <f t="shared" si="108"/>
        <v>3</v>
      </c>
      <c r="D486" s="6">
        <f>VLOOKUP('Aliquote medie'!$C486,Scaglioni!$A$3:$D$7,4,FALSE)</f>
        <v>0.38</v>
      </c>
      <c r="E486" s="6">
        <f t="shared" si="96"/>
        <v>38</v>
      </c>
      <c r="F486" s="6">
        <f t="shared" si="102"/>
        <v>14674</v>
      </c>
      <c r="G486" s="7">
        <f t="shared" si="107"/>
        <v>0.30380952380952381</v>
      </c>
      <c r="H486" s="3">
        <f t="shared" si="97"/>
        <v>3</v>
      </c>
      <c r="I486" s="3">
        <f>VLOOKUP('Aliquote medie'!$H486,Scaglioni!$E$3:$H$7,4,FALSE)</f>
        <v>0.35</v>
      </c>
      <c r="J486" s="3">
        <f t="shared" si="98"/>
        <v>35</v>
      </c>
      <c r="K486" s="3">
        <f t="shared" si="103"/>
        <v>13805</v>
      </c>
      <c r="L486" s="4">
        <f t="shared" si="104"/>
        <v>0.28581780538302276</v>
      </c>
      <c r="M486" s="15">
        <f t="shared" si="99"/>
        <v>2</v>
      </c>
      <c r="N486" s="15">
        <f>VLOOKUP('Aliquote medie'!$M486,Scaglioni!$I$3:$L$7,4,FALSE)</f>
        <v>0.35</v>
      </c>
      <c r="O486" s="15">
        <f t="shared" si="100"/>
        <v>35</v>
      </c>
      <c r="P486" s="15">
        <f t="shared" si="105"/>
        <v>13545</v>
      </c>
      <c r="Q486" s="16">
        <f t="shared" si="106"/>
        <v>0.28043478260869564</v>
      </c>
    </row>
    <row r="487" spans="1:17" x14ac:dyDescent="0.2">
      <c r="A487" s="10">
        <v>100</v>
      </c>
      <c r="B487" s="10">
        <f t="shared" si="101"/>
        <v>48400</v>
      </c>
      <c r="C487" s="6">
        <f t="shared" si="108"/>
        <v>3</v>
      </c>
      <c r="D487" s="6">
        <f>VLOOKUP('Aliquote medie'!$C487,Scaglioni!$A$3:$D$7,4,FALSE)</f>
        <v>0.38</v>
      </c>
      <c r="E487" s="6">
        <f t="shared" si="96"/>
        <v>38</v>
      </c>
      <c r="F487" s="6">
        <f t="shared" si="102"/>
        <v>14712</v>
      </c>
      <c r="G487" s="7">
        <f t="shared" si="107"/>
        <v>0.30396694214876036</v>
      </c>
      <c r="H487" s="3">
        <f t="shared" si="97"/>
        <v>3</v>
      </c>
      <c r="I487" s="3">
        <f>VLOOKUP('Aliquote medie'!$H487,Scaglioni!$E$3:$H$7,4,FALSE)</f>
        <v>0.35</v>
      </c>
      <c r="J487" s="3">
        <f t="shared" si="98"/>
        <v>35</v>
      </c>
      <c r="K487" s="3">
        <f t="shared" si="103"/>
        <v>13840</v>
      </c>
      <c r="L487" s="4">
        <f t="shared" si="104"/>
        <v>0.28595041322314052</v>
      </c>
      <c r="M487" s="15">
        <f t="shared" si="99"/>
        <v>2</v>
      </c>
      <c r="N487" s="15">
        <f>VLOOKUP('Aliquote medie'!$M487,Scaglioni!$I$3:$L$7,4,FALSE)</f>
        <v>0.35</v>
      </c>
      <c r="O487" s="15">
        <f t="shared" si="100"/>
        <v>35</v>
      </c>
      <c r="P487" s="15">
        <f t="shared" si="105"/>
        <v>13580</v>
      </c>
      <c r="Q487" s="16">
        <f t="shared" si="106"/>
        <v>0.28057851239669424</v>
      </c>
    </row>
    <row r="488" spans="1:17" x14ac:dyDescent="0.2">
      <c r="A488" s="10">
        <v>100</v>
      </c>
      <c r="B488" s="10">
        <f t="shared" si="101"/>
        <v>48500</v>
      </c>
      <c r="C488" s="6">
        <f t="shared" si="108"/>
        <v>3</v>
      </c>
      <c r="D488" s="6">
        <f>VLOOKUP('Aliquote medie'!$C488,Scaglioni!$A$3:$D$7,4,FALSE)</f>
        <v>0.38</v>
      </c>
      <c r="E488" s="6">
        <f t="shared" si="96"/>
        <v>38</v>
      </c>
      <c r="F488" s="6">
        <f t="shared" si="102"/>
        <v>14750</v>
      </c>
      <c r="G488" s="7">
        <f t="shared" si="107"/>
        <v>0.30412371134020616</v>
      </c>
      <c r="H488" s="3">
        <f t="shared" si="97"/>
        <v>3</v>
      </c>
      <c r="I488" s="3">
        <f>VLOOKUP('Aliquote medie'!$H488,Scaglioni!$E$3:$H$7,4,FALSE)</f>
        <v>0.35</v>
      </c>
      <c r="J488" s="3">
        <f t="shared" si="98"/>
        <v>35</v>
      </c>
      <c r="K488" s="3">
        <f t="shared" si="103"/>
        <v>13875</v>
      </c>
      <c r="L488" s="4">
        <f t="shared" si="104"/>
        <v>0.28608247422680411</v>
      </c>
      <c r="M488" s="15">
        <f t="shared" si="99"/>
        <v>2</v>
      </c>
      <c r="N488" s="15">
        <f>VLOOKUP('Aliquote medie'!$M488,Scaglioni!$I$3:$L$7,4,FALSE)</f>
        <v>0.35</v>
      </c>
      <c r="O488" s="15">
        <f t="shared" si="100"/>
        <v>35</v>
      </c>
      <c r="P488" s="15">
        <f t="shared" si="105"/>
        <v>13615</v>
      </c>
      <c r="Q488" s="16">
        <f t="shared" si="106"/>
        <v>0.2807216494845361</v>
      </c>
    </row>
    <row r="489" spans="1:17" x14ac:dyDescent="0.2">
      <c r="A489" s="10">
        <v>100</v>
      </c>
      <c r="B489" s="10">
        <f t="shared" si="101"/>
        <v>48600</v>
      </c>
      <c r="C489" s="6">
        <f t="shared" si="108"/>
        <v>3</v>
      </c>
      <c r="D489" s="6">
        <f>VLOOKUP('Aliquote medie'!$C489,Scaglioni!$A$3:$D$7,4,FALSE)</f>
        <v>0.38</v>
      </c>
      <c r="E489" s="6">
        <f t="shared" si="96"/>
        <v>38</v>
      </c>
      <c r="F489" s="6">
        <f t="shared" si="102"/>
        <v>14788</v>
      </c>
      <c r="G489" s="7">
        <f t="shared" si="107"/>
        <v>0.3042798353909465</v>
      </c>
      <c r="H489" s="3">
        <f t="shared" si="97"/>
        <v>3</v>
      </c>
      <c r="I489" s="3">
        <f>VLOOKUP('Aliquote medie'!$H489,Scaglioni!$E$3:$H$7,4,FALSE)</f>
        <v>0.35</v>
      </c>
      <c r="J489" s="3">
        <f t="shared" si="98"/>
        <v>35</v>
      </c>
      <c r="K489" s="3">
        <f t="shared" si="103"/>
        <v>13910</v>
      </c>
      <c r="L489" s="4">
        <f t="shared" si="104"/>
        <v>0.28621399176954732</v>
      </c>
      <c r="M489" s="15">
        <f t="shared" si="99"/>
        <v>2</v>
      </c>
      <c r="N489" s="15">
        <f>VLOOKUP('Aliquote medie'!$M489,Scaglioni!$I$3:$L$7,4,FALSE)</f>
        <v>0.35</v>
      </c>
      <c r="O489" s="15">
        <f t="shared" si="100"/>
        <v>35</v>
      </c>
      <c r="P489" s="15">
        <f t="shared" si="105"/>
        <v>13650</v>
      </c>
      <c r="Q489" s="16">
        <f t="shared" si="106"/>
        <v>0.28086419753086422</v>
      </c>
    </row>
    <row r="490" spans="1:17" x14ac:dyDescent="0.2">
      <c r="A490" s="10">
        <v>100</v>
      </c>
      <c r="B490" s="10">
        <f t="shared" si="101"/>
        <v>48700</v>
      </c>
      <c r="C490" s="6">
        <f t="shared" si="108"/>
        <v>3</v>
      </c>
      <c r="D490" s="6">
        <f>VLOOKUP('Aliquote medie'!$C490,Scaglioni!$A$3:$D$7,4,FALSE)</f>
        <v>0.38</v>
      </c>
      <c r="E490" s="6">
        <f t="shared" si="96"/>
        <v>38</v>
      </c>
      <c r="F490" s="6">
        <f t="shared" si="102"/>
        <v>14826</v>
      </c>
      <c r="G490" s="7">
        <f t="shared" si="107"/>
        <v>0.30443531827515402</v>
      </c>
      <c r="H490" s="3">
        <f t="shared" si="97"/>
        <v>3</v>
      </c>
      <c r="I490" s="3">
        <f>VLOOKUP('Aliquote medie'!$H490,Scaglioni!$E$3:$H$7,4,FALSE)</f>
        <v>0.35</v>
      </c>
      <c r="J490" s="3">
        <f t="shared" si="98"/>
        <v>35</v>
      </c>
      <c r="K490" s="3">
        <f t="shared" si="103"/>
        <v>13945</v>
      </c>
      <c r="L490" s="4">
        <f t="shared" si="104"/>
        <v>0.28634496919917862</v>
      </c>
      <c r="M490" s="15">
        <f t="shared" si="99"/>
        <v>2</v>
      </c>
      <c r="N490" s="15">
        <f>VLOOKUP('Aliquote medie'!$M490,Scaglioni!$I$3:$L$7,4,FALSE)</f>
        <v>0.35</v>
      </c>
      <c r="O490" s="15">
        <f t="shared" si="100"/>
        <v>35</v>
      </c>
      <c r="P490" s="15">
        <f t="shared" si="105"/>
        <v>13685</v>
      </c>
      <c r="Q490" s="16">
        <f t="shared" si="106"/>
        <v>0.28100616016427105</v>
      </c>
    </row>
    <row r="491" spans="1:17" x14ac:dyDescent="0.2">
      <c r="A491" s="10">
        <v>100</v>
      </c>
      <c r="B491" s="10">
        <f t="shared" si="101"/>
        <v>48800</v>
      </c>
      <c r="C491" s="6">
        <f t="shared" si="108"/>
        <v>3</v>
      </c>
      <c r="D491" s="6">
        <f>VLOOKUP('Aliquote medie'!$C491,Scaglioni!$A$3:$D$7,4,FALSE)</f>
        <v>0.38</v>
      </c>
      <c r="E491" s="6">
        <f t="shared" si="96"/>
        <v>38</v>
      </c>
      <c r="F491" s="6">
        <f t="shared" si="102"/>
        <v>14864</v>
      </c>
      <c r="G491" s="7">
        <f t="shared" si="107"/>
        <v>0.30459016393442623</v>
      </c>
      <c r="H491" s="3">
        <f t="shared" si="97"/>
        <v>3</v>
      </c>
      <c r="I491" s="3">
        <f>VLOOKUP('Aliquote medie'!$H491,Scaglioni!$E$3:$H$7,4,FALSE)</f>
        <v>0.35</v>
      </c>
      <c r="J491" s="3">
        <f t="shared" si="98"/>
        <v>35</v>
      </c>
      <c r="K491" s="3">
        <f t="shared" si="103"/>
        <v>13980</v>
      </c>
      <c r="L491" s="4">
        <f t="shared" si="104"/>
        <v>0.28647540983606556</v>
      </c>
      <c r="M491" s="15">
        <f t="shared" si="99"/>
        <v>2</v>
      </c>
      <c r="N491" s="15">
        <f>VLOOKUP('Aliquote medie'!$M491,Scaglioni!$I$3:$L$7,4,FALSE)</f>
        <v>0.35</v>
      </c>
      <c r="O491" s="15">
        <f t="shared" si="100"/>
        <v>35</v>
      </c>
      <c r="P491" s="15">
        <f t="shared" si="105"/>
        <v>13720</v>
      </c>
      <c r="Q491" s="16">
        <f t="shared" si="106"/>
        <v>0.28114754098360656</v>
      </c>
    </row>
    <row r="492" spans="1:17" x14ac:dyDescent="0.2">
      <c r="A492" s="10">
        <v>100</v>
      </c>
      <c r="B492" s="10">
        <f t="shared" si="101"/>
        <v>48900</v>
      </c>
      <c r="C492" s="6">
        <f t="shared" si="108"/>
        <v>3</v>
      </c>
      <c r="D492" s="6">
        <f>VLOOKUP('Aliquote medie'!$C492,Scaglioni!$A$3:$D$7,4,FALSE)</f>
        <v>0.38</v>
      </c>
      <c r="E492" s="6">
        <f t="shared" si="96"/>
        <v>38</v>
      </c>
      <c r="F492" s="6">
        <f t="shared" si="102"/>
        <v>14902</v>
      </c>
      <c r="G492" s="7">
        <f t="shared" si="107"/>
        <v>0.30474437627811862</v>
      </c>
      <c r="H492" s="3">
        <f t="shared" si="97"/>
        <v>3</v>
      </c>
      <c r="I492" s="3">
        <f>VLOOKUP('Aliquote medie'!$H492,Scaglioni!$E$3:$H$7,4,FALSE)</f>
        <v>0.35</v>
      </c>
      <c r="J492" s="3">
        <f t="shared" si="98"/>
        <v>35</v>
      </c>
      <c r="K492" s="3">
        <f t="shared" si="103"/>
        <v>14015</v>
      </c>
      <c r="L492" s="4">
        <f t="shared" si="104"/>
        <v>0.28660531697341513</v>
      </c>
      <c r="M492" s="15">
        <f t="shared" si="99"/>
        <v>2</v>
      </c>
      <c r="N492" s="15">
        <f>VLOOKUP('Aliquote medie'!$M492,Scaglioni!$I$3:$L$7,4,FALSE)</f>
        <v>0.35</v>
      </c>
      <c r="O492" s="15">
        <f t="shared" si="100"/>
        <v>35</v>
      </c>
      <c r="P492" s="15">
        <f t="shared" si="105"/>
        <v>13755</v>
      </c>
      <c r="Q492" s="16">
        <f t="shared" si="106"/>
        <v>0.28128834355828219</v>
      </c>
    </row>
    <row r="493" spans="1:17" x14ac:dyDescent="0.2">
      <c r="A493" s="10">
        <v>100</v>
      </c>
      <c r="B493" s="10">
        <f t="shared" si="101"/>
        <v>49000</v>
      </c>
      <c r="C493" s="6">
        <f t="shared" si="108"/>
        <v>3</v>
      </c>
      <c r="D493" s="6">
        <f>VLOOKUP('Aliquote medie'!$C493,Scaglioni!$A$3:$D$7,4,FALSE)</f>
        <v>0.38</v>
      </c>
      <c r="E493" s="6">
        <f t="shared" si="96"/>
        <v>38</v>
      </c>
      <c r="F493" s="6">
        <f t="shared" si="102"/>
        <v>14940</v>
      </c>
      <c r="G493" s="7">
        <f t="shared" si="107"/>
        <v>0.30489795918367346</v>
      </c>
      <c r="H493" s="3">
        <f t="shared" si="97"/>
        <v>3</v>
      </c>
      <c r="I493" s="3">
        <f>VLOOKUP('Aliquote medie'!$H493,Scaglioni!$E$3:$H$7,4,FALSE)</f>
        <v>0.35</v>
      </c>
      <c r="J493" s="3">
        <f t="shared" si="98"/>
        <v>35</v>
      </c>
      <c r="K493" s="3">
        <f t="shared" si="103"/>
        <v>14050</v>
      </c>
      <c r="L493" s="4">
        <f t="shared" si="104"/>
        <v>0.28673469387755102</v>
      </c>
      <c r="M493" s="15">
        <f t="shared" si="99"/>
        <v>2</v>
      </c>
      <c r="N493" s="15">
        <f>VLOOKUP('Aliquote medie'!$M493,Scaglioni!$I$3:$L$7,4,FALSE)</f>
        <v>0.35</v>
      </c>
      <c r="O493" s="15">
        <f t="shared" si="100"/>
        <v>35</v>
      </c>
      <c r="P493" s="15">
        <f t="shared" si="105"/>
        <v>13790</v>
      </c>
      <c r="Q493" s="16">
        <f t="shared" si="106"/>
        <v>0.28142857142857142</v>
      </c>
    </row>
    <row r="494" spans="1:17" x14ac:dyDescent="0.2">
      <c r="A494" s="10">
        <v>100</v>
      </c>
      <c r="B494" s="10">
        <f t="shared" si="101"/>
        <v>49100</v>
      </c>
      <c r="C494" s="6">
        <f t="shared" si="108"/>
        <v>3</v>
      </c>
      <c r="D494" s="6">
        <f>VLOOKUP('Aliquote medie'!$C494,Scaglioni!$A$3:$D$7,4,FALSE)</f>
        <v>0.38</v>
      </c>
      <c r="E494" s="6">
        <f t="shared" si="96"/>
        <v>38</v>
      </c>
      <c r="F494" s="6">
        <f t="shared" si="102"/>
        <v>14978</v>
      </c>
      <c r="G494" s="7">
        <f t="shared" si="107"/>
        <v>0.30505091649694499</v>
      </c>
      <c r="H494" s="3">
        <f t="shared" si="97"/>
        <v>3</v>
      </c>
      <c r="I494" s="3">
        <f>VLOOKUP('Aliquote medie'!$H494,Scaglioni!$E$3:$H$7,4,FALSE)</f>
        <v>0.35</v>
      </c>
      <c r="J494" s="3">
        <f t="shared" si="98"/>
        <v>35</v>
      </c>
      <c r="K494" s="3">
        <f t="shared" si="103"/>
        <v>14085</v>
      </c>
      <c r="L494" s="4">
        <f t="shared" si="104"/>
        <v>0.28686354378818735</v>
      </c>
      <c r="M494" s="15">
        <f t="shared" si="99"/>
        <v>2</v>
      </c>
      <c r="N494" s="15">
        <f>VLOOKUP('Aliquote medie'!$M494,Scaglioni!$I$3:$L$7,4,FALSE)</f>
        <v>0.35</v>
      </c>
      <c r="O494" s="15">
        <f t="shared" si="100"/>
        <v>35</v>
      </c>
      <c r="P494" s="15">
        <f t="shared" si="105"/>
        <v>13825</v>
      </c>
      <c r="Q494" s="16">
        <f t="shared" si="106"/>
        <v>0.28156822810590632</v>
      </c>
    </row>
    <row r="495" spans="1:17" x14ac:dyDescent="0.2">
      <c r="A495" s="10">
        <v>100</v>
      </c>
      <c r="B495" s="10">
        <f t="shared" si="101"/>
        <v>49200</v>
      </c>
      <c r="C495" s="6">
        <f t="shared" si="108"/>
        <v>3</v>
      </c>
      <c r="D495" s="6">
        <f>VLOOKUP('Aliquote medie'!$C495,Scaglioni!$A$3:$D$7,4,FALSE)</f>
        <v>0.38</v>
      </c>
      <c r="E495" s="6">
        <f t="shared" si="96"/>
        <v>38</v>
      </c>
      <c r="F495" s="6">
        <f t="shared" si="102"/>
        <v>15016</v>
      </c>
      <c r="G495" s="7">
        <f t="shared" si="107"/>
        <v>0.3052032520325203</v>
      </c>
      <c r="H495" s="3">
        <f t="shared" si="97"/>
        <v>3</v>
      </c>
      <c r="I495" s="3">
        <f>VLOOKUP('Aliquote medie'!$H495,Scaglioni!$E$3:$H$7,4,FALSE)</f>
        <v>0.35</v>
      </c>
      <c r="J495" s="3">
        <f t="shared" si="98"/>
        <v>35</v>
      </c>
      <c r="K495" s="3">
        <f t="shared" si="103"/>
        <v>14120</v>
      </c>
      <c r="L495" s="4">
        <f t="shared" si="104"/>
        <v>0.28699186991869918</v>
      </c>
      <c r="M495" s="15">
        <f t="shared" si="99"/>
        <v>2</v>
      </c>
      <c r="N495" s="15">
        <f>VLOOKUP('Aliquote medie'!$M495,Scaglioni!$I$3:$L$7,4,FALSE)</f>
        <v>0.35</v>
      </c>
      <c r="O495" s="15">
        <f t="shared" si="100"/>
        <v>35</v>
      </c>
      <c r="P495" s="15">
        <f t="shared" si="105"/>
        <v>13860</v>
      </c>
      <c r="Q495" s="16">
        <f t="shared" si="106"/>
        <v>0.2817073170731707</v>
      </c>
    </row>
    <row r="496" spans="1:17" x14ac:dyDescent="0.2">
      <c r="A496" s="10">
        <v>100</v>
      </c>
      <c r="B496" s="10">
        <f t="shared" si="101"/>
        <v>49300</v>
      </c>
      <c r="C496" s="6">
        <f t="shared" si="108"/>
        <v>3</v>
      </c>
      <c r="D496" s="6">
        <f>VLOOKUP('Aliquote medie'!$C496,Scaglioni!$A$3:$D$7,4,FALSE)</f>
        <v>0.38</v>
      </c>
      <c r="E496" s="6">
        <f t="shared" si="96"/>
        <v>38</v>
      </c>
      <c r="F496" s="6">
        <f t="shared" si="102"/>
        <v>15054</v>
      </c>
      <c r="G496" s="7">
        <f t="shared" si="107"/>
        <v>0.30535496957403652</v>
      </c>
      <c r="H496" s="3">
        <f t="shared" si="97"/>
        <v>3</v>
      </c>
      <c r="I496" s="3">
        <f>VLOOKUP('Aliquote medie'!$H496,Scaglioni!$E$3:$H$7,4,FALSE)</f>
        <v>0.35</v>
      </c>
      <c r="J496" s="3">
        <f t="shared" si="98"/>
        <v>35</v>
      </c>
      <c r="K496" s="3">
        <f t="shared" si="103"/>
        <v>14155</v>
      </c>
      <c r="L496" s="4">
        <f t="shared" si="104"/>
        <v>0.28711967545638944</v>
      </c>
      <c r="M496" s="15">
        <f t="shared" si="99"/>
        <v>2</v>
      </c>
      <c r="N496" s="15">
        <f>VLOOKUP('Aliquote medie'!$M496,Scaglioni!$I$3:$L$7,4,FALSE)</f>
        <v>0.35</v>
      </c>
      <c r="O496" s="15">
        <f t="shared" si="100"/>
        <v>35</v>
      </c>
      <c r="P496" s="15">
        <f t="shared" si="105"/>
        <v>13895</v>
      </c>
      <c r="Q496" s="16">
        <f t="shared" si="106"/>
        <v>0.28184584178498984</v>
      </c>
    </row>
    <row r="497" spans="1:17" x14ac:dyDescent="0.2">
      <c r="A497" s="10">
        <v>100</v>
      </c>
      <c r="B497" s="10">
        <f t="shared" si="101"/>
        <v>49400</v>
      </c>
      <c r="C497" s="6">
        <f t="shared" si="108"/>
        <v>3</v>
      </c>
      <c r="D497" s="6">
        <f>VLOOKUP('Aliquote medie'!$C497,Scaglioni!$A$3:$D$7,4,FALSE)</f>
        <v>0.38</v>
      </c>
      <c r="E497" s="6">
        <f t="shared" si="96"/>
        <v>38</v>
      </c>
      <c r="F497" s="6">
        <f t="shared" si="102"/>
        <v>15092</v>
      </c>
      <c r="G497" s="7">
        <f t="shared" si="107"/>
        <v>0.30550607287449394</v>
      </c>
      <c r="H497" s="3">
        <f t="shared" si="97"/>
        <v>3</v>
      </c>
      <c r="I497" s="3">
        <f>VLOOKUP('Aliquote medie'!$H497,Scaglioni!$E$3:$H$7,4,FALSE)</f>
        <v>0.35</v>
      </c>
      <c r="J497" s="3">
        <f t="shared" si="98"/>
        <v>35</v>
      </c>
      <c r="K497" s="3">
        <f t="shared" si="103"/>
        <v>14190</v>
      </c>
      <c r="L497" s="4">
        <f t="shared" si="104"/>
        <v>0.28724696356275303</v>
      </c>
      <c r="M497" s="15">
        <f t="shared" si="99"/>
        <v>2</v>
      </c>
      <c r="N497" s="15">
        <f>VLOOKUP('Aliquote medie'!$M497,Scaglioni!$I$3:$L$7,4,FALSE)</f>
        <v>0.35</v>
      </c>
      <c r="O497" s="15">
        <f t="shared" si="100"/>
        <v>35</v>
      </c>
      <c r="P497" s="15">
        <f t="shared" si="105"/>
        <v>13930</v>
      </c>
      <c r="Q497" s="16">
        <f t="shared" si="106"/>
        <v>0.28198380566801617</v>
      </c>
    </row>
    <row r="498" spans="1:17" x14ac:dyDescent="0.2">
      <c r="A498" s="10">
        <v>100</v>
      </c>
      <c r="B498" s="10">
        <f t="shared" si="101"/>
        <v>49500</v>
      </c>
      <c r="C498" s="6">
        <f t="shared" si="108"/>
        <v>3</v>
      </c>
      <c r="D498" s="6">
        <f>VLOOKUP('Aliquote medie'!$C498,Scaglioni!$A$3:$D$7,4,FALSE)</f>
        <v>0.38</v>
      </c>
      <c r="E498" s="6">
        <f t="shared" si="96"/>
        <v>38</v>
      </c>
      <c r="F498" s="6">
        <f t="shared" si="102"/>
        <v>15130</v>
      </c>
      <c r="G498" s="7">
        <f t="shared" si="107"/>
        <v>0.30565656565656568</v>
      </c>
      <c r="H498" s="3">
        <f t="shared" si="97"/>
        <v>3</v>
      </c>
      <c r="I498" s="3">
        <f>VLOOKUP('Aliquote medie'!$H498,Scaglioni!$E$3:$H$7,4,FALSE)</f>
        <v>0.35</v>
      </c>
      <c r="J498" s="3">
        <f t="shared" si="98"/>
        <v>35</v>
      </c>
      <c r="K498" s="3">
        <f t="shared" si="103"/>
        <v>14225</v>
      </c>
      <c r="L498" s="4">
        <f t="shared" si="104"/>
        <v>0.28737373737373739</v>
      </c>
      <c r="M498" s="15">
        <f t="shared" si="99"/>
        <v>2</v>
      </c>
      <c r="N498" s="15">
        <f>VLOOKUP('Aliquote medie'!$M498,Scaglioni!$I$3:$L$7,4,FALSE)</f>
        <v>0.35</v>
      </c>
      <c r="O498" s="15">
        <f t="shared" si="100"/>
        <v>35</v>
      </c>
      <c r="P498" s="15">
        <f t="shared" si="105"/>
        <v>13965</v>
      </c>
      <c r="Q498" s="16">
        <f t="shared" si="106"/>
        <v>0.28212121212121211</v>
      </c>
    </row>
    <row r="499" spans="1:17" x14ac:dyDescent="0.2">
      <c r="A499" s="10">
        <v>100</v>
      </c>
      <c r="B499" s="10">
        <f t="shared" si="101"/>
        <v>49600</v>
      </c>
      <c r="C499" s="6">
        <f t="shared" si="108"/>
        <v>3</v>
      </c>
      <c r="D499" s="6">
        <f>VLOOKUP('Aliquote medie'!$C499,Scaglioni!$A$3:$D$7,4,FALSE)</f>
        <v>0.38</v>
      </c>
      <c r="E499" s="6">
        <f t="shared" si="96"/>
        <v>38</v>
      </c>
      <c r="F499" s="6">
        <f t="shared" si="102"/>
        <v>15168</v>
      </c>
      <c r="G499" s="7">
        <f t="shared" si="107"/>
        <v>0.30580645161290321</v>
      </c>
      <c r="H499" s="3">
        <f t="shared" si="97"/>
        <v>3</v>
      </c>
      <c r="I499" s="3">
        <f>VLOOKUP('Aliquote medie'!$H499,Scaglioni!$E$3:$H$7,4,FALSE)</f>
        <v>0.35</v>
      </c>
      <c r="J499" s="3">
        <f t="shared" si="98"/>
        <v>35</v>
      </c>
      <c r="K499" s="3">
        <f t="shared" si="103"/>
        <v>14260</v>
      </c>
      <c r="L499" s="4">
        <f t="shared" si="104"/>
        <v>0.28749999999999998</v>
      </c>
      <c r="M499" s="15">
        <f t="shared" si="99"/>
        <v>2</v>
      </c>
      <c r="N499" s="15">
        <f>VLOOKUP('Aliquote medie'!$M499,Scaglioni!$I$3:$L$7,4,FALSE)</f>
        <v>0.35</v>
      </c>
      <c r="O499" s="15">
        <f t="shared" si="100"/>
        <v>35</v>
      </c>
      <c r="P499" s="15">
        <f t="shared" si="105"/>
        <v>14000</v>
      </c>
      <c r="Q499" s="16">
        <f t="shared" si="106"/>
        <v>0.28225806451612906</v>
      </c>
    </row>
    <row r="500" spans="1:17" x14ac:dyDescent="0.2">
      <c r="A500" s="10">
        <v>100</v>
      </c>
      <c r="B500" s="10">
        <f t="shared" si="101"/>
        <v>49700</v>
      </c>
      <c r="C500" s="6">
        <f t="shared" si="108"/>
        <v>3</v>
      </c>
      <c r="D500" s="6">
        <f>VLOOKUP('Aliquote medie'!$C500,Scaglioni!$A$3:$D$7,4,FALSE)</f>
        <v>0.38</v>
      </c>
      <c r="E500" s="6">
        <f t="shared" si="96"/>
        <v>38</v>
      </c>
      <c r="F500" s="6">
        <f t="shared" si="102"/>
        <v>15206</v>
      </c>
      <c r="G500" s="7">
        <f t="shared" si="107"/>
        <v>0.30595573440643864</v>
      </c>
      <c r="H500" s="3">
        <f t="shared" si="97"/>
        <v>3</v>
      </c>
      <c r="I500" s="3">
        <f>VLOOKUP('Aliquote medie'!$H500,Scaglioni!$E$3:$H$7,4,FALSE)</f>
        <v>0.35</v>
      </c>
      <c r="J500" s="3">
        <f t="shared" si="98"/>
        <v>35</v>
      </c>
      <c r="K500" s="3">
        <f t="shared" si="103"/>
        <v>14295</v>
      </c>
      <c r="L500" s="4">
        <f t="shared" si="104"/>
        <v>0.28762575452716299</v>
      </c>
      <c r="M500" s="15">
        <f t="shared" si="99"/>
        <v>2</v>
      </c>
      <c r="N500" s="15">
        <f>VLOOKUP('Aliquote medie'!$M500,Scaglioni!$I$3:$L$7,4,FALSE)</f>
        <v>0.35</v>
      </c>
      <c r="O500" s="15">
        <f t="shared" si="100"/>
        <v>35</v>
      </c>
      <c r="P500" s="15">
        <f t="shared" si="105"/>
        <v>14035</v>
      </c>
      <c r="Q500" s="16">
        <f t="shared" si="106"/>
        <v>0.28239436619718311</v>
      </c>
    </row>
    <row r="501" spans="1:17" x14ac:dyDescent="0.2">
      <c r="A501" s="10">
        <v>100</v>
      </c>
      <c r="B501" s="10">
        <f t="shared" si="101"/>
        <v>49800</v>
      </c>
      <c r="C501" s="6">
        <f t="shared" si="108"/>
        <v>3</v>
      </c>
      <c r="D501" s="6">
        <f>VLOOKUP('Aliquote medie'!$C501,Scaglioni!$A$3:$D$7,4,FALSE)</f>
        <v>0.38</v>
      </c>
      <c r="E501" s="6">
        <f t="shared" si="96"/>
        <v>38</v>
      </c>
      <c r="F501" s="6">
        <f t="shared" si="102"/>
        <v>15244</v>
      </c>
      <c r="G501" s="7">
        <f t="shared" si="107"/>
        <v>0.30610441767068275</v>
      </c>
      <c r="H501" s="3">
        <f t="shared" si="97"/>
        <v>3</v>
      </c>
      <c r="I501" s="3">
        <f>VLOOKUP('Aliquote medie'!$H501,Scaglioni!$E$3:$H$7,4,FALSE)</f>
        <v>0.35</v>
      </c>
      <c r="J501" s="3">
        <f t="shared" si="98"/>
        <v>35</v>
      </c>
      <c r="K501" s="3">
        <f t="shared" si="103"/>
        <v>14330</v>
      </c>
      <c r="L501" s="4">
        <f t="shared" si="104"/>
        <v>0.28775100401606424</v>
      </c>
      <c r="M501" s="15">
        <f t="shared" si="99"/>
        <v>2</v>
      </c>
      <c r="N501" s="15">
        <f>VLOOKUP('Aliquote medie'!$M501,Scaglioni!$I$3:$L$7,4,FALSE)</f>
        <v>0.35</v>
      </c>
      <c r="O501" s="15">
        <f t="shared" si="100"/>
        <v>35</v>
      </c>
      <c r="P501" s="15">
        <f t="shared" si="105"/>
        <v>14070</v>
      </c>
      <c r="Q501" s="16">
        <f t="shared" si="106"/>
        <v>0.28253012048192772</v>
      </c>
    </row>
    <row r="502" spans="1:17" x14ac:dyDescent="0.2">
      <c r="A502" s="10">
        <v>100</v>
      </c>
      <c r="B502" s="10">
        <f t="shared" si="101"/>
        <v>49900</v>
      </c>
      <c r="C502" s="6">
        <f t="shared" si="108"/>
        <v>3</v>
      </c>
      <c r="D502" s="6">
        <f>VLOOKUP('Aliquote medie'!$C502,Scaglioni!$A$3:$D$7,4,FALSE)</f>
        <v>0.38</v>
      </c>
      <c r="E502" s="6">
        <f t="shared" si="96"/>
        <v>38</v>
      </c>
      <c r="F502" s="6">
        <f t="shared" si="102"/>
        <v>15282</v>
      </c>
      <c r="G502" s="7">
        <f t="shared" si="107"/>
        <v>0.30625250501002005</v>
      </c>
      <c r="H502" s="3">
        <f t="shared" si="97"/>
        <v>3</v>
      </c>
      <c r="I502" s="3">
        <f>VLOOKUP('Aliquote medie'!$H502,Scaglioni!$E$3:$H$7,4,FALSE)</f>
        <v>0.35</v>
      </c>
      <c r="J502" s="3">
        <f t="shared" si="98"/>
        <v>35</v>
      </c>
      <c r="K502" s="3">
        <f t="shared" si="103"/>
        <v>14365</v>
      </c>
      <c r="L502" s="4">
        <f t="shared" si="104"/>
        <v>0.28787575150300604</v>
      </c>
      <c r="M502" s="15">
        <f t="shared" si="99"/>
        <v>2</v>
      </c>
      <c r="N502" s="15">
        <f>VLOOKUP('Aliquote medie'!$M502,Scaglioni!$I$3:$L$7,4,FALSE)</f>
        <v>0.35</v>
      </c>
      <c r="O502" s="15">
        <f t="shared" si="100"/>
        <v>35</v>
      </c>
      <c r="P502" s="15">
        <f t="shared" si="105"/>
        <v>14105</v>
      </c>
      <c r="Q502" s="16">
        <f t="shared" si="106"/>
        <v>0.28266533066132266</v>
      </c>
    </row>
    <row r="503" spans="1:17" x14ac:dyDescent="0.2">
      <c r="A503" s="10">
        <v>100</v>
      </c>
      <c r="B503" s="10">
        <f t="shared" si="101"/>
        <v>50000</v>
      </c>
      <c r="C503" s="6">
        <f t="shared" si="108"/>
        <v>3</v>
      </c>
      <c r="D503" s="6">
        <f>VLOOKUP('Aliquote medie'!$C503,Scaglioni!$A$3:$D$7,4,FALSE)</f>
        <v>0.38</v>
      </c>
      <c r="E503" s="6">
        <f t="shared" si="96"/>
        <v>38</v>
      </c>
      <c r="F503" s="6">
        <f t="shared" si="102"/>
        <v>15320</v>
      </c>
      <c r="G503" s="7">
        <f t="shared" si="107"/>
        <v>0.30640000000000001</v>
      </c>
      <c r="H503" s="3">
        <f t="shared" si="97"/>
        <v>3</v>
      </c>
      <c r="I503" s="3">
        <f>VLOOKUP('Aliquote medie'!$H503,Scaglioni!$E$3:$H$7,4,FALSE)</f>
        <v>0.35</v>
      </c>
      <c r="J503" s="3">
        <f t="shared" si="98"/>
        <v>35</v>
      </c>
      <c r="K503" s="3">
        <f t="shared" si="103"/>
        <v>14400</v>
      </c>
      <c r="L503" s="4">
        <f t="shared" si="104"/>
        <v>0.28799999999999998</v>
      </c>
      <c r="M503" s="15">
        <f t="shared" si="99"/>
        <v>2</v>
      </c>
      <c r="N503" s="15">
        <f>VLOOKUP('Aliquote medie'!$M503,Scaglioni!$I$3:$L$7,4,FALSE)</f>
        <v>0.35</v>
      </c>
      <c r="O503" s="15">
        <f t="shared" si="100"/>
        <v>35</v>
      </c>
      <c r="P503" s="15">
        <f t="shared" si="105"/>
        <v>14140</v>
      </c>
      <c r="Q503" s="16">
        <f t="shared" si="106"/>
        <v>0.2828</v>
      </c>
    </row>
    <row r="504" spans="1:17" x14ac:dyDescent="0.2">
      <c r="A504" s="10">
        <v>100</v>
      </c>
      <c r="B504" s="10">
        <f t="shared" si="101"/>
        <v>50100</v>
      </c>
      <c r="C504" s="6">
        <f t="shared" si="108"/>
        <v>3</v>
      </c>
      <c r="D504" s="6">
        <f>VLOOKUP('Aliquote medie'!$C504,Scaglioni!$A$3:$D$7,4,FALSE)</f>
        <v>0.38</v>
      </c>
      <c r="E504" s="6">
        <f t="shared" si="96"/>
        <v>38</v>
      </c>
      <c r="F504" s="6">
        <f t="shared" si="102"/>
        <v>15358</v>
      </c>
      <c r="G504" s="7">
        <f t="shared" si="107"/>
        <v>0.30654690618762476</v>
      </c>
      <c r="H504" s="3">
        <f t="shared" si="97"/>
        <v>4</v>
      </c>
      <c r="I504" s="3">
        <f>VLOOKUP('Aliquote medie'!$H504,Scaglioni!$E$3:$H$7,4,FALSE)</f>
        <v>0.43</v>
      </c>
      <c r="J504" s="3">
        <f t="shared" si="98"/>
        <v>43</v>
      </c>
      <c r="K504" s="3">
        <f t="shared" si="103"/>
        <v>14443</v>
      </c>
      <c r="L504" s="4">
        <f t="shared" si="104"/>
        <v>0.28828343313373256</v>
      </c>
      <c r="M504" s="15">
        <f t="shared" si="99"/>
        <v>3</v>
      </c>
      <c r="N504" s="15">
        <f>VLOOKUP('Aliquote medie'!$M504,Scaglioni!$I$3:$L$7,4,FALSE)</f>
        <v>0.43</v>
      </c>
      <c r="O504" s="15">
        <f t="shared" si="100"/>
        <v>43</v>
      </c>
      <c r="P504" s="15">
        <f t="shared" si="105"/>
        <v>14183</v>
      </c>
      <c r="Q504" s="16">
        <f t="shared" si="106"/>
        <v>0.2830938123752495</v>
      </c>
    </row>
    <row r="505" spans="1:17" x14ac:dyDescent="0.2">
      <c r="A505" s="10">
        <v>100</v>
      </c>
      <c r="B505" s="10">
        <f t="shared" si="101"/>
        <v>50200</v>
      </c>
      <c r="C505" s="6">
        <f t="shared" si="108"/>
        <v>3</v>
      </c>
      <c r="D505" s="6">
        <f>VLOOKUP('Aliquote medie'!$C505,Scaglioni!$A$3:$D$7,4,FALSE)</f>
        <v>0.38</v>
      </c>
      <c r="E505" s="6">
        <f t="shared" si="96"/>
        <v>38</v>
      </c>
      <c r="F505" s="6">
        <f t="shared" si="102"/>
        <v>15396</v>
      </c>
      <c r="G505" s="7">
        <f t="shared" si="107"/>
        <v>0.30669322709163349</v>
      </c>
      <c r="H505" s="3">
        <f t="shared" si="97"/>
        <v>4</v>
      </c>
      <c r="I505" s="3">
        <f>VLOOKUP('Aliquote medie'!$H505,Scaglioni!$E$3:$H$7,4,FALSE)</f>
        <v>0.43</v>
      </c>
      <c r="J505" s="3">
        <f t="shared" si="98"/>
        <v>43</v>
      </c>
      <c r="K505" s="3">
        <f t="shared" si="103"/>
        <v>14486</v>
      </c>
      <c r="L505" s="4">
        <f t="shared" si="104"/>
        <v>0.28856573705179284</v>
      </c>
      <c r="M505" s="15">
        <f t="shared" si="99"/>
        <v>3</v>
      </c>
      <c r="N505" s="15">
        <f>VLOOKUP('Aliquote medie'!$M505,Scaglioni!$I$3:$L$7,4,FALSE)</f>
        <v>0.43</v>
      </c>
      <c r="O505" s="15">
        <f t="shared" si="100"/>
        <v>43</v>
      </c>
      <c r="P505" s="15">
        <f t="shared" si="105"/>
        <v>14226</v>
      </c>
      <c r="Q505" s="16">
        <f t="shared" si="106"/>
        <v>0.28338645418326691</v>
      </c>
    </row>
    <row r="506" spans="1:17" x14ac:dyDescent="0.2">
      <c r="A506" s="10">
        <v>100</v>
      </c>
      <c r="B506" s="10">
        <f t="shared" si="101"/>
        <v>50300</v>
      </c>
      <c r="C506" s="6">
        <f t="shared" si="108"/>
        <v>3</v>
      </c>
      <c r="D506" s="6">
        <f>VLOOKUP('Aliquote medie'!$C506,Scaglioni!$A$3:$D$7,4,FALSE)</f>
        <v>0.38</v>
      </c>
      <c r="E506" s="6">
        <f t="shared" si="96"/>
        <v>38</v>
      </c>
      <c r="F506" s="6">
        <f t="shared" si="102"/>
        <v>15434</v>
      </c>
      <c r="G506" s="7">
        <f t="shared" si="107"/>
        <v>0.30683896620278328</v>
      </c>
      <c r="H506" s="3">
        <f t="shared" si="97"/>
        <v>4</v>
      </c>
      <c r="I506" s="3">
        <f>VLOOKUP('Aliquote medie'!$H506,Scaglioni!$E$3:$H$7,4,FALSE)</f>
        <v>0.43</v>
      </c>
      <c r="J506" s="3">
        <f t="shared" si="98"/>
        <v>43</v>
      </c>
      <c r="K506" s="3">
        <f t="shared" si="103"/>
        <v>14529</v>
      </c>
      <c r="L506" s="4">
        <f t="shared" si="104"/>
        <v>0.28884691848906563</v>
      </c>
      <c r="M506" s="15">
        <f t="shared" si="99"/>
        <v>3</v>
      </c>
      <c r="N506" s="15">
        <f>VLOOKUP('Aliquote medie'!$M506,Scaglioni!$I$3:$L$7,4,FALSE)</f>
        <v>0.43</v>
      </c>
      <c r="O506" s="15">
        <f t="shared" si="100"/>
        <v>43</v>
      </c>
      <c r="P506" s="15">
        <f t="shared" si="105"/>
        <v>14269</v>
      </c>
      <c r="Q506" s="16">
        <f t="shared" si="106"/>
        <v>0.2836779324055666</v>
      </c>
    </row>
    <row r="507" spans="1:17" x14ac:dyDescent="0.2">
      <c r="A507" s="10">
        <v>100</v>
      </c>
      <c r="B507" s="10">
        <f t="shared" si="101"/>
        <v>50400</v>
      </c>
      <c r="C507" s="6">
        <f t="shared" si="108"/>
        <v>3</v>
      </c>
      <c r="D507" s="6">
        <f>VLOOKUP('Aliquote medie'!$C507,Scaglioni!$A$3:$D$7,4,FALSE)</f>
        <v>0.38</v>
      </c>
      <c r="E507" s="6">
        <f t="shared" si="96"/>
        <v>38</v>
      </c>
      <c r="F507" s="6">
        <f t="shared" si="102"/>
        <v>15472</v>
      </c>
      <c r="G507" s="7">
        <f t="shared" si="107"/>
        <v>0.30698412698412697</v>
      </c>
      <c r="H507" s="3">
        <f t="shared" si="97"/>
        <v>4</v>
      </c>
      <c r="I507" s="3">
        <f>VLOOKUP('Aliquote medie'!$H507,Scaglioni!$E$3:$H$7,4,FALSE)</f>
        <v>0.43</v>
      </c>
      <c r="J507" s="3">
        <f t="shared" si="98"/>
        <v>43</v>
      </c>
      <c r="K507" s="3">
        <f t="shared" si="103"/>
        <v>14572</v>
      </c>
      <c r="L507" s="4">
        <f t="shared" si="104"/>
        <v>0.28912698412698412</v>
      </c>
      <c r="M507" s="15">
        <f t="shared" si="99"/>
        <v>3</v>
      </c>
      <c r="N507" s="15">
        <f>VLOOKUP('Aliquote medie'!$M507,Scaglioni!$I$3:$L$7,4,FALSE)</f>
        <v>0.43</v>
      </c>
      <c r="O507" s="15">
        <f t="shared" si="100"/>
        <v>43</v>
      </c>
      <c r="P507" s="15">
        <f t="shared" si="105"/>
        <v>14312</v>
      </c>
      <c r="Q507" s="16">
        <f t="shared" si="106"/>
        <v>0.28396825396825398</v>
      </c>
    </row>
    <row r="508" spans="1:17" x14ac:dyDescent="0.2">
      <c r="A508" s="10">
        <v>100</v>
      </c>
      <c r="B508" s="10">
        <f t="shared" si="101"/>
        <v>50500</v>
      </c>
      <c r="C508" s="6">
        <f t="shared" si="108"/>
        <v>3</v>
      </c>
      <c r="D508" s="6">
        <f>VLOOKUP('Aliquote medie'!$C508,Scaglioni!$A$3:$D$7,4,FALSE)</f>
        <v>0.38</v>
      </c>
      <c r="E508" s="6">
        <f t="shared" si="96"/>
        <v>38</v>
      </c>
      <c r="F508" s="6">
        <f t="shared" si="102"/>
        <v>15510</v>
      </c>
      <c r="G508" s="7">
        <f t="shared" si="107"/>
        <v>0.30712871287128712</v>
      </c>
      <c r="H508" s="3">
        <f t="shared" si="97"/>
        <v>4</v>
      </c>
      <c r="I508" s="3">
        <f>VLOOKUP('Aliquote medie'!$H508,Scaglioni!$E$3:$H$7,4,FALSE)</f>
        <v>0.43</v>
      </c>
      <c r="J508" s="3">
        <f t="shared" si="98"/>
        <v>43</v>
      </c>
      <c r="K508" s="3">
        <f t="shared" si="103"/>
        <v>14615</v>
      </c>
      <c r="L508" s="4">
        <f t="shared" si="104"/>
        <v>0.28940594059405939</v>
      </c>
      <c r="M508" s="15">
        <f t="shared" si="99"/>
        <v>3</v>
      </c>
      <c r="N508" s="15">
        <f>VLOOKUP('Aliquote medie'!$M508,Scaglioni!$I$3:$L$7,4,FALSE)</f>
        <v>0.43</v>
      </c>
      <c r="O508" s="15">
        <f t="shared" si="100"/>
        <v>43</v>
      </c>
      <c r="P508" s="15">
        <f t="shared" si="105"/>
        <v>14355</v>
      </c>
      <c r="Q508" s="16">
        <f t="shared" si="106"/>
        <v>0.28425742574257423</v>
      </c>
    </row>
    <row r="509" spans="1:17" x14ac:dyDescent="0.2">
      <c r="A509" s="10">
        <v>100</v>
      </c>
      <c r="B509" s="10">
        <f t="shared" si="101"/>
        <v>50600</v>
      </c>
      <c r="C509" s="6">
        <f t="shared" si="108"/>
        <v>3</v>
      </c>
      <c r="D509" s="6">
        <f>VLOOKUP('Aliquote medie'!$C509,Scaglioni!$A$3:$D$7,4,FALSE)</f>
        <v>0.38</v>
      </c>
      <c r="E509" s="6">
        <f t="shared" si="96"/>
        <v>38</v>
      </c>
      <c r="F509" s="6">
        <f t="shared" si="102"/>
        <v>15548</v>
      </c>
      <c r="G509" s="7">
        <f t="shared" si="107"/>
        <v>0.30727272727272725</v>
      </c>
      <c r="H509" s="3">
        <f t="shared" si="97"/>
        <v>4</v>
      </c>
      <c r="I509" s="3">
        <f>VLOOKUP('Aliquote medie'!$H509,Scaglioni!$E$3:$H$7,4,FALSE)</f>
        <v>0.43</v>
      </c>
      <c r="J509" s="3">
        <f t="shared" si="98"/>
        <v>43</v>
      </c>
      <c r="K509" s="3">
        <f t="shared" si="103"/>
        <v>14658</v>
      </c>
      <c r="L509" s="4">
        <f t="shared" si="104"/>
        <v>0.28968379446640319</v>
      </c>
      <c r="M509" s="15">
        <f t="shared" si="99"/>
        <v>3</v>
      </c>
      <c r="N509" s="15">
        <f>VLOOKUP('Aliquote medie'!$M509,Scaglioni!$I$3:$L$7,4,FALSE)</f>
        <v>0.43</v>
      </c>
      <c r="O509" s="15">
        <f t="shared" si="100"/>
        <v>43</v>
      </c>
      <c r="P509" s="15">
        <f t="shared" si="105"/>
        <v>14398</v>
      </c>
      <c r="Q509" s="16">
        <f t="shared" si="106"/>
        <v>0.28454545454545455</v>
      </c>
    </row>
    <row r="510" spans="1:17" x14ac:dyDescent="0.2">
      <c r="A510" s="10">
        <v>100</v>
      </c>
      <c r="B510" s="10">
        <f t="shared" si="101"/>
        <v>50700</v>
      </c>
      <c r="C510" s="6">
        <f t="shared" si="108"/>
        <v>3</v>
      </c>
      <c r="D510" s="6">
        <f>VLOOKUP('Aliquote medie'!$C510,Scaglioni!$A$3:$D$7,4,FALSE)</f>
        <v>0.38</v>
      </c>
      <c r="E510" s="6">
        <f t="shared" si="96"/>
        <v>38</v>
      </c>
      <c r="F510" s="6">
        <f t="shared" si="102"/>
        <v>15586</v>
      </c>
      <c r="G510" s="7">
        <f t="shared" si="107"/>
        <v>0.30741617357001971</v>
      </c>
      <c r="H510" s="3">
        <f t="shared" si="97"/>
        <v>4</v>
      </c>
      <c r="I510" s="3">
        <f>VLOOKUP('Aliquote medie'!$H510,Scaglioni!$E$3:$H$7,4,FALSE)</f>
        <v>0.43</v>
      </c>
      <c r="J510" s="3">
        <f t="shared" si="98"/>
        <v>43</v>
      </c>
      <c r="K510" s="3">
        <f t="shared" si="103"/>
        <v>14701</v>
      </c>
      <c r="L510" s="4">
        <f t="shared" si="104"/>
        <v>0.28996055226824458</v>
      </c>
      <c r="M510" s="15">
        <f t="shared" si="99"/>
        <v>3</v>
      </c>
      <c r="N510" s="15">
        <f>VLOOKUP('Aliquote medie'!$M510,Scaglioni!$I$3:$L$7,4,FALSE)</f>
        <v>0.43</v>
      </c>
      <c r="O510" s="15">
        <f t="shared" si="100"/>
        <v>43</v>
      </c>
      <c r="P510" s="15">
        <f t="shared" si="105"/>
        <v>14441</v>
      </c>
      <c r="Q510" s="16">
        <f t="shared" si="106"/>
        <v>0.28483234714003947</v>
      </c>
    </row>
    <row r="511" spans="1:17" x14ac:dyDescent="0.2">
      <c r="A511" s="10">
        <v>100</v>
      </c>
      <c r="B511" s="10">
        <f t="shared" si="101"/>
        <v>50800</v>
      </c>
      <c r="C511" s="6">
        <f t="shared" si="108"/>
        <v>3</v>
      </c>
      <c r="D511" s="6">
        <f>VLOOKUP('Aliquote medie'!$C511,Scaglioni!$A$3:$D$7,4,FALSE)</f>
        <v>0.38</v>
      </c>
      <c r="E511" s="6">
        <f t="shared" si="96"/>
        <v>38</v>
      </c>
      <c r="F511" s="6">
        <f t="shared" si="102"/>
        <v>15624</v>
      </c>
      <c r="G511" s="7">
        <f t="shared" si="107"/>
        <v>0.30755905511811021</v>
      </c>
      <c r="H511" s="3">
        <f t="shared" si="97"/>
        <v>4</v>
      </c>
      <c r="I511" s="3">
        <f>VLOOKUP('Aliquote medie'!$H511,Scaglioni!$E$3:$H$7,4,FALSE)</f>
        <v>0.43</v>
      </c>
      <c r="J511" s="3">
        <f t="shared" si="98"/>
        <v>43</v>
      </c>
      <c r="K511" s="3">
        <f t="shared" si="103"/>
        <v>14744</v>
      </c>
      <c r="L511" s="4">
        <f t="shared" si="104"/>
        <v>0.29023622047244096</v>
      </c>
      <c r="M511" s="15">
        <f t="shared" si="99"/>
        <v>3</v>
      </c>
      <c r="N511" s="15">
        <f>VLOOKUP('Aliquote medie'!$M511,Scaglioni!$I$3:$L$7,4,FALSE)</f>
        <v>0.43</v>
      </c>
      <c r="O511" s="15">
        <f t="shared" si="100"/>
        <v>43</v>
      </c>
      <c r="P511" s="15">
        <f t="shared" si="105"/>
        <v>14484</v>
      </c>
      <c r="Q511" s="16">
        <f t="shared" si="106"/>
        <v>0.28511811023622047</v>
      </c>
    </row>
    <row r="512" spans="1:17" x14ac:dyDescent="0.2">
      <c r="A512" s="10">
        <v>100</v>
      </c>
      <c r="B512" s="10">
        <f t="shared" si="101"/>
        <v>50900</v>
      </c>
      <c r="C512" s="6">
        <f t="shared" si="108"/>
        <v>3</v>
      </c>
      <c r="D512" s="6">
        <f>VLOOKUP('Aliquote medie'!$C512,Scaglioni!$A$3:$D$7,4,FALSE)</f>
        <v>0.38</v>
      </c>
      <c r="E512" s="6">
        <f t="shared" si="96"/>
        <v>38</v>
      </c>
      <c r="F512" s="6">
        <f t="shared" si="102"/>
        <v>15662</v>
      </c>
      <c r="G512" s="7">
        <f t="shared" si="107"/>
        <v>0.30770137524557956</v>
      </c>
      <c r="H512" s="3">
        <f t="shared" si="97"/>
        <v>4</v>
      </c>
      <c r="I512" s="3">
        <f>VLOOKUP('Aliquote medie'!$H512,Scaglioni!$E$3:$H$7,4,FALSE)</f>
        <v>0.43</v>
      </c>
      <c r="J512" s="3">
        <f t="shared" si="98"/>
        <v>43</v>
      </c>
      <c r="K512" s="3">
        <f t="shared" si="103"/>
        <v>14787</v>
      </c>
      <c r="L512" s="4">
        <f t="shared" si="104"/>
        <v>0.29051080550098229</v>
      </c>
      <c r="M512" s="15">
        <f t="shared" si="99"/>
        <v>3</v>
      </c>
      <c r="N512" s="15">
        <f>VLOOKUP('Aliquote medie'!$M512,Scaglioni!$I$3:$L$7,4,FALSE)</f>
        <v>0.43</v>
      </c>
      <c r="O512" s="15">
        <f t="shared" si="100"/>
        <v>43</v>
      </c>
      <c r="P512" s="15">
        <f t="shared" si="105"/>
        <v>14527</v>
      </c>
      <c r="Q512" s="16">
        <f t="shared" si="106"/>
        <v>0.28540275049115915</v>
      </c>
    </row>
    <row r="513" spans="1:17" x14ac:dyDescent="0.2">
      <c r="A513" s="10">
        <v>100</v>
      </c>
      <c r="B513" s="10">
        <f t="shared" si="101"/>
        <v>51000</v>
      </c>
      <c r="C513" s="6">
        <f t="shared" si="108"/>
        <v>3</v>
      </c>
      <c r="D513" s="6">
        <f>VLOOKUP('Aliquote medie'!$C513,Scaglioni!$A$3:$D$7,4,FALSE)</f>
        <v>0.38</v>
      </c>
      <c r="E513" s="6">
        <f t="shared" si="96"/>
        <v>38</v>
      </c>
      <c r="F513" s="6">
        <f t="shared" si="102"/>
        <v>15700</v>
      </c>
      <c r="G513" s="7">
        <f t="shared" si="107"/>
        <v>0.30784313725490198</v>
      </c>
      <c r="H513" s="3">
        <f t="shared" si="97"/>
        <v>4</v>
      </c>
      <c r="I513" s="3">
        <f>VLOOKUP('Aliquote medie'!$H513,Scaglioni!$E$3:$H$7,4,FALSE)</f>
        <v>0.43</v>
      </c>
      <c r="J513" s="3">
        <f t="shared" si="98"/>
        <v>43</v>
      </c>
      <c r="K513" s="3">
        <f t="shared" si="103"/>
        <v>14830</v>
      </c>
      <c r="L513" s="4">
        <f t="shared" si="104"/>
        <v>0.29078431372549018</v>
      </c>
      <c r="M513" s="15">
        <f t="shared" si="99"/>
        <v>3</v>
      </c>
      <c r="N513" s="15">
        <f>VLOOKUP('Aliquote medie'!$M513,Scaglioni!$I$3:$L$7,4,FALSE)</f>
        <v>0.43</v>
      </c>
      <c r="O513" s="15">
        <f t="shared" si="100"/>
        <v>43</v>
      </c>
      <c r="P513" s="15">
        <f t="shared" si="105"/>
        <v>14570</v>
      </c>
      <c r="Q513" s="16">
        <f t="shared" si="106"/>
        <v>0.28568627450980394</v>
      </c>
    </row>
    <row r="514" spans="1:17" x14ac:dyDescent="0.2">
      <c r="A514" s="10">
        <v>100</v>
      </c>
      <c r="B514" s="10">
        <f t="shared" si="101"/>
        <v>51100</v>
      </c>
      <c r="C514" s="6">
        <f t="shared" si="108"/>
        <v>3</v>
      </c>
      <c r="D514" s="6">
        <f>VLOOKUP('Aliquote medie'!$C514,Scaglioni!$A$3:$D$7,4,FALSE)</f>
        <v>0.38</v>
      </c>
      <c r="E514" s="6">
        <f t="shared" si="96"/>
        <v>38</v>
      </c>
      <c r="F514" s="6">
        <f t="shared" si="102"/>
        <v>15738</v>
      </c>
      <c r="G514" s="7">
        <f t="shared" si="107"/>
        <v>0.30798434442270056</v>
      </c>
      <c r="H514" s="3">
        <f t="shared" si="97"/>
        <v>4</v>
      </c>
      <c r="I514" s="3">
        <f>VLOOKUP('Aliquote medie'!$H514,Scaglioni!$E$3:$H$7,4,FALSE)</f>
        <v>0.43</v>
      </c>
      <c r="J514" s="3">
        <f t="shared" si="98"/>
        <v>43</v>
      </c>
      <c r="K514" s="3">
        <f t="shared" si="103"/>
        <v>14873</v>
      </c>
      <c r="L514" s="4">
        <f t="shared" si="104"/>
        <v>0.29105675146771037</v>
      </c>
      <c r="M514" s="15">
        <f t="shared" si="99"/>
        <v>3</v>
      </c>
      <c r="N514" s="15">
        <f>VLOOKUP('Aliquote medie'!$M514,Scaglioni!$I$3:$L$7,4,FALSE)</f>
        <v>0.43</v>
      </c>
      <c r="O514" s="15">
        <f t="shared" si="100"/>
        <v>43</v>
      </c>
      <c r="P514" s="15">
        <f t="shared" si="105"/>
        <v>14613</v>
      </c>
      <c r="Q514" s="16">
        <f t="shared" si="106"/>
        <v>0.28596868884540116</v>
      </c>
    </row>
    <row r="515" spans="1:17" x14ac:dyDescent="0.2">
      <c r="A515" s="10">
        <v>100</v>
      </c>
      <c r="B515" s="10">
        <f t="shared" si="101"/>
        <v>51200</v>
      </c>
      <c r="C515" s="6">
        <f t="shared" si="108"/>
        <v>3</v>
      </c>
      <c r="D515" s="6">
        <f>VLOOKUP('Aliquote medie'!$C515,Scaglioni!$A$3:$D$7,4,FALSE)</f>
        <v>0.38</v>
      </c>
      <c r="E515" s="6">
        <f t="shared" si="96"/>
        <v>38</v>
      </c>
      <c r="F515" s="6">
        <f t="shared" si="102"/>
        <v>15776</v>
      </c>
      <c r="G515" s="7">
        <f t="shared" si="107"/>
        <v>0.30812499999999998</v>
      </c>
      <c r="H515" s="3">
        <f t="shared" si="97"/>
        <v>4</v>
      </c>
      <c r="I515" s="3">
        <f>VLOOKUP('Aliquote medie'!$H515,Scaglioni!$E$3:$H$7,4,FALSE)</f>
        <v>0.43</v>
      </c>
      <c r="J515" s="3">
        <f t="shared" si="98"/>
        <v>43</v>
      </c>
      <c r="K515" s="3">
        <f t="shared" si="103"/>
        <v>14916</v>
      </c>
      <c r="L515" s="4">
        <f t="shared" si="104"/>
        <v>0.29132812499999999</v>
      </c>
      <c r="M515" s="15">
        <f t="shared" si="99"/>
        <v>3</v>
      </c>
      <c r="N515" s="15">
        <f>VLOOKUP('Aliquote medie'!$M515,Scaglioni!$I$3:$L$7,4,FALSE)</f>
        <v>0.43</v>
      </c>
      <c r="O515" s="15">
        <f t="shared" si="100"/>
        <v>43</v>
      </c>
      <c r="P515" s="15">
        <f t="shared" si="105"/>
        <v>14656</v>
      </c>
      <c r="Q515" s="16">
        <f t="shared" si="106"/>
        <v>0.28625</v>
      </c>
    </row>
    <row r="516" spans="1:17" x14ac:dyDescent="0.2">
      <c r="A516" s="10">
        <v>100</v>
      </c>
      <c r="B516" s="10">
        <f t="shared" si="101"/>
        <v>51300</v>
      </c>
      <c r="C516" s="6">
        <f t="shared" si="108"/>
        <v>3</v>
      </c>
      <c r="D516" s="6">
        <f>VLOOKUP('Aliquote medie'!$C516,Scaglioni!$A$3:$D$7,4,FALSE)</f>
        <v>0.38</v>
      </c>
      <c r="E516" s="6">
        <f t="shared" ref="E516:E579" si="109">D516*A516</f>
        <v>38</v>
      </c>
      <c r="F516" s="6">
        <f t="shared" si="102"/>
        <v>15814</v>
      </c>
      <c r="G516" s="7">
        <f t="shared" si="107"/>
        <v>0.30826510721247563</v>
      </c>
      <c r="H516" s="3">
        <f t="shared" ref="H516:H579" si="110">IF($B516&lt;=15000,1,IF($B516&lt;=28000,2,IF($B516&lt;=50000,3,4)))</f>
        <v>4</v>
      </c>
      <c r="I516" s="3">
        <f>VLOOKUP('Aliquote medie'!$H516,Scaglioni!$E$3:$H$7,4,FALSE)</f>
        <v>0.43</v>
      </c>
      <c r="J516" s="3">
        <f t="shared" ref="J516:J579" si="111">I516*$A516</f>
        <v>43</v>
      </c>
      <c r="K516" s="3">
        <f t="shared" si="103"/>
        <v>14959</v>
      </c>
      <c r="L516" s="4">
        <f t="shared" si="104"/>
        <v>0.29159844054580897</v>
      </c>
      <c r="M516" s="15">
        <f t="shared" ref="M516:M579" si="112">IF($B516&lt;=28000,1,IF($B516&lt;=50000,2,3))</f>
        <v>3</v>
      </c>
      <c r="N516" s="15">
        <f>VLOOKUP('Aliquote medie'!$M516,Scaglioni!$I$3:$L$7,4,FALSE)</f>
        <v>0.43</v>
      </c>
      <c r="O516" s="15">
        <f t="shared" ref="O516:O579" si="113">N516*$A516</f>
        <v>43</v>
      </c>
      <c r="P516" s="15">
        <f t="shared" si="105"/>
        <v>14699</v>
      </c>
      <c r="Q516" s="16">
        <f t="shared" si="106"/>
        <v>0.28653021442495125</v>
      </c>
    </row>
    <row r="517" spans="1:17" x14ac:dyDescent="0.2">
      <c r="A517" s="10">
        <v>100</v>
      </c>
      <c r="B517" s="10">
        <f t="shared" ref="B517:B580" si="114">B516+A517</f>
        <v>51400</v>
      </c>
      <c r="C517" s="6">
        <f t="shared" si="108"/>
        <v>3</v>
      </c>
      <c r="D517" s="6">
        <f>VLOOKUP('Aliquote medie'!$C517,Scaglioni!$A$3:$D$7,4,FALSE)</f>
        <v>0.38</v>
      </c>
      <c r="E517" s="6">
        <f t="shared" si="109"/>
        <v>38</v>
      </c>
      <c r="F517" s="6">
        <f t="shared" ref="F517:F580" si="115">F516+E517</f>
        <v>15852</v>
      </c>
      <c r="G517" s="7">
        <f t="shared" si="107"/>
        <v>0.30840466926070037</v>
      </c>
      <c r="H517" s="3">
        <f t="shared" si="110"/>
        <v>4</v>
      </c>
      <c r="I517" s="3">
        <f>VLOOKUP('Aliquote medie'!$H517,Scaglioni!$E$3:$H$7,4,FALSE)</f>
        <v>0.43</v>
      </c>
      <c r="J517" s="3">
        <f t="shared" si="111"/>
        <v>43</v>
      </c>
      <c r="K517" s="3">
        <f t="shared" ref="K517:K580" si="116">K516+J517</f>
        <v>15002</v>
      </c>
      <c r="L517" s="4">
        <f t="shared" ref="L517:L580" si="117">K517/$B517</f>
        <v>0.29186770428015563</v>
      </c>
      <c r="M517" s="15">
        <f t="shared" si="112"/>
        <v>3</v>
      </c>
      <c r="N517" s="15">
        <f>VLOOKUP('Aliquote medie'!$M517,Scaglioni!$I$3:$L$7,4,FALSE)</f>
        <v>0.43</v>
      </c>
      <c r="O517" s="15">
        <f t="shared" si="113"/>
        <v>43</v>
      </c>
      <c r="P517" s="15">
        <f t="shared" ref="P517:P580" si="118">P516+O517</f>
        <v>14742</v>
      </c>
      <c r="Q517" s="16">
        <f t="shared" ref="Q517:Q580" si="119">P517/$B517</f>
        <v>0.28680933852140078</v>
      </c>
    </row>
    <row r="518" spans="1:17" x14ac:dyDescent="0.2">
      <c r="A518" s="10">
        <v>100</v>
      </c>
      <c r="B518" s="10">
        <f t="shared" si="114"/>
        <v>51500</v>
      </c>
      <c r="C518" s="6">
        <f t="shared" si="108"/>
        <v>3</v>
      </c>
      <c r="D518" s="6">
        <f>VLOOKUP('Aliquote medie'!$C518,Scaglioni!$A$3:$D$7,4,FALSE)</f>
        <v>0.38</v>
      </c>
      <c r="E518" s="6">
        <f t="shared" si="109"/>
        <v>38</v>
      </c>
      <c r="F518" s="6">
        <f t="shared" si="115"/>
        <v>15890</v>
      </c>
      <c r="G518" s="7">
        <f t="shared" si="107"/>
        <v>0.30854368932038834</v>
      </c>
      <c r="H518" s="3">
        <f t="shared" si="110"/>
        <v>4</v>
      </c>
      <c r="I518" s="3">
        <f>VLOOKUP('Aliquote medie'!$H518,Scaglioni!$E$3:$H$7,4,FALSE)</f>
        <v>0.43</v>
      </c>
      <c r="J518" s="3">
        <f t="shared" si="111"/>
        <v>43</v>
      </c>
      <c r="K518" s="3">
        <f t="shared" si="116"/>
        <v>15045</v>
      </c>
      <c r="L518" s="4">
        <f t="shared" si="117"/>
        <v>0.29213592233009711</v>
      </c>
      <c r="M518" s="15">
        <f t="shared" si="112"/>
        <v>3</v>
      </c>
      <c r="N518" s="15">
        <f>VLOOKUP('Aliquote medie'!$M518,Scaglioni!$I$3:$L$7,4,FALSE)</f>
        <v>0.43</v>
      </c>
      <c r="O518" s="15">
        <f t="shared" si="113"/>
        <v>43</v>
      </c>
      <c r="P518" s="15">
        <f t="shared" si="118"/>
        <v>14785</v>
      </c>
      <c r="Q518" s="16">
        <f t="shared" si="119"/>
        <v>0.28708737864077671</v>
      </c>
    </row>
    <row r="519" spans="1:17" x14ac:dyDescent="0.2">
      <c r="A519" s="10">
        <v>100</v>
      </c>
      <c r="B519" s="10">
        <f t="shared" si="114"/>
        <v>51600</v>
      </c>
      <c r="C519" s="6">
        <f t="shared" si="108"/>
        <v>3</v>
      </c>
      <c r="D519" s="6">
        <f>VLOOKUP('Aliquote medie'!$C519,Scaglioni!$A$3:$D$7,4,FALSE)</f>
        <v>0.38</v>
      </c>
      <c r="E519" s="6">
        <f t="shared" si="109"/>
        <v>38</v>
      </c>
      <c r="F519" s="6">
        <f t="shared" si="115"/>
        <v>15928</v>
      </c>
      <c r="G519" s="7">
        <f t="shared" si="107"/>
        <v>0.30868217054263564</v>
      </c>
      <c r="H519" s="3">
        <f t="shared" si="110"/>
        <v>4</v>
      </c>
      <c r="I519" s="3">
        <f>VLOOKUP('Aliquote medie'!$H519,Scaglioni!$E$3:$H$7,4,FALSE)</f>
        <v>0.43</v>
      </c>
      <c r="J519" s="3">
        <f t="shared" si="111"/>
        <v>43</v>
      </c>
      <c r="K519" s="3">
        <f t="shared" si="116"/>
        <v>15088</v>
      </c>
      <c r="L519" s="4">
        <f t="shared" si="117"/>
        <v>0.29240310077519382</v>
      </c>
      <c r="M519" s="15">
        <f t="shared" si="112"/>
        <v>3</v>
      </c>
      <c r="N519" s="15">
        <f>VLOOKUP('Aliquote medie'!$M519,Scaglioni!$I$3:$L$7,4,FALSE)</f>
        <v>0.43</v>
      </c>
      <c r="O519" s="15">
        <f t="shared" si="113"/>
        <v>43</v>
      </c>
      <c r="P519" s="15">
        <f t="shared" si="118"/>
        <v>14828</v>
      </c>
      <c r="Q519" s="16">
        <f t="shared" si="119"/>
        <v>0.28736434108527131</v>
      </c>
    </row>
    <row r="520" spans="1:17" x14ac:dyDescent="0.2">
      <c r="A520" s="10">
        <v>100</v>
      </c>
      <c r="B520" s="10">
        <f t="shared" si="114"/>
        <v>51700</v>
      </c>
      <c r="C520" s="6">
        <f t="shared" si="108"/>
        <v>3</v>
      </c>
      <c r="D520" s="6">
        <f>VLOOKUP('Aliquote medie'!$C520,Scaglioni!$A$3:$D$7,4,FALSE)</f>
        <v>0.38</v>
      </c>
      <c r="E520" s="6">
        <f t="shared" si="109"/>
        <v>38</v>
      </c>
      <c r="F520" s="6">
        <f t="shared" si="115"/>
        <v>15966</v>
      </c>
      <c r="G520" s="7">
        <f t="shared" si="107"/>
        <v>0.3088201160541586</v>
      </c>
      <c r="H520" s="3">
        <f t="shared" si="110"/>
        <v>4</v>
      </c>
      <c r="I520" s="3">
        <f>VLOOKUP('Aliquote medie'!$H520,Scaglioni!$E$3:$H$7,4,FALSE)</f>
        <v>0.43</v>
      </c>
      <c r="J520" s="3">
        <f t="shared" si="111"/>
        <v>43</v>
      </c>
      <c r="K520" s="3">
        <f t="shared" si="116"/>
        <v>15131</v>
      </c>
      <c r="L520" s="4">
        <f t="shared" si="117"/>
        <v>0.29266924564796903</v>
      </c>
      <c r="M520" s="15">
        <f t="shared" si="112"/>
        <v>3</v>
      </c>
      <c r="N520" s="15">
        <f>VLOOKUP('Aliquote medie'!$M520,Scaglioni!$I$3:$L$7,4,FALSE)</f>
        <v>0.43</v>
      </c>
      <c r="O520" s="15">
        <f t="shared" si="113"/>
        <v>43</v>
      </c>
      <c r="P520" s="15">
        <f t="shared" si="118"/>
        <v>14871</v>
      </c>
      <c r="Q520" s="16">
        <f t="shared" si="119"/>
        <v>0.28764023210831724</v>
      </c>
    </row>
    <row r="521" spans="1:17" x14ac:dyDescent="0.2">
      <c r="A521" s="10">
        <v>100</v>
      </c>
      <c r="B521" s="10">
        <f t="shared" si="114"/>
        <v>51800</v>
      </c>
      <c r="C521" s="6">
        <f t="shared" si="108"/>
        <v>3</v>
      </c>
      <c r="D521" s="6">
        <f>VLOOKUP('Aliquote medie'!$C521,Scaglioni!$A$3:$D$7,4,FALSE)</f>
        <v>0.38</v>
      </c>
      <c r="E521" s="6">
        <f t="shared" si="109"/>
        <v>38</v>
      </c>
      <c r="F521" s="6">
        <f t="shared" si="115"/>
        <v>16004</v>
      </c>
      <c r="G521" s="7">
        <f t="shared" si="107"/>
        <v>0.30895752895752898</v>
      </c>
      <c r="H521" s="3">
        <f t="shared" si="110"/>
        <v>4</v>
      </c>
      <c r="I521" s="3">
        <f>VLOOKUP('Aliquote medie'!$H521,Scaglioni!$E$3:$H$7,4,FALSE)</f>
        <v>0.43</v>
      </c>
      <c r="J521" s="3">
        <f t="shared" si="111"/>
        <v>43</v>
      </c>
      <c r="K521" s="3">
        <f t="shared" si="116"/>
        <v>15174</v>
      </c>
      <c r="L521" s="4">
        <f t="shared" si="117"/>
        <v>0.29293436293436292</v>
      </c>
      <c r="M521" s="15">
        <f t="shared" si="112"/>
        <v>3</v>
      </c>
      <c r="N521" s="15">
        <f>VLOOKUP('Aliquote medie'!$M521,Scaglioni!$I$3:$L$7,4,FALSE)</f>
        <v>0.43</v>
      </c>
      <c r="O521" s="15">
        <f t="shared" si="113"/>
        <v>43</v>
      </c>
      <c r="P521" s="15">
        <f t="shared" si="118"/>
        <v>14914</v>
      </c>
      <c r="Q521" s="16">
        <f t="shared" si="119"/>
        <v>0.28791505791505789</v>
      </c>
    </row>
    <row r="522" spans="1:17" x14ac:dyDescent="0.2">
      <c r="A522" s="10">
        <v>100</v>
      </c>
      <c r="B522" s="10">
        <f t="shared" si="114"/>
        <v>51900</v>
      </c>
      <c r="C522" s="6">
        <f t="shared" si="108"/>
        <v>3</v>
      </c>
      <c r="D522" s="6">
        <f>VLOOKUP('Aliquote medie'!$C522,Scaglioni!$A$3:$D$7,4,FALSE)</f>
        <v>0.38</v>
      </c>
      <c r="E522" s="6">
        <f t="shared" si="109"/>
        <v>38</v>
      </c>
      <c r="F522" s="6">
        <f t="shared" si="115"/>
        <v>16042</v>
      </c>
      <c r="G522" s="7">
        <f t="shared" si="107"/>
        <v>0.30909441233140655</v>
      </c>
      <c r="H522" s="3">
        <f t="shared" si="110"/>
        <v>4</v>
      </c>
      <c r="I522" s="3">
        <f>VLOOKUP('Aliquote medie'!$H522,Scaglioni!$E$3:$H$7,4,FALSE)</f>
        <v>0.43</v>
      </c>
      <c r="J522" s="3">
        <f t="shared" si="111"/>
        <v>43</v>
      </c>
      <c r="K522" s="3">
        <f t="shared" si="116"/>
        <v>15217</v>
      </c>
      <c r="L522" s="4">
        <f t="shared" si="117"/>
        <v>0.29319845857418114</v>
      </c>
      <c r="M522" s="15">
        <f t="shared" si="112"/>
        <v>3</v>
      </c>
      <c r="N522" s="15">
        <f>VLOOKUP('Aliquote medie'!$M522,Scaglioni!$I$3:$L$7,4,FALSE)</f>
        <v>0.43</v>
      </c>
      <c r="O522" s="15">
        <f t="shared" si="113"/>
        <v>43</v>
      </c>
      <c r="P522" s="15">
        <f t="shared" si="118"/>
        <v>14957</v>
      </c>
      <c r="Q522" s="16">
        <f t="shared" si="119"/>
        <v>0.28818882466281309</v>
      </c>
    </row>
    <row r="523" spans="1:17" x14ac:dyDescent="0.2">
      <c r="A523" s="10">
        <v>100</v>
      </c>
      <c r="B523" s="10">
        <f t="shared" si="114"/>
        <v>52000</v>
      </c>
      <c r="C523" s="6">
        <f t="shared" si="108"/>
        <v>3</v>
      </c>
      <c r="D523" s="6">
        <f>VLOOKUP('Aliquote medie'!$C523,Scaglioni!$A$3:$D$7,4,FALSE)</f>
        <v>0.38</v>
      </c>
      <c r="E523" s="6">
        <f t="shared" si="109"/>
        <v>38</v>
      </c>
      <c r="F523" s="6">
        <f t="shared" si="115"/>
        <v>16080</v>
      </c>
      <c r="G523" s="7">
        <f t="shared" ref="G523:G586" si="120">F523/B523</f>
        <v>0.30923076923076925</v>
      </c>
      <c r="H523" s="3">
        <f t="shared" si="110"/>
        <v>4</v>
      </c>
      <c r="I523" s="3">
        <f>VLOOKUP('Aliquote medie'!$H523,Scaglioni!$E$3:$H$7,4,FALSE)</f>
        <v>0.43</v>
      </c>
      <c r="J523" s="3">
        <f t="shared" si="111"/>
        <v>43</v>
      </c>
      <c r="K523" s="3">
        <f t="shared" si="116"/>
        <v>15260</v>
      </c>
      <c r="L523" s="4">
        <f t="shared" si="117"/>
        <v>0.29346153846153844</v>
      </c>
      <c r="M523" s="15">
        <f t="shared" si="112"/>
        <v>3</v>
      </c>
      <c r="N523" s="15">
        <f>VLOOKUP('Aliquote medie'!$M523,Scaglioni!$I$3:$L$7,4,FALSE)</f>
        <v>0.43</v>
      </c>
      <c r="O523" s="15">
        <f t="shared" si="113"/>
        <v>43</v>
      </c>
      <c r="P523" s="15">
        <f t="shared" si="118"/>
        <v>15000</v>
      </c>
      <c r="Q523" s="16">
        <f t="shared" si="119"/>
        <v>0.28846153846153844</v>
      </c>
    </row>
    <row r="524" spans="1:17" x14ac:dyDescent="0.2">
      <c r="A524" s="10">
        <v>100</v>
      </c>
      <c r="B524" s="10">
        <f t="shared" si="114"/>
        <v>52100</v>
      </c>
      <c r="C524" s="6">
        <f t="shared" si="108"/>
        <v>3</v>
      </c>
      <c r="D524" s="6">
        <f>VLOOKUP('Aliquote medie'!$C524,Scaglioni!$A$3:$D$7,4,FALSE)</f>
        <v>0.38</v>
      </c>
      <c r="E524" s="6">
        <f t="shared" si="109"/>
        <v>38</v>
      </c>
      <c r="F524" s="6">
        <f t="shared" si="115"/>
        <v>16118</v>
      </c>
      <c r="G524" s="7">
        <f t="shared" si="120"/>
        <v>0.30936660268714011</v>
      </c>
      <c r="H524" s="3">
        <f t="shared" si="110"/>
        <v>4</v>
      </c>
      <c r="I524" s="3">
        <f>VLOOKUP('Aliquote medie'!$H524,Scaglioni!$E$3:$H$7,4,FALSE)</f>
        <v>0.43</v>
      </c>
      <c r="J524" s="3">
        <f t="shared" si="111"/>
        <v>43</v>
      </c>
      <c r="K524" s="3">
        <f t="shared" si="116"/>
        <v>15303</v>
      </c>
      <c r="L524" s="4">
        <f t="shared" si="117"/>
        <v>0.29372360844529749</v>
      </c>
      <c r="M524" s="15">
        <f t="shared" si="112"/>
        <v>3</v>
      </c>
      <c r="N524" s="15">
        <f>VLOOKUP('Aliquote medie'!$M524,Scaglioni!$I$3:$L$7,4,FALSE)</f>
        <v>0.43</v>
      </c>
      <c r="O524" s="15">
        <f t="shared" si="113"/>
        <v>43</v>
      </c>
      <c r="P524" s="15">
        <f t="shared" si="118"/>
        <v>15043</v>
      </c>
      <c r="Q524" s="16">
        <f t="shared" si="119"/>
        <v>0.28873320537428021</v>
      </c>
    </row>
    <row r="525" spans="1:17" x14ac:dyDescent="0.2">
      <c r="A525" s="10">
        <v>100</v>
      </c>
      <c r="B525" s="10">
        <f t="shared" si="114"/>
        <v>52200</v>
      </c>
      <c r="C525" s="6">
        <f t="shared" si="108"/>
        <v>3</v>
      </c>
      <c r="D525" s="6">
        <f>VLOOKUP('Aliquote medie'!$C525,Scaglioni!$A$3:$D$7,4,FALSE)</f>
        <v>0.38</v>
      </c>
      <c r="E525" s="6">
        <f t="shared" si="109"/>
        <v>38</v>
      </c>
      <c r="F525" s="6">
        <f t="shared" si="115"/>
        <v>16156</v>
      </c>
      <c r="G525" s="7">
        <f t="shared" si="120"/>
        <v>0.30950191570881225</v>
      </c>
      <c r="H525" s="3">
        <f t="shared" si="110"/>
        <v>4</v>
      </c>
      <c r="I525" s="3">
        <f>VLOOKUP('Aliquote medie'!$H525,Scaglioni!$E$3:$H$7,4,FALSE)</f>
        <v>0.43</v>
      </c>
      <c r="J525" s="3">
        <f t="shared" si="111"/>
        <v>43</v>
      </c>
      <c r="K525" s="3">
        <f t="shared" si="116"/>
        <v>15346</v>
      </c>
      <c r="L525" s="4">
        <f t="shared" si="117"/>
        <v>0.29398467432950193</v>
      </c>
      <c r="M525" s="15">
        <f t="shared" si="112"/>
        <v>3</v>
      </c>
      <c r="N525" s="15">
        <f>VLOOKUP('Aliquote medie'!$M525,Scaglioni!$I$3:$L$7,4,FALSE)</f>
        <v>0.43</v>
      </c>
      <c r="O525" s="15">
        <f t="shared" si="113"/>
        <v>43</v>
      </c>
      <c r="P525" s="15">
        <f t="shared" si="118"/>
        <v>15086</v>
      </c>
      <c r="Q525" s="16">
        <f t="shared" si="119"/>
        <v>0.28900383141762453</v>
      </c>
    </row>
    <row r="526" spans="1:17" x14ac:dyDescent="0.2">
      <c r="A526" s="10">
        <v>100</v>
      </c>
      <c r="B526" s="10">
        <f t="shared" si="114"/>
        <v>52300</v>
      </c>
      <c r="C526" s="6">
        <f t="shared" si="108"/>
        <v>3</v>
      </c>
      <c r="D526" s="6">
        <f>VLOOKUP('Aliquote medie'!$C526,Scaglioni!$A$3:$D$7,4,FALSE)</f>
        <v>0.38</v>
      </c>
      <c r="E526" s="6">
        <f t="shared" si="109"/>
        <v>38</v>
      </c>
      <c r="F526" s="6">
        <f t="shared" si="115"/>
        <v>16194</v>
      </c>
      <c r="G526" s="7">
        <f t="shared" si="120"/>
        <v>0.30963671128107073</v>
      </c>
      <c r="H526" s="3">
        <f t="shared" si="110"/>
        <v>4</v>
      </c>
      <c r="I526" s="3">
        <f>VLOOKUP('Aliquote medie'!$H526,Scaglioni!$E$3:$H$7,4,FALSE)</f>
        <v>0.43</v>
      </c>
      <c r="J526" s="3">
        <f t="shared" si="111"/>
        <v>43</v>
      </c>
      <c r="K526" s="3">
        <f t="shared" si="116"/>
        <v>15389</v>
      </c>
      <c r="L526" s="4">
        <f t="shared" si="117"/>
        <v>0.29424474187380495</v>
      </c>
      <c r="M526" s="15">
        <f t="shared" si="112"/>
        <v>3</v>
      </c>
      <c r="N526" s="15">
        <f>VLOOKUP('Aliquote medie'!$M526,Scaglioni!$I$3:$L$7,4,FALSE)</f>
        <v>0.43</v>
      </c>
      <c r="O526" s="15">
        <f t="shared" si="113"/>
        <v>43</v>
      </c>
      <c r="P526" s="15">
        <f t="shared" si="118"/>
        <v>15129</v>
      </c>
      <c r="Q526" s="16">
        <f t="shared" si="119"/>
        <v>0.2892734225621415</v>
      </c>
    </row>
    <row r="527" spans="1:17" x14ac:dyDescent="0.2">
      <c r="A527" s="10">
        <v>100</v>
      </c>
      <c r="B527" s="10">
        <f t="shared" si="114"/>
        <v>52400</v>
      </c>
      <c r="C527" s="6">
        <f t="shared" si="108"/>
        <v>3</v>
      </c>
      <c r="D527" s="6">
        <f>VLOOKUP('Aliquote medie'!$C527,Scaglioni!$A$3:$D$7,4,FALSE)</f>
        <v>0.38</v>
      </c>
      <c r="E527" s="6">
        <f t="shared" si="109"/>
        <v>38</v>
      </c>
      <c r="F527" s="6">
        <f t="shared" si="115"/>
        <v>16232</v>
      </c>
      <c r="G527" s="7">
        <f t="shared" si="120"/>
        <v>0.3097709923664122</v>
      </c>
      <c r="H527" s="3">
        <f t="shared" si="110"/>
        <v>4</v>
      </c>
      <c r="I527" s="3">
        <f>VLOOKUP('Aliquote medie'!$H527,Scaglioni!$E$3:$H$7,4,FALSE)</f>
        <v>0.43</v>
      </c>
      <c r="J527" s="3">
        <f t="shared" si="111"/>
        <v>43</v>
      </c>
      <c r="K527" s="3">
        <f t="shared" si="116"/>
        <v>15432</v>
      </c>
      <c r="L527" s="4">
        <f t="shared" si="117"/>
        <v>0.29450381679389315</v>
      </c>
      <c r="M527" s="15">
        <f t="shared" si="112"/>
        <v>3</v>
      </c>
      <c r="N527" s="15">
        <f>VLOOKUP('Aliquote medie'!$M527,Scaglioni!$I$3:$L$7,4,FALSE)</f>
        <v>0.43</v>
      </c>
      <c r="O527" s="15">
        <f t="shared" si="113"/>
        <v>43</v>
      </c>
      <c r="P527" s="15">
        <f t="shared" si="118"/>
        <v>15172</v>
      </c>
      <c r="Q527" s="16">
        <f t="shared" si="119"/>
        <v>0.28954198473282444</v>
      </c>
    </row>
    <row r="528" spans="1:17" x14ac:dyDescent="0.2">
      <c r="A528" s="10">
        <v>100</v>
      </c>
      <c r="B528" s="10">
        <f t="shared" si="114"/>
        <v>52500</v>
      </c>
      <c r="C528" s="6">
        <f t="shared" si="108"/>
        <v>3</v>
      </c>
      <c r="D528" s="6">
        <f>VLOOKUP('Aliquote medie'!$C528,Scaglioni!$A$3:$D$7,4,FALSE)</f>
        <v>0.38</v>
      </c>
      <c r="E528" s="6">
        <f t="shared" si="109"/>
        <v>38</v>
      </c>
      <c r="F528" s="6">
        <f t="shared" si="115"/>
        <v>16270</v>
      </c>
      <c r="G528" s="7">
        <f t="shared" si="120"/>
        <v>0.30990476190476191</v>
      </c>
      <c r="H528" s="3">
        <f t="shared" si="110"/>
        <v>4</v>
      </c>
      <c r="I528" s="3">
        <f>VLOOKUP('Aliquote medie'!$H528,Scaglioni!$E$3:$H$7,4,FALSE)</f>
        <v>0.43</v>
      </c>
      <c r="J528" s="3">
        <f t="shared" si="111"/>
        <v>43</v>
      </c>
      <c r="K528" s="3">
        <f t="shared" si="116"/>
        <v>15475</v>
      </c>
      <c r="L528" s="4">
        <f t="shared" si="117"/>
        <v>0.29476190476190478</v>
      </c>
      <c r="M528" s="15">
        <f t="shared" si="112"/>
        <v>3</v>
      </c>
      <c r="N528" s="15">
        <f>VLOOKUP('Aliquote medie'!$M528,Scaglioni!$I$3:$L$7,4,FALSE)</f>
        <v>0.43</v>
      </c>
      <c r="O528" s="15">
        <f t="shared" si="113"/>
        <v>43</v>
      </c>
      <c r="P528" s="15">
        <f t="shared" si="118"/>
        <v>15215</v>
      </c>
      <c r="Q528" s="16">
        <f t="shared" si="119"/>
        <v>0.28980952380952379</v>
      </c>
    </row>
    <row r="529" spans="1:17" x14ac:dyDescent="0.2">
      <c r="A529" s="10">
        <v>100</v>
      </c>
      <c r="B529" s="10">
        <f t="shared" si="114"/>
        <v>52600</v>
      </c>
      <c r="C529" s="6">
        <f t="shared" si="108"/>
        <v>3</v>
      </c>
      <c r="D529" s="6">
        <f>VLOOKUP('Aliquote medie'!$C529,Scaglioni!$A$3:$D$7,4,FALSE)</f>
        <v>0.38</v>
      </c>
      <c r="E529" s="6">
        <f t="shared" si="109"/>
        <v>38</v>
      </c>
      <c r="F529" s="6">
        <f t="shared" si="115"/>
        <v>16308</v>
      </c>
      <c r="G529" s="7">
        <f t="shared" si="120"/>
        <v>0.3100380228136882</v>
      </c>
      <c r="H529" s="3">
        <f t="shared" si="110"/>
        <v>4</v>
      </c>
      <c r="I529" s="3">
        <f>VLOOKUP('Aliquote medie'!$H529,Scaglioni!$E$3:$H$7,4,FALSE)</f>
        <v>0.43</v>
      </c>
      <c r="J529" s="3">
        <f t="shared" si="111"/>
        <v>43</v>
      </c>
      <c r="K529" s="3">
        <f t="shared" si="116"/>
        <v>15518</v>
      </c>
      <c r="L529" s="4">
        <f t="shared" si="117"/>
        <v>0.29501901140684411</v>
      </c>
      <c r="M529" s="15">
        <f t="shared" si="112"/>
        <v>3</v>
      </c>
      <c r="N529" s="15">
        <f>VLOOKUP('Aliquote medie'!$M529,Scaglioni!$I$3:$L$7,4,FALSE)</f>
        <v>0.43</v>
      </c>
      <c r="O529" s="15">
        <f t="shared" si="113"/>
        <v>43</v>
      </c>
      <c r="P529" s="15">
        <f t="shared" si="118"/>
        <v>15258</v>
      </c>
      <c r="Q529" s="16">
        <f t="shared" si="119"/>
        <v>0.29007604562737643</v>
      </c>
    </row>
    <row r="530" spans="1:17" x14ac:dyDescent="0.2">
      <c r="A530" s="10">
        <v>100</v>
      </c>
      <c r="B530" s="10">
        <f t="shared" si="114"/>
        <v>52700</v>
      </c>
      <c r="C530" s="6">
        <f t="shared" si="108"/>
        <v>3</v>
      </c>
      <c r="D530" s="6">
        <f>VLOOKUP('Aliquote medie'!$C530,Scaglioni!$A$3:$D$7,4,FALSE)</f>
        <v>0.38</v>
      </c>
      <c r="E530" s="6">
        <f t="shared" si="109"/>
        <v>38</v>
      </c>
      <c r="F530" s="6">
        <f t="shared" si="115"/>
        <v>16346</v>
      </c>
      <c r="G530" s="7">
        <f t="shared" si="120"/>
        <v>0.31017077798861481</v>
      </c>
      <c r="H530" s="3">
        <f t="shared" si="110"/>
        <v>4</v>
      </c>
      <c r="I530" s="3">
        <f>VLOOKUP('Aliquote medie'!$H530,Scaglioni!$E$3:$H$7,4,FALSE)</f>
        <v>0.43</v>
      </c>
      <c r="J530" s="3">
        <f t="shared" si="111"/>
        <v>43</v>
      </c>
      <c r="K530" s="3">
        <f t="shared" si="116"/>
        <v>15561</v>
      </c>
      <c r="L530" s="4">
        <f t="shared" si="117"/>
        <v>0.29527514231499052</v>
      </c>
      <c r="M530" s="15">
        <f t="shared" si="112"/>
        <v>3</v>
      </c>
      <c r="N530" s="15">
        <f>VLOOKUP('Aliquote medie'!$M530,Scaglioni!$I$3:$L$7,4,FALSE)</f>
        <v>0.43</v>
      </c>
      <c r="O530" s="15">
        <f t="shared" si="113"/>
        <v>43</v>
      </c>
      <c r="P530" s="15">
        <f t="shared" si="118"/>
        <v>15301</v>
      </c>
      <c r="Q530" s="16">
        <f t="shared" si="119"/>
        <v>0.2903415559772296</v>
      </c>
    </row>
    <row r="531" spans="1:17" x14ac:dyDescent="0.2">
      <c r="A531" s="10">
        <v>100</v>
      </c>
      <c r="B531" s="10">
        <f t="shared" si="114"/>
        <v>52800</v>
      </c>
      <c r="C531" s="6">
        <f t="shared" si="108"/>
        <v>3</v>
      </c>
      <c r="D531" s="6">
        <f>VLOOKUP('Aliquote medie'!$C531,Scaglioni!$A$3:$D$7,4,FALSE)</f>
        <v>0.38</v>
      </c>
      <c r="E531" s="6">
        <f t="shared" si="109"/>
        <v>38</v>
      </c>
      <c r="F531" s="6">
        <f t="shared" si="115"/>
        <v>16384</v>
      </c>
      <c r="G531" s="7">
        <f t="shared" si="120"/>
        <v>0.3103030303030303</v>
      </c>
      <c r="H531" s="3">
        <f t="shared" si="110"/>
        <v>4</v>
      </c>
      <c r="I531" s="3">
        <f>VLOOKUP('Aliquote medie'!$H531,Scaglioni!$E$3:$H$7,4,FALSE)</f>
        <v>0.43</v>
      </c>
      <c r="J531" s="3">
        <f t="shared" si="111"/>
        <v>43</v>
      </c>
      <c r="K531" s="3">
        <f t="shared" si="116"/>
        <v>15604</v>
      </c>
      <c r="L531" s="4">
        <f t="shared" si="117"/>
        <v>0.29553030303030303</v>
      </c>
      <c r="M531" s="15">
        <f t="shared" si="112"/>
        <v>3</v>
      </c>
      <c r="N531" s="15">
        <f>VLOOKUP('Aliquote medie'!$M531,Scaglioni!$I$3:$L$7,4,FALSE)</f>
        <v>0.43</v>
      </c>
      <c r="O531" s="15">
        <f t="shared" si="113"/>
        <v>43</v>
      </c>
      <c r="P531" s="15">
        <f t="shared" si="118"/>
        <v>15344</v>
      </c>
      <c r="Q531" s="16">
        <f t="shared" si="119"/>
        <v>0.29060606060606059</v>
      </c>
    </row>
    <row r="532" spans="1:17" x14ac:dyDescent="0.2">
      <c r="A532" s="10">
        <v>100</v>
      </c>
      <c r="B532" s="10">
        <f t="shared" si="114"/>
        <v>52900</v>
      </c>
      <c r="C532" s="6">
        <f t="shared" si="108"/>
        <v>3</v>
      </c>
      <c r="D532" s="6">
        <f>VLOOKUP('Aliquote medie'!$C532,Scaglioni!$A$3:$D$7,4,FALSE)</f>
        <v>0.38</v>
      </c>
      <c r="E532" s="6">
        <f t="shared" si="109"/>
        <v>38</v>
      </c>
      <c r="F532" s="6">
        <f t="shared" si="115"/>
        <v>16422</v>
      </c>
      <c r="G532" s="7">
        <f t="shared" si="120"/>
        <v>0.31043478260869567</v>
      </c>
      <c r="H532" s="3">
        <f t="shared" si="110"/>
        <v>4</v>
      </c>
      <c r="I532" s="3">
        <f>VLOOKUP('Aliquote medie'!$H532,Scaglioni!$E$3:$H$7,4,FALSE)</f>
        <v>0.43</v>
      </c>
      <c r="J532" s="3">
        <f t="shared" si="111"/>
        <v>43</v>
      </c>
      <c r="K532" s="3">
        <f t="shared" si="116"/>
        <v>15647</v>
      </c>
      <c r="L532" s="4">
        <f t="shared" si="117"/>
        <v>0.2957844990548204</v>
      </c>
      <c r="M532" s="15">
        <f t="shared" si="112"/>
        <v>3</v>
      </c>
      <c r="N532" s="15">
        <f>VLOOKUP('Aliquote medie'!$M532,Scaglioni!$I$3:$L$7,4,FALSE)</f>
        <v>0.43</v>
      </c>
      <c r="O532" s="15">
        <f t="shared" si="113"/>
        <v>43</v>
      </c>
      <c r="P532" s="15">
        <f t="shared" si="118"/>
        <v>15387</v>
      </c>
      <c r="Q532" s="16">
        <f t="shared" si="119"/>
        <v>0.29086956521739132</v>
      </c>
    </row>
    <row r="533" spans="1:17" x14ac:dyDescent="0.2">
      <c r="A533" s="10">
        <v>100</v>
      </c>
      <c r="B533" s="10">
        <f t="shared" si="114"/>
        <v>53000</v>
      </c>
      <c r="C533" s="6">
        <f t="shared" si="108"/>
        <v>3</v>
      </c>
      <c r="D533" s="6">
        <f>VLOOKUP('Aliquote medie'!$C533,Scaglioni!$A$3:$D$7,4,FALSE)</f>
        <v>0.38</v>
      </c>
      <c r="E533" s="6">
        <f t="shared" si="109"/>
        <v>38</v>
      </c>
      <c r="F533" s="6">
        <f t="shared" si="115"/>
        <v>16460</v>
      </c>
      <c r="G533" s="7">
        <f t="shared" si="120"/>
        <v>0.31056603773584907</v>
      </c>
      <c r="H533" s="3">
        <f t="shared" si="110"/>
        <v>4</v>
      </c>
      <c r="I533" s="3">
        <f>VLOOKUP('Aliquote medie'!$H533,Scaglioni!$E$3:$H$7,4,FALSE)</f>
        <v>0.43</v>
      </c>
      <c r="J533" s="3">
        <f t="shared" si="111"/>
        <v>43</v>
      </c>
      <c r="K533" s="3">
        <f t="shared" si="116"/>
        <v>15690</v>
      </c>
      <c r="L533" s="4">
        <f t="shared" si="117"/>
        <v>0.29603773584905663</v>
      </c>
      <c r="M533" s="15">
        <f t="shared" si="112"/>
        <v>3</v>
      </c>
      <c r="N533" s="15">
        <f>VLOOKUP('Aliquote medie'!$M533,Scaglioni!$I$3:$L$7,4,FALSE)</f>
        <v>0.43</v>
      </c>
      <c r="O533" s="15">
        <f t="shared" si="113"/>
        <v>43</v>
      </c>
      <c r="P533" s="15">
        <f t="shared" si="118"/>
        <v>15430</v>
      </c>
      <c r="Q533" s="16">
        <f t="shared" si="119"/>
        <v>0.29113207547169812</v>
      </c>
    </row>
    <row r="534" spans="1:17" x14ac:dyDescent="0.2">
      <c r="A534" s="10">
        <v>100</v>
      </c>
      <c r="B534" s="10">
        <f t="shared" si="114"/>
        <v>53100</v>
      </c>
      <c r="C534" s="6">
        <f t="shared" si="108"/>
        <v>3</v>
      </c>
      <c r="D534" s="6">
        <f>VLOOKUP('Aliquote medie'!$C534,Scaglioni!$A$3:$D$7,4,FALSE)</f>
        <v>0.38</v>
      </c>
      <c r="E534" s="6">
        <f t="shared" si="109"/>
        <v>38</v>
      </c>
      <c r="F534" s="6">
        <f t="shared" si="115"/>
        <v>16498</v>
      </c>
      <c r="G534" s="7">
        <f t="shared" si="120"/>
        <v>0.31069679849340864</v>
      </c>
      <c r="H534" s="3">
        <f t="shared" si="110"/>
        <v>4</v>
      </c>
      <c r="I534" s="3">
        <f>VLOOKUP('Aliquote medie'!$H534,Scaglioni!$E$3:$H$7,4,FALSE)</f>
        <v>0.43</v>
      </c>
      <c r="J534" s="3">
        <f t="shared" si="111"/>
        <v>43</v>
      </c>
      <c r="K534" s="3">
        <f t="shared" si="116"/>
        <v>15733</v>
      </c>
      <c r="L534" s="4">
        <f t="shared" si="117"/>
        <v>0.2962900188323917</v>
      </c>
      <c r="M534" s="15">
        <f t="shared" si="112"/>
        <v>3</v>
      </c>
      <c r="N534" s="15">
        <f>VLOOKUP('Aliquote medie'!$M534,Scaglioni!$I$3:$L$7,4,FALSE)</f>
        <v>0.43</v>
      </c>
      <c r="O534" s="15">
        <f t="shared" si="113"/>
        <v>43</v>
      </c>
      <c r="P534" s="15">
        <f t="shared" si="118"/>
        <v>15473</v>
      </c>
      <c r="Q534" s="16">
        <f t="shared" si="119"/>
        <v>0.29139359698681733</v>
      </c>
    </row>
    <row r="535" spans="1:17" x14ac:dyDescent="0.2">
      <c r="A535" s="10">
        <v>100</v>
      </c>
      <c r="B535" s="10">
        <f t="shared" si="114"/>
        <v>53200</v>
      </c>
      <c r="C535" s="6">
        <f t="shared" si="108"/>
        <v>3</v>
      </c>
      <c r="D535" s="6">
        <f>VLOOKUP('Aliquote medie'!$C535,Scaglioni!$A$3:$D$7,4,FALSE)</f>
        <v>0.38</v>
      </c>
      <c r="E535" s="6">
        <f t="shared" si="109"/>
        <v>38</v>
      </c>
      <c r="F535" s="6">
        <f t="shared" si="115"/>
        <v>16536</v>
      </c>
      <c r="G535" s="7">
        <f t="shared" si="120"/>
        <v>0.31082706766917295</v>
      </c>
      <c r="H535" s="3">
        <f t="shared" si="110"/>
        <v>4</v>
      </c>
      <c r="I535" s="3">
        <f>VLOOKUP('Aliquote medie'!$H535,Scaglioni!$E$3:$H$7,4,FALSE)</f>
        <v>0.43</v>
      </c>
      <c r="J535" s="3">
        <f t="shared" si="111"/>
        <v>43</v>
      </c>
      <c r="K535" s="3">
        <f t="shared" si="116"/>
        <v>15776</v>
      </c>
      <c r="L535" s="4">
        <f t="shared" si="117"/>
        <v>0.29654135338345866</v>
      </c>
      <c r="M535" s="15">
        <f t="shared" si="112"/>
        <v>3</v>
      </c>
      <c r="N535" s="15">
        <f>VLOOKUP('Aliquote medie'!$M535,Scaglioni!$I$3:$L$7,4,FALSE)</f>
        <v>0.43</v>
      </c>
      <c r="O535" s="15">
        <f t="shared" si="113"/>
        <v>43</v>
      </c>
      <c r="P535" s="15">
        <f t="shared" si="118"/>
        <v>15516</v>
      </c>
      <c r="Q535" s="16">
        <f t="shared" si="119"/>
        <v>0.29165413533834589</v>
      </c>
    </row>
    <row r="536" spans="1:17" x14ac:dyDescent="0.2">
      <c r="A536" s="10">
        <v>100</v>
      </c>
      <c r="B536" s="10">
        <f t="shared" si="114"/>
        <v>53300</v>
      </c>
      <c r="C536" s="6">
        <f t="shared" si="108"/>
        <v>3</v>
      </c>
      <c r="D536" s="6">
        <f>VLOOKUP('Aliquote medie'!$C536,Scaglioni!$A$3:$D$7,4,FALSE)</f>
        <v>0.38</v>
      </c>
      <c r="E536" s="6">
        <f t="shared" si="109"/>
        <v>38</v>
      </c>
      <c r="F536" s="6">
        <f t="shared" si="115"/>
        <v>16574</v>
      </c>
      <c r="G536" s="7">
        <f t="shared" si="120"/>
        <v>0.31095684803001877</v>
      </c>
      <c r="H536" s="3">
        <f t="shared" si="110"/>
        <v>4</v>
      </c>
      <c r="I536" s="3">
        <f>VLOOKUP('Aliquote medie'!$H536,Scaglioni!$E$3:$H$7,4,FALSE)</f>
        <v>0.43</v>
      </c>
      <c r="J536" s="3">
        <f t="shared" si="111"/>
        <v>43</v>
      </c>
      <c r="K536" s="3">
        <f t="shared" si="116"/>
        <v>15819</v>
      </c>
      <c r="L536" s="4">
        <f t="shared" si="117"/>
        <v>0.29679174484052534</v>
      </c>
      <c r="M536" s="15">
        <f t="shared" si="112"/>
        <v>3</v>
      </c>
      <c r="N536" s="15">
        <f>VLOOKUP('Aliquote medie'!$M536,Scaglioni!$I$3:$L$7,4,FALSE)</f>
        <v>0.43</v>
      </c>
      <c r="O536" s="15">
        <f t="shared" si="113"/>
        <v>43</v>
      </c>
      <c r="P536" s="15">
        <f t="shared" si="118"/>
        <v>15559</v>
      </c>
      <c r="Q536" s="16">
        <f t="shared" si="119"/>
        <v>0.29191369606003753</v>
      </c>
    </row>
    <row r="537" spans="1:17" x14ac:dyDescent="0.2">
      <c r="A537" s="10">
        <v>100</v>
      </c>
      <c r="B537" s="10">
        <f t="shared" si="114"/>
        <v>53400</v>
      </c>
      <c r="C537" s="6">
        <f t="shared" si="108"/>
        <v>3</v>
      </c>
      <c r="D537" s="6">
        <f>VLOOKUP('Aliquote medie'!$C537,Scaglioni!$A$3:$D$7,4,FALSE)</f>
        <v>0.38</v>
      </c>
      <c r="E537" s="6">
        <f t="shared" si="109"/>
        <v>38</v>
      </c>
      <c r="F537" s="6">
        <f t="shared" si="115"/>
        <v>16612</v>
      </c>
      <c r="G537" s="7">
        <f t="shared" si="120"/>
        <v>0.31108614232209736</v>
      </c>
      <c r="H537" s="3">
        <f t="shared" si="110"/>
        <v>4</v>
      </c>
      <c r="I537" s="3">
        <f>VLOOKUP('Aliquote medie'!$H537,Scaglioni!$E$3:$H$7,4,FALSE)</f>
        <v>0.43</v>
      </c>
      <c r="J537" s="3">
        <f t="shared" si="111"/>
        <v>43</v>
      </c>
      <c r="K537" s="3">
        <f t="shared" si="116"/>
        <v>15862</v>
      </c>
      <c r="L537" s="4">
        <f t="shared" si="117"/>
        <v>0.29704119850187266</v>
      </c>
      <c r="M537" s="15">
        <f t="shared" si="112"/>
        <v>3</v>
      </c>
      <c r="N537" s="15">
        <f>VLOOKUP('Aliquote medie'!$M537,Scaglioni!$I$3:$L$7,4,FALSE)</f>
        <v>0.43</v>
      </c>
      <c r="O537" s="15">
        <f t="shared" si="113"/>
        <v>43</v>
      </c>
      <c r="P537" s="15">
        <f t="shared" si="118"/>
        <v>15602</v>
      </c>
      <c r="Q537" s="16">
        <f t="shared" si="119"/>
        <v>0.29217228464419476</v>
      </c>
    </row>
    <row r="538" spans="1:17" x14ac:dyDescent="0.2">
      <c r="A538" s="10">
        <v>100</v>
      </c>
      <c r="B538" s="10">
        <f t="shared" si="114"/>
        <v>53500</v>
      </c>
      <c r="C538" s="6">
        <f t="shared" ref="C538:C601" si="121">IF($B538&lt;=15000,1,IF($B538&lt;=28000,2,IF($B538&lt;=55000,3,IF($B538&lt;=75000,4,5))))</f>
        <v>3</v>
      </c>
      <c r="D538" s="6">
        <f>VLOOKUP('Aliquote medie'!$C538,Scaglioni!$A$3:$D$7,4,FALSE)</f>
        <v>0.38</v>
      </c>
      <c r="E538" s="6">
        <f t="shared" si="109"/>
        <v>38</v>
      </c>
      <c r="F538" s="6">
        <f t="shared" si="115"/>
        <v>16650</v>
      </c>
      <c r="G538" s="7">
        <f t="shared" si="120"/>
        <v>0.31121495327102805</v>
      </c>
      <c r="H538" s="3">
        <f t="shared" si="110"/>
        <v>4</v>
      </c>
      <c r="I538" s="3">
        <f>VLOOKUP('Aliquote medie'!$H538,Scaglioni!$E$3:$H$7,4,FALSE)</f>
        <v>0.43</v>
      </c>
      <c r="J538" s="3">
        <f t="shared" si="111"/>
        <v>43</v>
      </c>
      <c r="K538" s="3">
        <f t="shared" si="116"/>
        <v>15905</v>
      </c>
      <c r="L538" s="4">
        <f t="shared" si="117"/>
        <v>0.29728971962616824</v>
      </c>
      <c r="M538" s="15">
        <f t="shared" si="112"/>
        <v>3</v>
      </c>
      <c r="N538" s="15">
        <f>VLOOKUP('Aliquote medie'!$M538,Scaglioni!$I$3:$L$7,4,FALSE)</f>
        <v>0.43</v>
      </c>
      <c r="O538" s="15">
        <f t="shared" si="113"/>
        <v>43</v>
      </c>
      <c r="P538" s="15">
        <f t="shared" si="118"/>
        <v>15645</v>
      </c>
      <c r="Q538" s="16">
        <f t="shared" si="119"/>
        <v>0.29242990654205608</v>
      </c>
    </row>
    <row r="539" spans="1:17" x14ac:dyDescent="0.2">
      <c r="A539" s="10">
        <v>100</v>
      </c>
      <c r="B539" s="10">
        <f t="shared" si="114"/>
        <v>53600</v>
      </c>
      <c r="C539" s="6">
        <f t="shared" si="121"/>
        <v>3</v>
      </c>
      <c r="D539" s="6">
        <f>VLOOKUP('Aliquote medie'!$C539,Scaglioni!$A$3:$D$7,4,FALSE)</f>
        <v>0.38</v>
      </c>
      <c r="E539" s="6">
        <f t="shared" si="109"/>
        <v>38</v>
      </c>
      <c r="F539" s="6">
        <f t="shared" si="115"/>
        <v>16688</v>
      </c>
      <c r="G539" s="7">
        <f t="shared" si="120"/>
        <v>0.31134328358208957</v>
      </c>
      <c r="H539" s="3">
        <f t="shared" si="110"/>
        <v>4</v>
      </c>
      <c r="I539" s="3">
        <f>VLOOKUP('Aliquote medie'!$H539,Scaglioni!$E$3:$H$7,4,FALSE)</f>
        <v>0.43</v>
      </c>
      <c r="J539" s="3">
        <f t="shared" si="111"/>
        <v>43</v>
      </c>
      <c r="K539" s="3">
        <f t="shared" si="116"/>
        <v>15948</v>
      </c>
      <c r="L539" s="4">
        <f t="shared" si="117"/>
        <v>0.29753731343283585</v>
      </c>
      <c r="M539" s="15">
        <f t="shared" si="112"/>
        <v>3</v>
      </c>
      <c r="N539" s="15">
        <f>VLOOKUP('Aliquote medie'!$M539,Scaglioni!$I$3:$L$7,4,FALSE)</f>
        <v>0.43</v>
      </c>
      <c r="O539" s="15">
        <f t="shared" si="113"/>
        <v>43</v>
      </c>
      <c r="P539" s="15">
        <f t="shared" si="118"/>
        <v>15688</v>
      </c>
      <c r="Q539" s="16">
        <f t="shared" si="119"/>
        <v>0.29268656716417912</v>
      </c>
    </row>
    <row r="540" spans="1:17" x14ac:dyDescent="0.2">
      <c r="A540" s="10">
        <v>100</v>
      </c>
      <c r="B540" s="10">
        <f t="shared" si="114"/>
        <v>53700</v>
      </c>
      <c r="C540" s="6">
        <f t="shared" si="121"/>
        <v>3</v>
      </c>
      <c r="D540" s="6">
        <f>VLOOKUP('Aliquote medie'!$C540,Scaglioni!$A$3:$D$7,4,FALSE)</f>
        <v>0.38</v>
      </c>
      <c r="E540" s="6">
        <f t="shared" si="109"/>
        <v>38</v>
      </c>
      <c r="F540" s="6">
        <f t="shared" si="115"/>
        <v>16726</v>
      </c>
      <c r="G540" s="7">
        <f t="shared" si="120"/>
        <v>0.3114711359404097</v>
      </c>
      <c r="H540" s="3">
        <f t="shared" si="110"/>
        <v>4</v>
      </c>
      <c r="I540" s="3">
        <f>VLOOKUP('Aliquote medie'!$H540,Scaglioni!$E$3:$H$7,4,FALSE)</f>
        <v>0.43</v>
      </c>
      <c r="J540" s="3">
        <f t="shared" si="111"/>
        <v>43</v>
      </c>
      <c r="K540" s="3">
        <f t="shared" si="116"/>
        <v>15991</v>
      </c>
      <c r="L540" s="4">
        <f t="shared" si="117"/>
        <v>0.29778398510242088</v>
      </c>
      <c r="M540" s="15">
        <f t="shared" si="112"/>
        <v>3</v>
      </c>
      <c r="N540" s="15">
        <f>VLOOKUP('Aliquote medie'!$M540,Scaglioni!$I$3:$L$7,4,FALSE)</f>
        <v>0.43</v>
      </c>
      <c r="O540" s="15">
        <f t="shared" si="113"/>
        <v>43</v>
      </c>
      <c r="P540" s="15">
        <f t="shared" si="118"/>
        <v>15731</v>
      </c>
      <c r="Q540" s="16">
        <f t="shared" si="119"/>
        <v>0.29294227188081939</v>
      </c>
    </row>
    <row r="541" spans="1:17" x14ac:dyDescent="0.2">
      <c r="A541" s="10">
        <v>100</v>
      </c>
      <c r="B541" s="10">
        <f t="shared" si="114"/>
        <v>53800</v>
      </c>
      <c r="C541" s="6">
        <f t="shared" si="121"/>
        <v>3</v>
      </c>
      <c r="D541" s="6">
        <f>VLOOKUP('Aliquote medie'!$C541,Scaglioni!$A$3:$D$7,4,FALSE)</f>
        <v>0.38</v>
      </c>
      <c r="E541" s="6">
        <f t="shared" si="109"/>
        <v>38</v>
      </c>
      <c r="F541" s="6">
        <f t="shared" si="115"/>
        <v>16764</v>
      </c>
      <c r="G541" s="7">
        <f t="shared" si="120"/>
        <v>0.31159851301115243</v>
      </c>
      <c r="H541" s="3">
        <f t="shared" si="110"/>
        <v>4</v>
      </c>
      <c r="I541" s="3">
        <f>VLOOKUP('Aliquote medie'!$H541,Scaglioni!$E$3:$H$7,4,FALSE)</f>
        <v>0.43</v>
      </c>
      <c r="J541" s="3">
        <f t="shared" si="111"/>
        <v>43</v>
      </c>
      <c r="K541" s="3">
        <f t="shared" si="116"/>
        <v>16034</v>
      </c>
      <c r="L541" s="4">
        <f t="shared" si="117"/>
        <v>0.29802973977695169</v>
      </c>
      <c r="M541" s="15">
        <f t="shared" si="112"/>
        <v>3</v>
      </c>
      <c r="N541" s="15">
        <f>VLOOKUP('Aliquote medie'!$M541,Scaglioni!$I$3:$L$7,4,FALSE)</f>
        <v>0.43</v>
      </c>
      <c r="O541" s="15">
        <f t="shared" si="113"/>
        <v>43</v>
      </c>
      <c r="P541" s="15">
        <f t="shared" si="118"/>
        <v>15774</v>
      </c>
      <c r="Q541" s="16">
        <f t="shared" si="119"/>
        <v>0.29319702602230485</v>
      </c>
    </row>
    <row r="542" spans="1:17" x14ac:dyDescent="0.2">
      <c r="A542" s="10">
        <v>100</v>
      </c>
      <c r="B542" s="10">
        <f t="shared" si="114"/>
        <v>53900</v>
      </c>
      <c r="C542" s="6">
        <f t="shared" si="121"/>
        <v>3</v>
      </c>
      <c r="D542" s="6">
        <f>VLOOKUP('Aliquote medie'!$C542,Scaglioni!$A$3:$D$7,4,FALSE)</f>
        <v>0.38</v>
      </c>
      <c r="E542" s="6">
        <f t="shared" si="109"/>
        <v>38</v>
      </c>
      <c r="F542" s="6">
        <f t="shared" si="115"/>
        <v>16802</v>
      </c>
      <c r="G542" s="7">
        <f t="shared" si="120"/>
        <v>0.31172541743970317</v>
      </c>
      <c r="H542" s="3">
        <f t="shared" si="110"/>
        <v>4</v>
      </c>
      <c r="I542" s="3">
        <f>VLOOKUP('Aliquote medie'!$H542,Scaglioni!$E$3:$H$7,4,FALSE)</f>
        <v>0.43</v>
      </c>
      <c r="J542" s="3">
        <f t="shared" si="111"/>
        <v>43</v>
      </c>
      <c r="K542" s="3">
        <f t="shared" si="116"/>
        <v>16077</v>
      </c>
      <c r="L542" s="4">
        <f t="shared" si="117"/>
        <v>0.29827458256029682</v>
      </c>
      <c r="M542" s="15">
        <f t="shared" si="112"/>
        <v>3</v>
      </c>
      <c r="N542" s="15">
        <f>VLOOKUP('Aliquote medie'!$M542,Scaglioni!$I$3:$L$7,4,FALSE)</f>
        <v>0.43</v>
      </c>
      <c r="O542" s="15">
        <f t="shared" si="113"/>
        <v>43</v>
      </c>
      <c r="P542" s="15">
        <f t="shared" si="118"/>
        <v>15817</v>
      </c>
      <c r="Q542" s="16">
        <f t="shared" si="119"/>
        <v>0.29345083487940632</v>
      </c>
    </row>
    <row r="543" spans="1:17" x14ac:dyDescent="0.2">
      <c r="A543" s="10">
        <v>100</v>
      </c>
      <c r="B543" s="10">
        <f t="shared" si="114"/>
        <v>54000</v>
      </c>
      <c r="C543" s="6">
        <f t="shared" si="121"/>
        <v>3</v>
      </c>
      <c r="D543" s="6">
        <f>VLOOKUP('Aliquote medie'!$C543,Scaglioni!$A$3:$D$7,4,FALSE)</f>
        <v>0.38</v>
      </c>
      <c r="E543" s="6">
        <f t="shared" si="109"/>
        <v>38</v>
      </c>
      <c r="F543" s="6">
        <f t="shared" si="115"/>
        <v>16840</v>
      </c>
      <c r="G543" s="7">
        <f t="shared" si="120"/>
        <v>0.31185185185185182</v>
      </c>
      <c r="H543" s="3">
        <f t="shared" si="110"/>
        <v>4</v>
      </c>
      <c r="I543" s="3">
        <f>VLOOKUP('Aliquote medie'!$H543,Scaglioni!$E$3:$H$7,4,FALSE)</f>
        <v>0.43</v>
      </c>
      <c r="J543" s="3">
        <f t="shared" si="111"/>
        <v>43</v>
      </c>
      <c r="K543" s="3">
        <f t="shared" si="116"/>
        <v>16120</v>
      </c>
      <c r="L543" s="4">
        <f t="shared" si="117"/>
        <v>0.29851851851851852</v>
      </c>
      <c r="M543" s="15">
        <f t="shared" si="112"/>
        <v>3</v>
      </c>
      <c r="N543" s="15">
        <f>VLOOKUP('Aliquote medie'!$M543,Scaglioni!$I$3:$L$7,4,FALSE)</f>
        <v>0.43</v>
      </c>
      <c r="O543" s="15">
        <f t="shared" si="113"/>
        <v>43</v>
      </c>
      <c r="P543" s="15">
        <f t="shared" si="118"/>
        <v>15860</v>
      </c>
      <c r="Q543" s="16">
        <f t="shared" si="119"/>
        <v>0.29370370370370369</v>
      </c>
    </row>
    <row r="544" spans="1:17" x14ac:dyDescent="0.2">
      <c r="A544" s="10">
        <v>100</v>
      </c>
      <c r="B544" s="10">
        <f t="shared" si="114"/>
        <v>54100</v>
      </c>
      <c r="C544" s="6">
        <f t="shared" si="121"/>
        <v>3</v>
      </c>
      <c r="D544" s="6">
        <f>VLOOKUP('Aliquote medie'!$C544,Scaglioni!$A$3:$D$7,4,FALSE)</f>
        <v>0.38</v>
      </c>
      <c r="E544" s="6">
        <f t="shared" si="109"/>
        <v>38</v>
      </c>
      <c r="F544" s="6">
        <f t="shared" si="115"/>
        <v>16878</v>
      </c>
      <c r="G544" s="7">
        <f t="shared" si="120"/>
        <v>0.31197781885397413</v>
      </c>
      <c r="H544" s="3">
        <f t="shared" si="110"/>
        <v>4</v>
      </c>
      <c r="I544" s="3">
        <f>VLOOKUP('Aliquote medie'!$H544,Scaglioni!$E$3:$H$7,4,FALSE)</f>
        <v>0.43</v>
      </c>
      <c r="J544" s="3">
        <f t="shared" si="111"/>
        <v>43</v>
      </c>
      <c r="K544" s="3">
        <f t="shared" si="116"/>
        <v>16163</v>
      </c>
      <c r="L544" s="4">
        <f t="shared" si="117"/>
        <v>0.29876155268022181</v>
      </c>
      <c r="M544" s="15">
        <f t="shared" si="112"/>
        <v>3</v>
      </c>
      <c r="N544" s="15">
        <f>VLOOKUP('Aliquote medie'!$M544,Scaglioni!$I$3:$L$7,4,FALSE)</f>
        <v>0.43</v>
      </c>
      <c r="O544" s="15">
        <f t="shared" si="113"/>
        <v>43</v>
      </c>
      <c r="P544" s="15">
        <f t="shared" si="118"/>
        <v>15903</v>
      </c>
      <c r="Q544" s="16">
        <f t="shared" si="119"/>
        <v>0.29395563770794825</v>
      </c>
    </row>
    <row r="545" spans="1:17" x14ac:dyDescent="0.2">
      <c r="A545" s="10">
        <v>100</v>
      </c>
      <c r="B545" s="10">
        <f t="shared" si="114"/>
        <v>54200</v>
      </c>
      <c r="C545" s="6">
        <f t="shared" si="121"/>
        <v>3</v>
      </c>
      <c r="D545" s="6">
        <f>VLOOKUP('Aliquote medie'!$C545,Scaglioni!$A$3:$D$7,4,FALSE)</f>
        <v>0.38</v>
      </c>
      <c r="E545" s="6">
        <f t="shared" si="109"/>
        <v>38</v>
      </c>
      <c r="F545" s="6">
        <f t="shared" si="115"/>
        <v>16916</v>
      </c>
      <c r="G545" s="7">
        <f t="shared" si="120"/>
        <v>0.31210332103321031</v>
      </c>
      <c r="H545" s="3">
        <f t="shared" si="110"/>
        <v>4</v>
      </c>
      <c r="I545" s="3">
        <f>VLOOKUP('Aliquote medie'!$H545,Scaglioni!$E$3:$H$7,4,FALSE)</f>
        <v>0.43</v>
      </c>
      <c r="J545" s="3">
        <f t="shared" si="111"/>
        <v>43</v>
      </c>
      <c r="K545" s="3">
        <f t="shared" si="116"/>
        <v>16206</v>
      </c>
      <c r="L545" s="4">
        <f t="shared" si="117"/>
        <v>0.29900369003690036</v>
      </c>
      <c r="M545" s="15">
        <f t="shared" si="112"/>
        <v>3</v>
      </c>
      <c r="N545" s="15">
        <f>VLOOKUP('Aliquote medie'!$M545,Scaglioni!$I$3:$L$7,4,FALSE)</f>
        <v>0.43</v>
      </c>
      <c r="O545" s="15">
        <f t="shared" si="113"/>
        <v>43</v>
      </c>
      <c r="P545" s="15">
        <f t="shared" si="118"/>
        <v>15946</v>
      </c>
      <c r="Q545" s="16">
        <f t="shared" si="119"/>
        <v>0.29420664206642066</v>
      </c>
    </row>
    <row r="546" spans="1:17" x14ac:dyDescent="0.2">
      <c r="A546" s="10">
        <v>100</v>
      </c>
      <c r="B546" s="10">
        <f t="shared" si="114"/>
        <v>54300</v>
      </c>
      <c r="C546" s="6">
        <f t="shared" si="121"/>
        <v>3</v>
      </c>
      <c r="D546" s="6">
        <f>VLOOKUP('Aliquote medie'!$C546,Scaglioni!$A$3:$D$7,4,FALSE)</f>
        <v>0.38</v>
      </c>
      <c r="E546" s="6">
        <f t="shared" si="109"/>
        <v>38</v>
      </c>
      <c r="F546" s="6">
        <f t="shared" si="115"/>
        <v>16954</v>
      </c>
      <c r="G546" s="7">
        <f t="shared" si="120"/>
        <v>0.31222836095764273</v>
      </c>
      <c r="H546" s="3">
        <f t="shared" si="110"/>
        <v>4</v>
      </c>
      <c r="I546" s="3">
        <f>VLOOKUP('Aliquote medie'!$H546,Scaglioni!$E$3:$H$7,4,FALSE)</f>
        <v>0.43</v>
      </c>
      <c r="J546" s="3">
        <f t="shared" si="111"/>
        <v>43</v>
      </c>
      <c r="K546" s="3">
        <f t="shared" si="116"/>
        <v>16249</v>
      </c>
      <c r="L546" s="4">
        <f t="shared" si="117"/>
        <v>0.29924493554327808</v>
      </c>
      <c r="M546" s="15">
        <f t="shared" si="112"/>
        <v>3</v>
      </c>
      <c r="N546" s="15">
        <f>VLOOKUP('Aliquote medie'!$M546,Scaglioni!$I$3:$L$7,4,FALSE)</f>
        <v>0.43</v>
      </c>
      <c r="O546" s="15">
        <f t="shared" si="113"/>
        <v>43</v>
      </c>
      <c r="P546" s="15">
        <f t="shared" si="118"/>
        <v>15989</v>
      </c>
      <c r="Q546" s="16">
        <f t="shared" si="119"/>
        <v>0.29445672191528544</v>
      </c>
    </row>
    <row r="547" spans="1:17" x14ac:dyDescent="0.2">
      <c r="A547" s="10">
        <v>100</v>
      </c>
      <c r="B547" s="10">
        <f t="shared" si="114"/>
        <v>54400</v>
      </c>
      <c r="C547" s="6">
        <f t="shared" si="121"/>
        <v>3</v>
      </c>
      <c r="D547" s="6">
        <f>VLOOKUP('Aliquote medie'!$C547,Scaglioni!$A$3:$D$7,4,FALSE)</f>
        <v>0.38</v>
      </c>
      <c r="E547" s="6">
        <f t="shared" si="109"/>
        <v>38</v>
      </c>
      <c r="F547" s="6">
        <f t="shared" si="115"/>
        <v>16992</v>
      </c>
      <c r="G547" s="7">
        <f t="shared" si="120"/>
        <v>0.31235294117647061</v>
      </c>
      <c r="H547" s="3">
        <f t="shared" si="110"/>
        <v>4</v>
      </c>
      <c r="I547" s="3">
        <f>VLOOKUP('Aliquote medie'!$H547,Scaglioni!$E$3:$H$7,4,FALSE)</f>
        <v>0.43</v>
      </c>
      <c r="J547" s="3">
        <f t="shared" si="111"/>
        <v>43</v>
      </c>
      <c r="K547" s="3">
        <f t="shared" si="116"/>
        <v>16292</v>
      </c>
      <c r="L547" s="4">
        <f t="shared" si="117"/>
        <v>0.29948529411764707</v>
      </c>
      <c r="M547" s="15">
        <f t="shared" si="112"/>
        <v>3</v>
      </c>
      <c r="N547" s="15">
        <f>VLOOKUP('Aliquote medie'!$M547,Scaglioni!$I$3:$L$7,4,FALSE)</f>
        <v>0.43</v>
      </c>
      <c r="O547" s="15">
        <f t="shared" si="113"/>
        <v>43</v>
      </c>
      <c r="P547" s="15">
        <f t="shared" si="118"/>
        <v>16032</v>
      </c>
      <c r="Q547" s="16">
        <f t="shared" si="119"/>
        <v>0.29470588235294115</v>
      </c>
    </row>
    <row r="548" spans="1:17" x14ac:dyDescent="0.2">
      <c r="A548" s="10">
        <v>100</v>
      </c>
      <c r="B548" s="10">
        <f t="shared" si="114"/>
        <v>54500</v>
      </c>
      <c r="C548" s="6">
        <f t="shared" si="121"/>
        <v>3</v>
      </c>
      <c r="D548" s="6">
        <f>VLOOKUP('Aliquote medie'!$C548,Scaglioni!$A$3:$D$7,4,FALSE)</f>
        <v>0.38</v>
      </c>
      <c r="E548" s="6">
        <f t="shared" si="109"/>
        <v>38</v>
      </c>
      <c r="F548" s="6">
        <f t="shared" si="115"/>
        <v>17030</v>
      </c>
      <c r="G548" s="7">
        <f t="shared" si="120"/>
        <v>0.31247706422018351</v>
      </c>
      <c r="H548" s="3">
        <f t="shared" si="110"/>
        <v>4</v>
      </c>
      <c r="I548" s="3">
        <f>VLOOKUP('Aliquote medie'!$H548,Scaglioni!$E$3:$H$7,4,FALSE)</f>
        <v>0.43</v>
      </c>
      <c r="J548" s="3">
        <f t="shared" si="111"/>
        <v>43</v>
      </c>
      <c r="K548" s="3">
        <f t="shared" si="116"/>
        <v>16335</v>
      </c>
      <c r="L548" s="4">
        <f t="shared" si="117"/>
        <v>0.29972477064220182</v>
      </c>
      <c r="M548" s="15">
        <f t="shared" si="112"/>
        <v>3</v>
      </c>
      <c r="N548" s="15">
        <f>VLOOKUP('Aliquote medie'!$M548,Scaglioni!$I$3:$L$7,4,FALSE)</f>
        <v>0.43</v>
      </c>
      <c r="O548" s="15">
        <f t="shared" si="113"/>
        <v>43</v>
      </c>
      <c r="P548" s="15">
        <f t="shared" si="118"/>
        <v>16075</v>
      </c>
      <c r="Q548" s="16">
        <f t="shared" si="119"/>
        <v>0.29495412844036695</v>
      </c>
    </row>
    <row r="549" spans="1:17" x14ac:dyDescent="0.2">
      <c r="A549" s="10">
        <v>100</v>
      </c>
      <c r="B549" s="10">
        <f t="shared" si="114"/>
        <v>54600</v>
      </c>
      <c r="C549" s="6">
        <f t="shared" si="121"/>
        <v>3</v>
      </c>
      <c r="D549" s="6">
        <f>VLOOKUP('Aliquote medie'!$C549,Scaglioni!$A$3:$D$7,4,FALSE)</f>
        <v>0.38</v>
      </c>
      <c r="E549" s="6">
        <f t="shared" si="109"/>
        <v>38</v>
      </c>
      <c r="F549" s="6">
        <f t="shared" si="115"/>
        <v>17068</v>
      </c>
      <c r="G549" s="7">
        <f t="shared" si="120"/>
        <v>0.31260073260073262</v>
      </c>
      <c r="H549" s="3">
        <f t="shared" si="110"/>
        <v>4</v>
      </c>
      <c r="I549" s="3">
        <f>VLOOKUP('Aliquote medie'!$H549,Scaglioni!$E$3:$H$7,4,FALSE)</f>
        <v>0.43</v>
      </c>
      <c r="J549" s="3">
        <f t="shared" si="111"/>
        <v>43</v>
      </c>
      <c r="K549" s="3">
        <f t="shared" si="116"/>
        <v>16378</v>
      </c>
      <c r="L549" s="4">
        <f t="shared" si="117"/>
        <v>0.29996336996336997</v>
      </c>
      <c r="M549" s="15">
        <f t="shared" si="112"/>
        <v>3</v>
      </c>
      <c r="N549" s="15">
        <f>VLOOKUP('Aliquote medie'!$M549,Scaglioni!$I$3:$L$7,4,FALSE)</f>
        <v>0.43</v>
      </c>
      <c r="O549" s="15">
        <f t="shared" si="113"/>
        <v>43</v>
      </c>
      <c r="P549" s="15">
        <f t="shared" si="118"/>
        <v>16118</v>
      </c>
      <c r="Q549" s="16">
        <f t="shared" si="119"/>
        <v>0.29520146520146517</v>
      </c>
    </row>
    <row r="550" spans="1:17" x14ac:dyDescent="0.2">
      <c r="A550" s="10">
        <v>100</v>
      </c>
      <c r="B550" s="10">
        <f t="shared" si="114"/>
        <v>54700</v>
      </c>
      <c r="C550" s="6">
        <f t="shared" si="121"/>
        <v>3</v>
      </c>
      <c r="D550" s="6">
        <f>VLOOKUP('Aliquote medie'!$C550,Scaglioni!$A$3:$D$7,4,FALSE)</f>
        <v>0.38</v>
      </c>
      <c r="E550" s="6">
        <f t="shared" si="109"/>
        <v>38</v>
      </c>
      <c r="F550" s="6">
        <f t="shared" si="115"/>
        <v>17106</v>
      </c>
      <c r="G550" s="7">
        <f t="shared" si="120"/>
        <v>0.31272394881170018</v>
      </c>
      <c r="H550" s="3">
        <f t="shared" si="110"/>
        <v>4</v>
      </c>
      <c r="I550" s="3">
        <f>VLOOKUP('Aliquote medie'!$H550,Scaglioni!$E$3:$H$7,4,FALSE)</f>
        <v>0.43</v>
      </c>
      <c r="J550" s="3">
        <f t="shared" si="111"/>
        <v>43</v>
      </c>
      <c r="K550" s="3">
        <f t="shared" si="116"/>
        <v>16421</v>
      </c>
      <c r="L550" s="4">
        <f t="shared" si="117"/>
        <v>0.30020109689213892</v>
      </c>
      <c r="M550" s="15">
        <f t="shared" si="112"/>
        <v>3</v>
      </c>
      <c r="N550" s="15">
        <f>VLOOKUP('Aliquote medie'!$M550,Scaglioni!$I$3:$L$7,4,FALSE)</f>
        <v>0.43</v>
      </c>
      <c r="O550" s="15">
        <f t="shared" si="113"/>
        <v>43</v>
      </c>
      <c r="P550" s="15">
        <f t="shared" si="118"/>
        <v>16161</v>
      </c>
      <c r="Q550" s="16">
        <f t="shared" si="119"/>
        <v>0.29544789762340035</v>
      </c>
    </row>
    <row r="551" spans="1:17" x14ac:dyDescent="0.2">
      <c r="A551" s="10">
        <v>100</v>
      </c>
      <c r="B551" s="10">
        <f t="shared" si="114"/>
        <v>54800</v>
      </c>
      <c r="C551" s="6">
        <f t="shared" si="121"/>
        <v>3</v>
      </c>
      <c r="D551" s="6">
        <f>VLOOKUP('Aliquote medie'!$C551,Scaglioni!$A$3:$D$7,4,FALSE)</f>
        <v>0.38</v>
      </c>
      <c r="E551" s="6">
        <f t="shared" si="109"/>
        <v>38</v>
      </c>
      <c r="F551" s="6">
        <f t="shared" si="115"/>
        <v>17144</v>
      </c>
      <c r="G551" s="7">
        <f t="shared" si="120"/>
        <v>0.31284671532846714</v>
      </c>
      <c r="H551" s="3">
        <f t="shared" si="110"/>
        <v>4</v>
      </c>
      <c r="I551" s="3">
        <f>VLOOKUP('Aliquote medie'!$H551,Scaglioni!$E$3:$H$7,4,FALSE)</f>
        <v>0.43</v>
      </c>
      <c r="J551" s="3">
        <f t="shared" si="111"/>
        <v>43</v>
      </c>
      <c r="K551" s="3">
        <f t="shared" si="116"/>
        <v>16464</v>
      </c>
      <c r="L551" s="4">
        <f t="shared" si="117"/>
        <v>0.30043795620437957</v>
      </c>
      <c r="M551" s="15">
        <f t="shared" si="112"/>
        <v>3</v>
      </c>
      <c r="N551" s="15">
        <f>VLOOKUP('Aliquote medie'!$M551,Scaglioni!$I$3:$L$7,4,FALSE)</f>
        <v>0.43</v>
      </c>
      <c r="O551" s="15">
        <f t="shared" si="113"/>
        <v>43</v>
      </c>
      <c r="P551" s="15">
        <f t="shared" si="118"/>
        <v>16204</v>
      </c>
      <c r="Q551" s="16">
        <f t="shared" si="119"/>
        <v>0.29569343065693432</v>
      </c>
    </row>
    <row r="552" spans="1:17" x14ac:dyDescent="0.2">
      <c r="A552" s="10">
        <v>100</v>
      </c>
      <c r="B552" s="10">
        <f t="shared" si="114"/>
        <v>54900</v>
      </c>
      <c r="C552" s="6">
        <f t="shared" si="121"/>
        <v>3</v>
      </c>
      <c r="D552" s="6">
        <f>VLOOKUP('Aliquote medie'!$C552,Scaglioni!$A$3:$D$7,4,FALSE)</f>
        <v>0.38</v>
      </c>
      <c r="E552" s="6">
        <f t="shared" si="109"/>
        <v>38</v>
      </c>
      <c r="F552" s="6">
        <f t="shared" si="115"/>
        <v>17182</v>
      </c>
      <c r="G552" s="7">
        <f t="shared" si="120"/>
        <v>0.31296903460837888</v>
      </c>
      <c r="H552" s="3">
        <f t="shared" si="110"/>
        <v>4</v>
      </c>
      <c r="I552" s="3">
        <f>VLOOKUP('Aliquote medie'!$H552,Scaglioni!$E$3:$H$7,4,FALSE)</f>
        <v>0.43</v>
      </c>
      <c r="J552" s="3">
        <f t="shared" si="111"/>
        <v>43</v>
      </c>
      <c r="K552" s="3">
        <f t="shared" si="116"/>
        <v>16507</v>
      </c>
      <c r="L552" s="4">
        <f t="shared" si="117"/>
        <v>0.30067395264116575</v>
      </c>
      <c r="M552" s="15">
        <f t="shared" si="112"/>
        <v>3</v>
      </c>
      <c r="N552" s="15">
        <f>VLOOKUP('Aliquote medie'!$M552,Scaglioni!$I$3:$L$7,4,FALSE)</f>
        <v>0.43</v>
      </c>
      <c r="O552" s="15">
        <f t="shared" si="113"/>
        <v>43</v>
      </c>
      <c r="P552" s="15">
        <f t="shared" si="118"/>
        <v>16247</v>
      </c>
      <c r="Q552" s="16">
        <f t="shared" si="119"/>
        <v>0.29593806921675775</v>
      </c>
    </row>
    <row r="553" spans="1:17" x14ac:dyDescent="0.2">
      <c r="A553" s="10">
        <v>100</v>
      </c>
      <c r="B553" s="10">
        <f t="shared" si="114"/>
        <v>55000</v>
      </c>
      <c r="C553" s="6">
        <f t="shared" si="121"/>
        <v>3</v>
      </c>
      <c r="D553" s="6">
        <f>VLOOKUP('Aliquote medie'!$C553,Scaglioni!$A$3:$D$7,4,FALSE)</f>
        <v>0.38</v>
      </c>
      <c r="E553" s="6">
        <f t="shared" si="109"/>
        <v>38</v>
      </c>
      <c r="F553" s="6">
        <f t="shared" si="115"/>
        <v>17220</v>
      </c>
      <c r="G553" s="7">
        <f t="shared" si="120"/>
        <v>0.31309090909090909</v>
      </c>
      <c r="H553" s="3">
        <f t="shared" si="110"/>
        <v>4</v>
      </c>
      <c r="I553" s="3">
        <f>VLOOKUP('Aliquote medie'!$H553,Scaglioni!$E$3:$H$7,4,FALSE)</f>
        <v>0.43</v>
      </c>
      <c r="J553" s="3">
        <f t="shared" si="111"/>
        <v>43</v>
      </c>
      <c r="K553" s="3">
        <f t="shared" si="116"/>
        <v>16550</v>
      </c>
      <c r="L553" s="4">
        <f t="shared" si="117"/>
        <v>0.3009090909090909</v>
      </c>
      <c r="M553" s="15">
        <f t="shared" si="112"/>
        <v>3</v>
      </c>
      <c r="N553" s="15">
        <f>VLOOKUP('Aliquote medie'!$M553,Scaglioni!$I$3:$L$7,4,FALSE)</f>
        <v>0.43</v>
      </c>
      <c r="O553" s="15">
        <f t="shared" si="113"/>
        <v>43</v>
      </c>
      <c r="P553" s="15">
        <f t="shared" si="118"/>
        <v>16290</v>
      </c>
      <c r="Q553" s="16">
        <f t="shared" si="119"/>
        <v>0.29618181818181816</v>
      </c>
    </row>
    <row r="554" spans="1:17" x14ac:dyDescent="0.2">
      <c r="A554" s="10">
        <v>100</v>
      </c>
      <c r="B554" s="10">
        <f t="shared" si="114"/>
        <v>55100</v>
      </c>
      <c r="C554" s="6">
        <f t="shared" si="121"/>
        <v>4</v>
      </c>
      <c r="D554" s="6">
        <f>VLOOKUP('Aliquote medie'!$C554,Scaglioni!$A$3:$D$7,4,FALSE)</f>
        <v>0.41</v>
      </c>
      <c r="E554" s="6">
        <f t="shared" si="109"/>
        <v>41</v>
      </c>
      <c r="F554" s="6">
        <f t="shared" si="115"/>
        <v>17261</v>
      </c>
      <c r="G554" s="7">
        <f t="shared" si="120"/>
        <v>0.31326678765880217</v>
      </c>
      <c r="H554" s="3">
        <f t="shared" si="110"/>
        <v>4</v>
      </c>
      <c r="I554" s="3">
        <f>VLOOKUP('Aliquote medie'!$H554,Scaglioni!$E$3:$H$7,4,FALSE)</f>
        <v>0.43</v>
      </c>
      <c r="J554" s="3">
        <f t="shared" si="111"/>
        <v>43</v>
      </c>
      <c r="K554" s="3">
        <f t="shared" si="116"/>
        <v>16593</v>
      </c>
      <c r="L554" s="4">
        <f t="shared" si="117"/>
        <v>0.30114337568058075</v>
      </c>
      <c r="M554" s="15">
        <f t="shared" si="112"/>
        <v>3</v>
      </c>
      <c r="N554" s="15">
        <f>VLOOKUP('Aliquote medie'!$M554,Scaglioni!$I$3:$L$7,4,FALSE)</f>
        <v>0.43</v>
      </c>
      <c r="O554" s="15">
        <f t="shared" si="113"/>
        <v>43</v>
      </c>
      <c r="P554" s="15">
        <f t="shared" si="118"/>
        <v>16333</v>
      </c>
      <c r="Q554" s="16">
        <f t="shared" si="119"/>
        <v>0.29642468239564429</v>
      </c>
    </row>
    <row r="555" spans="1:17" x14ac:dyDescent="0.2">
      <c r="A555" s="10">
        <v>100</v>
      </c>
      <c r="B555" s="10">
        <f t="shared" si="114"/>
        <v>55200</v>
      </c>
      <c r="C555" s="6">
        <f t="shared" si="121"/>
        <v>4</v>
      </c>
      <c r="D555" s="6">
        <f>VLOOKUP('Aliquote medie'!$C555,Scaglioni!$A$3:$D$7,4,FALSE)</f>
        <v>0.41</v>
      </c>
      <c r="E555" s="6">
        <f t="shared" si="109"/>
        <v>41</v>
      </c>
      <c r="F555" s="6">
        <f t="shared" si="115"/>
        <v>17302</v>
      </c>
      <c r="G555" s="7">
        <f t="shared" si="120"/>
        <v>0.31344202898550727</v>
      </c>
      <c r="H555" s="3">
        <f t="shared" si="110"/>
        <v>4</v>
      </c>
      <c r="I555" s="3">
        <f>VLOOKUP('Aliquote medie'!$H555,Scaglioni!$E$3:$H$7,4,FALSE)</f>
        <v>0.43</v>
      </c>
      <c r="J555" s="3">
        <f t="shared" si="111"/>
        <v>43</v>
      </c>
      <c r="K555" s="3">
        <f t="shared" si="116"/>
        <v>16636</v>
      </c>
      <c r="L555" s="4">
        <f t="shared" si="117"/>
        <v>0.30137681159420288</v>
      </c>
      <c r="M555" s="15">
        <f t="shared" si="112"/>
        <v>3</v>
      </c>
      <c r="N555" s="15">
        <f>VLOOKUP('Aliquote medie'!$M555,Scaglioni!$I$3:$L$7,4,FALSE)</f>
        <v>0.43</v>
      </c>
      <c r="O555" s="15">
        <f t="shared" si="113"/>
        <v>43</v>
      </c>
      <c r="P555" s="15">
        <f t="shared" si="118"/>
        <v>16376</v>
      </c>
      <c r="Q555" s="16">
        <f t="shared" si="119"/>
        <v>0.29666666666666669</v>
      </c>
    </row>
    <row r="556" spans="1:17" x14ac:dyDescent="0.2">
      <c r="A556" s="10">
        <v>100</v>
      </c>
      <c r="B556" s="10">
        <f t="shared" si="114"/>
        <v>55300</v>
      </c>
      <c r="C556" s="6">
        <f t="shared" si="121"/>
        <v>4</v>
      </c>
      <c r="D556" s="6">
        <f>VLOOKUP('Aliquote medie'!$C556,Scaglioni!$A$3:$D$7,4,FALSE)</f>
        <v>0.41</v>
      </c>
      <c r="E556" s="6">
        <f t="shared" si="109"/>
        <v>41</v>
      </c>
      <c r="F556" s="6">
        <f t="shared" si="115"/>
        <v>17343</v>
      </c>
      <c r="G556" s="7">
        <f t="shared" si="120"/>
        <v>0.31361663652802896</v>
      </c>
      <c r="H556" s="3">
        <f t="shared" si="110"/>
        <v>4</v>
      </c>
      <c r="I556" s="3">
        <f>VLOOKUP('Aliquote medie'!$H556,Scaglioni!$E$3:$H$7,4,FALSE)</f>
        <v>0.43</v>
      </c>
      <c r="J556" s="3">
        <f t="shared" si="111"/>
        <v>43</v>
      </c>
      <c r="K556" s="3">
        <f t="shared" si="116"/>
        <v>16679</v>
      </c>
      <c r="L556" s="4">
        <f t="shared" si="117"/>
        <v>0.30160940325497287</v>
      </c>
      <c r="M556" s="15">
        <f t="shared" si="112"/>
        <v>3</v>
      </c>
      <c r="N556" s="15">
        <f>VLOOKUP('Aliquote medie'!$M556,Scaglioni!$I$3:$L$7,4,FALSE)</f>
        <v>0.43</v>
      </c>
      <c r="O556" s="15">
        <f t="shared" si="113"/>
        <v>43</v>
      </c>
      <c r="P556" s="15">
        <f t="shared" si="118"/>
        <v>16419</v>
      </c>
      <c r="Q556" s="16">
        <f t="shared" si="119"/>
        <v>0.29690777576853528</v>
      </c>
    </row>
    <row r="557" spans="1:17" x14ac:dyDescent="0.2">
      <c r="A557" s="10">
        <v>100</v>
      </c>
      <c r="B557" s="10">
        <f t="shared" si="114"/>
        <v>55400</v>
      </c>
      <c r="C557" s="6">
        <f t="shared" si="121"/>
        <v>4</v>
      </c>
      <c r="D557" s="6">
        <f>VLOOKUP('Aliquote medie'!$C557,Scaglioni!$A$3:$D$7,4,FALSE)</f>
        <v>0.41</v>
      </c>
      <c r="E557" s="6">
        <f t="shared" si="109"/>
        <v>41</v>
      </c>
      <c r="F557" s="6">
        <f t="shared" si="115"/>
        <v>17384</v>
      </c>
      <c r="G557" s="7">
        <f t="shared" si="120"/>
        <v>0.31379061371841155</v>
      </c>
      <c r="H557" s="3">
        <f t="shared" si="110"/>
        <v>4</v>
      </c>
      <c r="I557" s="3">
        <f>VLOOKUP('Aliquote medie'!$H557,Scaglioni!$E$3:$H$7,4,FALSE)</f>
        <v>0.43</v>
      </c>
      <c r="J557" s="3">
        <f t="shared" si="111"/>
        <v>43</v>
      </c>
      <c r="K557" s="3">
        <f t="shared" si="116"/>
        <v>16722</v>
      </c>
      <c r="L557" s="4">
        <f t="shared" si="117"/>
        <v>0.30184115523465704</v>
      </c>
      <c r="M557" s="15">
        <f t="shared" si="112"/>
        <v>3</v>
      </c>
      <c r="N557" s="15">
        <f>VLOOKUP('Aliquote medie'!$M557,Scaglioni!$I$3:$L$7,4,FALSE)</f>
        <v>0.43</v>
      </c>
      <c r="O557" s="15">
        <f t="shared" si="113"/>
        <v>43</v>
      </c>
      <c r="P557" s="15">
        <f t="shared" si="118"/>
        <v>16462</v>
      </c>
      <c r="Q557" s="16">
        <f t="shared" si="119"/>
        <v>0.29714801444043321</v>
      </c>
    </row>
    <row r="558" spans="1:17" x14ac:dyDescent="0.2">
      <c r="A558" s="10">
        <v>100</v>
      </c>
      <c r="B558" s="10">
        <f t="shared" si="114"/>
        <v>55500</v>
      </c>
      <c r="C558" s="6">
        <f t="shared" si="121"/>
        <v>4</v>
      </c>
      <c r="D558" s="6">
        <f>VLOOKUP('Aliquote medie'!$C558,Scaglioni!$A$3:$D$7,4,FALSE)</f>
        <v>0.41</v>
      </c>
      <c r="E558" s="6">
        <f t="shared" si="109"/>
        <v>41</v>
      </c>
      <c r="F558" s="6">
        <f t="shared" si="115"/>
        <v>17425</v>
      </c>
      <c r="G558" s="7">
        <f t="shared" si="120"/>
        <v>0.31396396396396398</v>
      </c>
      <c r="H558" s="3">
        <f t="shared" si="110"/>
        <v>4</v>
      </c>
      <c r="I558" s="3">
        <f>VLOOKUP('Aliquote medie'!$H558,Scaglioni!$E$3:$H$7,4,FALSE)</f>
        <v>0.43</v>
      </c>
      <c r="J558" s="3">
        <f t="shared" si="111"/>
        <v>43</v>
      </c>
      <c r="K558" s="3">
        <f t="shared" si="116"/>
        <v>16765</v>
      </c>
      <c r="L558" s="4">
        <f t="shared" si="117"/>
        <v>0.3020720720720721</v>
      </c>
      <c r="M558" s="15">
        <f t="shared" si="112"/>
        <v>3</v>
      </c>
      <c r="N558" s="15">
        <f>VLOOKUP('Aliquote medie'!$M558,Scaglioni!$I$3:$L$7,4,FALSE)</f>
        <v>0.43</v>
      </c>
      <c r="O558" s="15">
        <f t="shared" si="113"/>
        <v>43</v>
      </c>
      <c r="P558" s="15">
        <f t="shared" si="118"/>
        <v>16505</v>
      </c>
      <c r="Q558" s="16">
        <f t="shared" si="119"/>
        <v>0.2973873873873874</v>
      </c>
    </row>
    <row r="559" spans="1:17" x14ac:dyDescent="0.2">
      <c r="A559" s="10">
        <v>100</v>
      </c>
      <c r="B559" s="10">
        <f t="shared" si="114"/>
        <v>55600</v>
      </c>
      <c r="C559" s="6">
        <f t="shared" si="121"/>
        <v>4</v>
      </c>
      <c r="D559" s="6">
        <f>VLOOKUP('Aliquote medie'!$C559,Scaglioni!$A$3:$D$7,4,FALSE)</f>
        <v>0.41</v>
      </c>
      <c r="E559" s="6">
        <f t="shared" si="109"/>
        <v>41</v>
      </c>
      <c r="F559" s="6">
        <f t="shared" si="115"/>
        <v>17466</v>
      </c>
      <c r="G559" s="7">
        <f t="shared" si="120"/>
        <v>0.31413669064748201</v>
      </c>
      <c r="H559" s="3">
        <f t="shared" si="110"/>
        <v>4</v>
      </c>
      <c r="I559" s="3">
        <f>VLOOKUP('Aliquote medie'!$H559,Scaglioni!$E$3:$H$7,4,FALSE)</f>
        <v>0.43</v>
      </c>
      <c r="J559" s="3">
        <f t="shared" si="111"/>
        <v>43</v>
      </c>
      <c r="K559" s="3">
        <f t="shared" si="116"/>
        <v>16808</v>
      </c>
      <c r="L559" s="4">
        <f t="shared" si="117"/>
        <v>0.30230215827338131</v>
      </c>
      <c r="M559" s="15">
        <f t="shared" si="112"/>
        <v>3</v>
      </c>
      <c r="N559" s="15">
        <f>VLOOKUP('Aliquote medie'!$M559,Scaglioni!$I$3:$L$7,4,FALSE)</f>
        <v>0.43</v>
      </c>
      <c r="O559" s="15">
        <f t="shared" si="113"/>
        <v>43</v>
      </c>
      <c r="P559" s="15">
        <f t="shared" si="118"/>
        <v>16548</v>
      </c>
      <c r="Q559" s="16">
        <f t="shared" si="119"/>
        <v>0.29762589928057553</v>
      </c>
    </row>
    <row r="560" spans="1:17" x14ac:dyDescent="0.2">
      <c r="A560" s="10">
        <v>100</v>
      </c>
      <c r="B560" s="10">
        <f t="shared" si="114"/>
        <v>55700</v>
      </c>
      <c r="C560" s="6">
        <f t="shared" si="121"/>
        <v>4</v>
      </c>
      <c r="D560" s="6">
        <f>VLOOKUP('Aliquote medie'!$C560,Scaglioni!$A$3:$D$7,4,FALSE)</f>
        <v>0.41</v>
      </c>
      <c r="E560" s="6">
        <f t="shared" si="109"/>
        <v>41</v>
      </c>
      <c r="F560" s="6">
        <f t="shared" si="115"/>
        <v>17507</v>
      </c>
      <c r="G560" s="7">
        <f t="shared" si="120"/>
        <v>0.31430879712746856</v>
      </c>
      <c r="H560" s="3">
        <f t="shared" si="110"/>
        <v>4</v>
      </c>
      <c r="I560" s="3">
        <f>VLOOKUP('Aliquote medie'!$H560,Scaglioni!$E$3:$H$7,4,FALSE)</f>
        <v>0.43</v>
      </c>
      <c r="J560" s="3">
        <f t="shared" si="111"/>
        <v>43</v>
      </c>
      <c r="K560" s="3">
        <f t="shared" si="116"/>
        <v>16851</v>
      </c>
      <c r="L560" s="4">
        <f t="shared" si="117"/>
        <v>0.30253141831238778</v>
      </c>
      <c r="M560" s="15">
        <f t="shared" si="112"/>
        <v>3</v>
      </c>
      <c r="N560" s="15">
        <f>VLOOKUP('Aliquote medie'!$M560,Scaglioni!$I$3:$L$7,4,FALSE)</f>
        <v>0.43</v>
      </c>
      <c r="O560" s="15">
        <f t="shared" si="113"/>
        <v>43</v>
      </c>
      <c r="P560" s="15">
        <f t="shared" si="118"/>
        <v>16591</v>
      </c>
      <c r="Q560" s="16">
        <f t="shared" si="119"/>
        <v>0.29786355475763016</v>
      </c>
    </row>
    <row r="561" spans="1:17" x14ac:dyDescent="0.2">
      <c r="A561" s="10">
        <v>100</v>
      </c>
      <c r="B561" s="10">
        <f t="shared" si="114"/>
        <v>55800</v>
      </c>
      <c r="C561" s="6">
        <f t="shared" si="121"/>
        <v>4</v>
      </c>
      <c r="D561" s="6">
        <f>VLOOKUP('Aliquote medie'!$C561,Scaglioni!$A$3:$D$7,4,FALSE)</f>
        <v>0.41</v>
      </c>
      <c r="E561" s="6">
        <f t="shared" si="109"/>
        <v>41</v>
      </c>
      <c r="F561" s="6">
        <f t="shared" si="115"/>
        <v>17548</v>
      </c>
      <c r="G561" s="7">
        <f t="shared" si="120"/>
        <v>0.31448028673835127</v>
      </c>
      <c r="H561" s="3">
        <f t="shared" si="110"/>
        <v>4</v>
      </c>
      <c r="I561" s="3">
        <f>VLOOKUP('Aliquote medie'!$H561,Scaglioni!$E$3:$H$7,4,FALSE)</f>
        <v>0.43</v>
      </c>
      <c r="J561" s="3">
        <f t="shared" si="111"/>
        <v>43</v>
      </c>
      <c r="K561" s="3">
        <f t="shared" si="116"/>
        <v>16894</v>
      </c>
      <c r="L561" s="4">
        <f t="shared" si="117"/>
        <v>0.30275985663082439</v>
      </c>
      <c r="M561" s="15">
        <f t="shared" si="112"/>
        <v>3</v>
      </c>
      <c r="N561" s="15">
        <f>VLOOKUP('Aliquote medie'!$M561,Scaglioni!$I$3:$L$7,4,FALSE)</f>
        <v>0.43</v>
      </c>
      <c r="O561" s="15">
        <f t="shared" si="113"/>
        <v>43</v>
      </c>
      <c r="P561" s="15">
        <f t="shared" si="118"/>
        <v>16634</v>
      </c>
      <c r="Q561" s="16">
        <f t="shared" si="119"/>
        <v>0.29810035842293908</v>
      </c>
    </row>
    <row r="562" spans="1:17" x14ac:dyDescent="0.2">
      <c r="A562" s="10">
        <v>100</v>
      </c>
      <c r="B562" s="10">
        <f t="shared" si="114"/>
        <v>55900</v>
      </c>
      <c r="C562" s="6">
        <f t="shared" si="121"/>
        <v>4</v>
      </c>
      <c r="D562" s="6">
        <f>VLOOKUP('Aliquote medie'!$C562,Scaglioni!$A$3:$D$7,4,FALSE)</f>
        <v>0.41</v>
      </c>
      <c r="E562" s="6">
        <f t="shared" si="109"/>
        <v>41</v>
      </c>
      <c r="F562" s="6">
        <f t="shared" si="115"/>
        <v>17589</v>
      </c>
      <c r="G562" s="7">
        <f t="shared" si="120"/>
        <v>0.31465116279069766</v>
      </c>
      <c r="H562" s="3">
        <f t="shared" si="110"/>
        <v>4</v>
      </c>
      <c r="I562" s="3">
        <f>VLOOKUP('Aliquote medie'!$H562,Scaglioni!$E$3:$H$7,4,FALSE)</f>
        <v>0.43</v>
      </c>
      <c r="J562" s="3">
        <f t="shared" si="111"/>
        <v>43</v>
      </c>
      <c r="K562" s="3">
        <f t="shared" si="116"/>
        <v>16937</v>
      </c>
      <c r="L562" s="4">
        <f t="shared" si="117"/>
        <v>0.30298747763864042</v>
      </c>
      <c r="M562" s="15">
        <f t="shared" si="112"/>
        <v>3</v>
      </c>
      <c r="N562" s="15">
        <f>VLOOKUP('Aliquote medie'!$M562,Scaglioni!$I$3:$L$7,4,FALSE)</f>
        <v>0.43</v>
      </c>
      <c r="O562" s="15">
        <f t="shared" si="113"/>
        <v>43</v>
      </c>
      <c r="P562" s="15">
        <f t="shared" si="118"/>
        <v>16677</v>
      </c>
      <c r="Q562" s="16">
        <f t="shared" si="119"/>
        <v>0.29833631484794276</v>
      </c>
    </row>
    <row r="563" spans="1:17" x14ac:dyDescent="0.2">
      <c r="A563" s="10">
        <v>100</v>
      </c>
      <c r="B563" s="10">
        <f t="shared" si="114"/>
        <v>56000</v>
      </c>
      <c r="C563" s="6">
        <f t="shared" si="121"/>
        <v>4</v>
      </c>
      <c r="D563" s="6">
        <f>VLOOKUP('Aliquote medie'!$C563,Scaglioni!$A$3:$D$7,4,FALSE)</f>
        <v>0.41</v>
      </c>
      <c r="E563" s="6">
        <f t="shared" si="109"/>
        <v>41</v>
      </c>
      <c r="F563" s="6">
        <f t="shared" si="115"/>
        <v>17630</v>
      </c>
      <c r="G563" s="7">
        <f t="shared" si="120"/>
        <v>0.31482142857142859</v>
      </c>
      <c r="H563" s="3">
        <f t="shared" si="110"/>
        <v>4</v>
      </c>
      <c r="I563" s="3">
        <f>VLOOKUP('Aliquote medie'!$H563,Scaglioni!$E$3:$H$7,4,FALSE)</f>
        <v>0.43</v>
      </c>
      <c r="J563" s="3">
        <f t="shared" si="111"/>
        <v>43</v>
      </c>
      <c r="K563" s="3">
        <f t="shared" si="116"/>
        <v>16980</v>
      </c>
      <c r="L563" s="4">
        <f t="shared" si="117"/>
        <v>0.30321428571428571</v>
      </c>
      <c r="M563" s="15">
        <f t="shared" si="112"/>
        <v>3</v>
      </c>
      <c r="N563" s="15">
        <f>VLOOKUP('Aliquote medie'!$M563,Scaglioni!$I$3:$L$7,4,FALSE)</f>
        <v>0.43</v>
      </c>
      <c r="O563" s="15">
        <f t="shared" si="113"/>
        <v>43</v>
      </c>
      <c r="P563" s="15">
        <f t="shared" si="118"/>
        <v>16720</v>
      </c>
      <c r="Q563" s="16">
        <f t="shared" si="119"/>
        <v>0.2985714285714286</v>
      </c>
    </row>
    <row r="564" spans="1:17" x14ac:dyDescent="0.2">
      <c r="A564" s="10">
        <v>100</v>
      </c>
      <c r="B564" s="10">
        <f t="shared" si="114"/>
        <v>56100</v>
      </c>
      <c r="C564" s="6">
        <f t="shared" si="121"/>
        <v>4</v>
      </c>
      <c r="D564" s="6">
        <f>VLOOKUP('Aliquote medie'!$C564,Scaglioni!$A$3:$D$7,4,FALSE)</f>
        <v>0.41</v>
      </c>
      <c r="E564" s="6">
        <f t="shared" si="109"/>
        <v>41</v>
      </c>
      <c r="F564" s="6">
        <f t="shared" si="115"/>
        <v>17671</v>
      </c>
      <c r="G564" s="7">
        <f t="shared" si="120"/>
        <v>0.31499108734402853</v>
      </c>
      <c r="H564" s="3">
        <f t="shared" si="110"/>
        <v>4</v>
      </c>
      <c r="I564" s="3">
        <f>VLOOKUP('Aliquote medie'!$H564,Scaglioni!$E$3:$H$7,4,FALSE)</f>
        <v>0.43</v>
      </c>
      <c r="J564" s="3">
        <f t="shared" si="111"/>
        <v>43</v>
      </c>
      <c r="K564" s="3">
        <f t="shared" si="116"/>
        <v>17023</v>
      </c>
      <c r="L564" s="4">
        <f t="shared" si="117"/>
        <v>0.30344028520499111</v>
      </c>
      <c r="M564" s="15">
        <f t="shared" si="112"/>
        <v>3</v>
      </c>
      <c r="N564" s="15">
        <f>VLOOKUP('Aliquote medie'!$M564,Scaglioni!$I$3:$L$7,4,FALSE)</f>
        <v>0.43</v>
      </c>
      <c r="O564" s="15">
        <f t="shared" si="113"/>
        <v>43</v>
      </c>
      <c r="P564" s="15">
        <f t="shared" si="118"/>
        <v>16763</v>
      </c>
      <c r="Q564" s="16">
        <f t="shared" si="119"/>
        <v>0.29880570409982177</v>
      </c>
    </row>
    <row r="565" spans="1:17" x14ac:dyDescent="0.2">
      <c r="A565" s="10">
        <v>100</v>
      </c>
      <c r="B565" s="10">
        <f t="shared" si="114"/>
        <v>56200</v>
      </c>
      <c r="C565" s="6">
        <f t="shared" si="121"/>
        <v>4</v>
      </c>
      <c r="D565" s="6">
        <f>VLOOKUP('Aliquote medie'!$C565,Scaglioni!$A$3:$D$7,4,FALSE)</f>
        <v>0.41</v>
      </c>
      <c r="E565" s="6">
        <f t="shared" si="109"/>
        <v>41</v>
      </c>
      <c r="F565" s="6">
        <f t="shared" si="115"/>
        <v>17712</v>
      </c>
      <c r="G565" s="7">
        <f t="shared" si="120"/>
        <v>0.31516014234875445</v>
      </c>
      <c r="H565" s="3">
        <f t="shared" si="110"/>
        <v>4</v>
      </c>
      <c r="I565" s="3">
        <f>VLOOKUP('Aliquote medie'!$H565,Scaglioni!$E$3:$H$7,4,FALSE)</f>
        <v>0.43</v>
      </c>
      <c r="J565" s="3">
        <f t="shared" si="111"/>
        <v>43</v>
      </c>
      <c r="K565" s="3">
        <f t="shared" si="116"/>
        <v>17066</v>
      </c>
      <c r="L565" s="4">
        <f t="shared" si="117"/>
        <v>0.30366548042704627</v>
      </c>
      <c r="M565" s="15">
        <f t="shared" si="112"/>
        <v>3</v>
      </c>
      <c r="N565" s="15">
        <f>VLOOKUP('Aliquote medie'!$M565,Scaglioni!$I$3:$L$7,4,FALSE)</f>
        <v>0.43</v>
      </c>
      <c r="O565" s="15">
        <f t="shared" si="113"/>
        <v>43</v>
      </c>
      <c r="P565" s="15">
        <f t="shared" si="118"/>
        <v>16806</v>
      </c>
      <c r="Q565" s="16">
        <f t="shared" si="119"/>
        <v>0.29903914590747332</v>
      </c>
    </row>
    <row r="566" spans="1:17" x14ac:dyDescent="0.2">
      <c r="A566" s="10">
        <v>100</v>
      </c>
      <c r="B566" s="10">
        <f t="shared" si="114"/>
        <v>56300</v>
      </c>
      <c r="C566" s="6">
        <f t="shared" si="121"/>
        <v>4</v>
      </c>
      <c r="D566" s="6">
        <f>VLOOKUP('Aliquote medie'!$C566,Scaglioni!$A$3:$D$7,4,FALSE)</f>
        <v>0.41</v>
      </c>
      <c r="E566" s="6">
        <f t="shared" si="109"/>
        <v>41</v>
      </c>
      <c r="F566" s="6">
        <f t="shared" si="115"/>
        <v>17753</v>
      </c>
      <c r="G566" s="7">
        <f t="shared" si="120"/>
        <v>0.31532859680284192</v>
      </c>
      <c r="H566" s="3">
        <f t="shared" si="110"/>
        <v>4</v>
      </c>
      <c r="I566" s="3">
        <f>VLOOKUP('Aliquote medie'!$H566,Scaglioni!$E$3:$H$7,4,FALSE)</f>
        <v>0.43</v>
      </c>
      <c r="J566" s="3">
        <f t="shared" si="111"/>
        <v>43</v>
      </c>
      <c r="K566" s="3">
        <f t="shared" si="116"/>
        <v>17109</v>
      </c>
      <c r="L566" s="4">
        <f t="shared" si="117"/>
        <v>0.30388987566607462</v>
      </c>
      <c r="M566" s="15">
        <f t="shared" si="112"/>
        <v>3</v>
      </c>
      <c r="N566" s="15">
        <f>VLOOKUP('Aliquote medie'!$M566,Scaglioni!$I$3:$L$7,4,FALSE)</f>
        <v>0.43</v>
      </c>
      <c r="O566" s="15">
        <f t="shared" si="113"/>
        <v>43</v>
      </c>
      <c r="P566" s="15">
        <f t="shared" si="118"/>
        <v>16849</v>
      </c>
      <c r="Q566" s="16">
        <f t="shared" si="119"/>
        <v>0.29927175843694492</v>
      </c>
    </row>
    <row r="567" spans="1:17" x14ac:dyDescent="0.2">
      <c r="A567" s="10">
        <v>100</v>
      </c>
      <c r="B567" s="10">
        <f t="shared" si="114"/>
        <v>56400</v>
      </c>
      <c r="C567" s="6">
        <f t="shared" si="121"/>
        <v>4</v>
      </c>
      <c r="D567" s="6">
        <f>VLOOKUP('Aliquote medie'!$C567,Scaglioni!$A$3:$D$7,4,FALSE)</f>
        <v>0.41</v>
      </c>
      <c r="E567" s="6">
        <f t="shared" si="109"/>
        <v>41</v>
      </c>
      <c r="F567" s="6">
        <f t="shared" si="115"/>
        <v>17794</v>
      </c>
      <c r="G567" s="7">
        <f t="shared" si="120"/>
        <v>0.31549645390070924</v>
      </c>
      <c r="H567" s="3">
        <f t="shared" si="110"/>
        <v>4</v>
      </c>
      <c r="I567" s="3">
        <f>VLOOKUP('Aliquote medie'!$H567,Scaglioni!$E$3:$H$7,4,FALSE)</f>
        <v>0.43</v>
      </c>
      <c r="J567" s="3">
        <f t="shared" si="111"/>
        <v>43</v>
      </c>
      <c r="K567" s="3">
        <f t="shared" si="116"/>
        <v>17152</v>
      </c>
      <c r="L567" s="4">
        <f t="shared" si="117"/>
        <v>0.30411347517730497</v>
      </c>
      <c r="M567" s="15">
        <f t="shared" si="112"/>
        <v>3</v>
      </c>
      <c r="N567" s="15">
        <f>VLOOKUP('Aliquote medie'!$M567,Scaglioni!$I$3:$L$7,4,FALSE)</f>
        <v>0.43</v>
      </c>
      <c r="O567" s="15">
        <f t="shared" si="113"/>
        <v>43</v>
      </c>
      <c r="P567" s="15">
        <f t="shared" si="118"/>
        <v>16892</v>
      </c>
      <c r="Q567" s="16">
        <f t="shared" si="119"/>
        <v>0.29950354609929081</v>
      </c>
    </row>
    <row r="568" spans="1:17" x14ac:dyDescent="0.2">
      <c r="A568" s="10">
        <v>100</v>
      </c>
      <c r="B568" s="10">
        <f t="shared" si="114"/>
        <v>56500</v>
      </c>
      <c r="C568" s="6">
        <f t="shared" si="121"/>
        <v>4</v>
      </c>
      <c r="D568" s="6">
        <f>VLOOKUP('Aliquote medie'!$C568,Scaglioni!$A$3:$D$7,4,FALSE)</f>
        <v>0.41</v>
      </c>
      <c r="E568" s="6">
        <f t="shared" si="109"/>
        <v>41</v>
      </c>
      <c r="F568" s="6">
        <f t="shared" si="115"/>
        <v>17835</v>
      </c>
      <c r="G568" s="7">
        <f t="shared" si="120"/>
        <v>0.31566371681415928</v>
      </c>
      <c r="H568" s="3">
        <f t="shared" si="110"/>
        <v>4</v>
      </c>
      <c r="I568" s="3">
        <f>VLOOKUP('Aliquote medie'!$H568,Scaglioni!$E$3:$H$7,4,FALSE)</f>
        <v>0.43</v>
      </c>
      <c r="J568" s="3">
        <f t="shared" si="111"/>
        <v>43</v>
      </c>
      <c r="K568" s="3">
        <f t="shared" si="116"/>
        <v>17195</v>
      </c>
      <c r="L568" s="4">
        <f t="shared" si="117"/>
        <v>0.30433628318584072</v>
      </c>
      <c r="M568" s="15">
        <f t="shared" si="112"/>
        <v>3</v>
      </c>
      <c r="N568" s="15">
        <f>VLOOKUP('Aliquote medie'!$M568,Scaglioni!$I$3:$L$7,4,FALSE)</f>
        <v>0.43</v>
      </c>
      <c r="O568" s="15">
        <f t="shared" si="113"/>
        <v>43</v>
      </c>
      <c r="P568" s="15">
        <f t="shared" si="118"/>
        <v>16935</v>
      </c>
      <c r="Q568" s="16">
        <f t="shared" si="119"/>
        <v>0.29973451327433626</v>
      </c>
    </row>
    <row r="569" spans="1:17" x14ac:dyDescent="0.2">
      <c r="A569" s="10">
        <v>100</v>
      </c>
      <c r="B569" s="10">
        <f t="shared" si="114"/>
        <v>56600</v>
      </c>
      <c r="C569" s="6">
        <f t="shared" si="121"/>
        <v>4</v>
      </c>
      <c r="D569" s="6">
        <f>VLOOKUP('Aliquote medie'!$C569,Scaglioni!$A$3:$D$7,4,FALSE)</f>
        <v>0.41</v>
      </c>
      <c r="E569" s="6">
        <f t="shared" si="109"/>
        <v>41</v>
      </c>
      <c r="F569" s="6">
        <f t="shared" si="115"/>
        <v>17876</v>
      </c>
      <c r="G569" s="7">
        <f t="shared" si="120"/>
        <v>0.31583038869257951</v>
      </c>
      <c r="H569" s="3">
        <f t="shared" si="110"/>
        <v>4</v>
      </c>
      <c r="I569" s="3">
        <f>VLOOKUP('Aliquote medie'!$H569,Scaglioni!$E$3:$H$7,4,FALSE)</f>
        <v>0.43</v>
      </c>
      <c r="J569" s="3">
        <f t="shared" si="111"/>
        <v>43</v>
      </c>
      <c r="K569" s="3">
        <f t="shared" si="116"/>
        <v>17238</v>
      </c>
      <c r="L569" s="4">
        <f t="shared" si="117"/>
        <v>0.30455830388692579</v>
      </c>
      <c r="M569" s="15">
        <f t="shared" si="112"/>
        <v>3</v>
      </c>
      <c r="N569" s="15">
        <f>VLOOKUP('Aliquote medie'!$M569,Scaglioni!$I$3:$L$7,4,FALSE)</f>
        <v>0.43</v>
      </c>
      <c r="O569" s="15">
        <f t="shared" si="113"/>
        <v>43</v>
      </c>
      <c r="P569" s="15">
        <f t="shared" si="118"/>
        <v>16978</v>
      </c>
      <c r="Q569" s="16">
        <f t="shared" si="119"/>
        <v>0.29996466431095409</v>
      </c>
    </row>
    <row r="570" spans="1:17" x14ac:dyDescent="0.2">
      <c r="A570" s="10">
        <v>100</v>
      </c>
      <c r="B570" s="10">
        <f t="shared" si="114"/>
        <v>56700</v>
      </c>
      <c r="C570" s="6">
        <f t="shared" si="121"/>
        <v>4</v>
      </c>
      <c r="D570" s="6">
        <f>VLOOKUP('Aliquote medie'!$C570,Scaglioni!$A$3:$D$7,4,FALSE)</f>
        <v>0.41</v>
      </c>
      <c r="E570" s="6">
        <f t="shared" si="109"/>
        <v>41</v>
      </c>
      <c r="F570" s="6">
        <f t="shared" si="115"/>
        <v>17917</v>
      </c>
      <c r="G570" s="7">
        <f t="shared" si="120"/>
        <v>0.31599647266313935</v>
      </c>
      <c r="H570" s="3">
        <f t="shared" si="110"/>
        <v>4</v>
      </c>
      <c r="I570" s="3">
        <f>VLOOKUP('Aliquote medie'!$H570,Scaglioni!$E$3:$H$7,4,FALSE)</f>
        <v>0.43</v>
      </c>
      <c r="J570" s="3">
        <f t="shared" si="111"/>
        <v>43</v>
      </c>
      <c r="K570" s="3">
        <f t="shared" si="116"/>
        <v>17281</v>
      </c>
      <c r="L570" s="4">
        <f t="shared" si="117"/>
        <v>0.30477954144620811</v>
      </c>
      <c r="M570" s="15">
        <f t="shared" si="112"/>
        <v>3</v>
      </c>
      <c r="N570" s="15">
        <f>VLOOKUP('Aliquote medie'!$M570,Scaglioni!$I$3:$L$7,4,FALSE)</f>
        <v>0.43</v>
      </c>
      <c r="O570" s="15">
        <f t="shared" si="113"/>
        <v>43</v>
      </c>
      <c r="P570" s="15">
        <f t="shared" si="118"/>
        <v>17021</v>
      </c>
      <c r="Q570" s="16">
        <f t="shared" si="119"/>
        <v>0.30019400352733688</v>
      </c>
    </row>
    <row r="571" spans="1:17" x14ac:dyDescent="0.2">
      <c r="A571" s="10">
        <v>100</v>
      </c>
      <c r="B571" s="10">
        <f t="shared" si="114"/>
        <v>56800</v>
      </c>
      <c r="C571" s="6">
        <f t="shared" si="121"/>
        <v>4</v>
      </c>
      <c r="D571" s="6">
        <f>VLOOKUP('Aliquote medie'!$C571,Scaglioni!$A$3:$D$7,4,FALSE)</f>
        <v>0.41</v>
      </c>
      <c r="E571" s="6">
        <f t="shared" si="109"/>
        <v>41</v>
      </c>
      <c r="F571" s="6">
        <f t="shared" si="115"/>
        <v>17958</v>
      </c>
      <c r="G571" s="7">
        <f t="shared" si="120"/>
        <v>0.31616197183098593</v>
      </c>
      <c r="H571" s="3">
        <f t="shared" si="110"/>
        <v>4</v>
      </c>
      <c r="I571" s="3">
        <f>VLOOKUP('Aliquote medie'!$H571,Scaglioni!$E$3:$H$7,4,FALSE)</f>
        <v>0.43</v>
      </c>
      <c r="J571" s="3">
        <f t="shared" si="111"/>
        <v>43</v>
      </c>
      <c r="K571" s="3">
        <f t="shared" si="116"/>
        <v>17324</v>
      </c>
      <c r="L571" s="4">
        <f t="shared" si="117"/>
        <v>0.30499999999999999</v>
      </c>
      <c r="M571" s="15">
        <f t="shared" si="112"/>
        <v>3</v>
      </c>
      <c r="N571" s="15">
        <f>VLOOKUP('Aliquote medie'!$M571,Scaglioni!$I$3:$L$7,4,FALSE)</f>
        <v>0.43</v>
      </c>
      <c r="O571" s="15">
        <f t="shared" si="113"/>
        <v>43</v>
      </c>
      <c r="P571" s="15">
        <f t="shared" si="118"/>
        <v>17064</v>
      </c>
      <c r="Q571" s="16">
        <f t="shared" si="119"/>
        <v>0.30042253521126761</v>
      </c>
    </row>
    <row r="572" spans="1:17" x14ac:dyDescent="0.2">
      <c r="A572" s="10">
        <v>100</v>
      </c>
      <c r="B572" s="10">
        <f t="shared" si="114"/>
        <v>56900</v>
      </c>
      <c r="C572" s="6">
        <f t="shared" si="121"/>
        <v>4</v>
      </c>
      <c r="D572" s="6">
        <f>VLOOKUP('Aliquote medie'!$C572,Scaglioni!$A$3:$D$7,4,FALSE)</f>
        <v>0.41</v>
      </c>
      <c r="E572" s="6">
        <f t="shared" si="109"/>
        <v>41</v>
      </c>
      <c r="F572" s="6">
        <f t="shared" si="115"/>
        <v>17999</v>
      </c>
      <c r="G572" s="7">
        <f t="shared" si="120"/>
        <v>0.31632688927943758</v>
      </c>
      <c r="H572" s="3">
        <f t="shared" si="110"/>
        <v>4</v>
      </c>
      <c r="I572" s="3">
        <f>VLOOKUP('Aliquote medie'!$H572,Scaglioni!$E$3:$H$7,4,FALSE)</f>
        <v>0.43</v>
      </c>
      <c r="J572" s="3">
        <f t="shared" si="111"/>
        <v>43</v>
      </c>
      <c r="K572" s="3">
        <f t="shared" si="116"/>
        <v>17367</v>
      </c>
      <c r="L572" s="4">
        <f t="shared" si="117"/>
        <v>0.30521968365553603</v>
      </c>
      <c r="M572" s="15">
        <f t="shared" si="112"/>
        <v>3</v>
      </c>
      <c r="N572" s="15">
        <f>VLOOKUP('Aliquote medie'!$M572,Scaglioni!$I$3:$L$7,4,FALSE)</f>
        <v>0.43</v>
      </c>
      <c r="O572" s="15">
        <f t="shared" si="113"/>
        <v>43</v>
      </c>
      <c r="P572" s="15">
        <f t="shared" si="118"/>
        <v>17107</v>
      </c>
      <c r="Q572" s="16">
        <f t="shared" si="119"/>
        <v>0.30065026362038666</v>
      </c>
    </row>
    <row r="573" spans="1:17" x14ac:dyDescent="0.2">
      <c r="A573" s="10">
        <v>100</v>
      </c>
      <c r="B573" s="10">
        <f t="shared" si="114"/>
        <v>57000</v>
      </c>
      <c r="C573" s="6">
        <f t="shared" si="121"/>
        <v>4</v>
      </c>
      <c r="D573" s="6">
        <f>VLOOKUP('Aliquote medie'!$C573,Scaglioni!$A$3:$D$7,4,FALSE)</f>
        <v>0.41</v>
      </c>
      <c r="E573" s="6">
        <f t="shared" si="109"/>
        <v>41</v>
      </c>
      <c r="F573" s="6">
        <f t="shared" si="115"/>
        <v>18040</v>
      </c>
      <c r="G573" s="7">
        <f t="shared" si="120"/>
        <v>0.31649122807017543</v>
      </c>
      <c r="H573" s="3">
        <f t="shared" si="110"/>
        <v>4</v>
      </c>
      <c r="I573" s="3">
        <f>VLOOKUP('Aliquote medie'!$H573,Scaglioni!$E$3:$H$7,4,FALSE)</f>
        <v>0.43</v>
      </c>
      <c r="J573" s="3">
        <f t="shared" si="111"/>
        <v>43</v>
      </c>
      <c r="K573" s="3">
        <f t="shared" si="116"/>
        <v>17410</v>
      </c>
      <c r="L573" s="4">
        <f t="shared" si="117"/>
        <v>0.30543859649122806</v>
      </c>
      <c r="M573" s="15">
        <f t="shared" si="112"/>
        <v>3</v>
      </c>
      <c r="N573" s="15">
        <f>VLOOKUP('Aliquote medie'!$M573,Scaglioni!$I$3:$L$7,4,FALSE)</f>
        <v>0.43</v>
      </c>
      <c r="O573" s="15">
        <f t="shared" si="113"/>
        <v>43</v>
      </c>
      <c r="P573" s="15">
        <f t="shared" si="118"/>
        <v>17150</v>
      </c>
      <c r="Q573" s="16">
        <f t="shared" si="119"/>
        <v>0.30087719298245613</v>
      </c>
    </row>
    <row r="574" spans="1:17" x14ac:dyDescent="0.2">
      <c r="A574" s="10">
        <v>100</v>
      </c>
      <c r="B574" s="10">
        <f t="shared" si="114"/>
        <v>57100</v>
      </c>
      <c r="C574" s="6">
        <f t="shared" si="121"/>
        <v>4</v>
      </c>
      <c r="D574" s="6">
        <f>VLOOKUP('Aliquote medie'!$C574,Scaglioni!$A$3:$D$7,4,FALSE)</f>
        <v>0.41</v>
      </c>
      <c r="E574" s="6">
        <f t="shared" si="109"/>
        <v>41</v>
      </c>
      <c r="F574" s="6">
        <f t="shared" si="115"/>
        <v>18081</v>
      </c>
      <c r="G574" s="7">
        <f t="shared" si="120"/>
        <v>0.31665499124343255</v>
      </c>
      <c r="H574" s="3">
        <f t="shared" si="110"/>
        <v>4</v>
      </c>
      <c r="I574" s="3">
        <f>VLOOKUP('Aliquote medie'!$H574,Scaglioni!$E$3:$H$7,4,FALSE)</f>
        <v>0.43</v>
      </c>
      <c r="J574" s="3">
        <f t="shared" si="111"/>
        <v>43</v>
      </c>
      <c r="K574" s="3">
        <f t="shared" si="116"/>
        <v>17453</v>
      </c>
      <c r="L574" s="4">
        <f t="shared" si="117"/>
        <v>0.30565674255691772</v>
      </c>
      <c r="M574" s="15">
        <f t="shared" si="112"/>
        <v>3</v>
      </c>
      <c r="N574" s="15">
        <f>VLOOKUP('Aliquote medie'!$M574,Scaglioni!$I$3:$L$7,4,FALSE)</f>
        <v>0.43</v>
      </c>
      <c r="O574" s="15">
        <f t="shared" si="113"/>
        <v>43</v>
      </c>
      <c r="P574" s="15">
        <f t="shared" si="118"/>
        <v>17193</v>
      </c>
      <c r="Q574" s="16">
        <f t="shared" si="119"/>
        <v>0.30110332749562174</v>
      </c>
    </row>
    <row r="575" spans="1:17" x14ac:dyDescent="0.2">
      <c r="A575" s="10">
        <v>100</v>
      </c>
      <c r="B575" s="10">
        <f t="shared" si="114"/>
        <v>57200</v>
      </c>
      <c r="C575" s="6">
        <f t="shared" si="121"/>
        <v>4</v>
      </c>
      <c r="D575" s="6">
        <f>VLOOKUP('Aliquote medie'!$C575,Scaglioni!$A$3:$D$7,4,FALSE)</f>
        <v>0.41</v>
      </c>
      <c r="E575" s="6">
        <f t="shared" si="109"/>
        <v>41</v>
      </c>
      <c r="F575" s="6">
        <f t="shared" si="115"/>
        <v>18122</v>
      </c>
      <c r="G575" s="7">
        <f t="shared" si="120"/>
        <v>0.31681818181818183</v>
      </c>
      <c r="H575" s="3">
        <f t="shared" si="110"/>
        <v>4</v>
      </c>
      <c r="I575" s="3">
        <f>VLOOKUP('Aliquote medie'!$H575,Scaglioni!$E$3:$H$7,4,FALSE)</f>
        <v>0.43</v>
      </c>
      <c r="J575" s="3">
        <f t="shared" si="111"/>
        <v>43</v>
      </c>
      <c r="K575" s="3">
        <f t="shared" si="116"/>
        <v>17496</v>
      </c>
      <c r="L575" s="4">
        <f t="shared" si="117"/>
        <v>0.30587412587412588</v>
      </c>
      <c r="M575" s="15">
        <f t="shared" si="112"/>
        <v>3</v>
      </c>
      <c r="N575" s="15">
        <f>VLOOKUP('Aliquote medie'!$M575,Scaglioni!$I$3:$L$7,4,FALSE)</f>
        <v>0.43</v>
      </c>
      <c r="O575" s="15">
        <f t="shared" si="113"/>
        <v>43</v>
      </c>
      <c r="P575" s="15">
        <f t="shared" si="118"/>
        <v>17236</v>
      </c>
      <c r="Q575" s="16">
        <f t="shared" si="119"/>
        <v>0.3013286713286713</v>
      </c>
    </row>
    <row r="576" spans="1:17" x14ac:dyDescent="0.2">
      <c r="A576" s="10">
        <v>100</v>
      </c>
      <c r="B576" s="10">
        <f t="shared" si="114"/>
        <v>57300</v>
      </c>
      <c r="C576" s="6">
        <f t="shared" si="121"/>
        <v>4</v>
      </c>
      <c r="D576" s="6">
        <f>VLOOKUP('Aliquote medie'!$C576,Scaglioni!$A$3:$D$7,4,FALSE)</f>
        <v>0.41</v>
      </c>
      <c r="E576" s="6">
        <f t="shared" si="109"/>
        <v>41</v>
      </c>
      <c r="F576" s="6">
        <f t="shared" si="115"/>
        <v>18163</v>
      </c>
      <c r="G576" s="7">
        <f t="shared" si="120"/>
        <v>0.3169808027923211</v>
      </c>
      <c r="H576" s="3">
        <f t="shared" si="110"/>
        <v>4</v>
      </c>
      <c r="I576" s="3">
        <f>VLOOKUP('Aliquote medie'!$H576,Scaglioni!$E$3:$H$7,4,FALSE)</f>
        <v>0.43</v>
      </c>
      <c r="J576" s="3">
        <f t="shared" si="111"/>
        <v>43</v>
      </c>
      <c r="K576" s="3">
        <f t="shared" si="116"/>
        <v>17539</v>
      </c>
      <c r="L576" s="4">
        <f t="shared" si="117"/>
        <v>0.30609075043630019</v>
      </c>
      <c r="M576" s="15">
        <f t="shared" si="112"/>
        <v>3</v>
      </c>
      <c r="N576" s="15">
        <f>VLOOKUP('Aliquote medie'!$M576,Scaglioni!$I$3:$L$7,4,FALSE)</f>
        <v>0.43</v>
      </c>
      <c r="O576" s="15">
        <f t="shared" si="113"/>
        <v>43</v>
      </c>
      <c r="P576" s="15">
        <f t="shared" si="118"/>
        <v>17279</v>
      </c>
      <c r="Q576" s="16">
        <f t="shared" si="119"/>
        <v>0.30155322862129147</v>
      </c>
    </row>
    <row r="577" spans="1:17" x14ac:dyDescent="0.2">
      <c r="A577" s="10">
        <v>100</v>
      </c>
      <c r="B577" s="10">
        <f t="shared" si="114"/>
        <v>57400</v>
      </c>
      <c r="C577" s="6">
        <f t="shared" si="121"/>
        <v>4</v>
      </c>
      <c r="D577" s="6">
        <f>VLOOKUP('Aliquote medie'!$C577,Scaglioni!$A$3:$D$7,4,FALSE)</f>
        <v>0.41</v>
      </c>
      <c r="E577" s="6">
        <f t="shared" si="109"/>
        <v>41</v>
      </c>
      <c r="F577" s="6">
        <f t="shared" si="115"/>
        <v>18204</v>
      </c>
      <c r="G577" s="7">
        <f t="shared" si="120"/>
        <v>0.31714285714285712</v>
      </c>
      <c r="H577" s="3">
        <f t="shared" si="110"/>
        <v>4</v>
      </c>
      <c r="I577" s="3">
        <f>VLOOKUP('Aliquote medie'!$H577,Scaglioni!$E$3:$H$7,4,FALSE)</f>
        <v>0.43</v>
      </c>
      <c r="J577" s="3">
        <f t="shared" si="111"/>
        <v>43</v>
      </c>
      <c r="K577" s="3">
        <f t="shared" si="116"/>
        <v>17582</v>
      </c>
      <c r="L577" s="4">
        <f t="shared" si="117"/>
        <v>0.30630662020905924</v>
      </c>
      <c r="M577" s="15">
        <f t="shared" si="112"/>
        <v>3</v>
      </c>
      <c r="N577" s="15">
        <f>VLOOKUP('Aliquote medie'!$M577,Scaglioni!$I$3:$L$7,4,FALSE)</f>
        <v>0.43</v>
      </c>
      <c r="O577" s="15">
        <f t="shared" si="113"/>
        <v>43</v>
      </c>
      <c r="P577" s="15">
        <f t="shared" si="118"/>
        <v>17322</v>
      </c>
      <c r="Q577" s="16">
        <f t="shared" si="119"/>
        <v>0.30177700348432057</v>
      </c>
    </row>
    <row r="578" spans="1:17" x14ac:dyDescent="0.2">
      <c r="A578" s="10">
        <v>100</v>
      </c>
      <c r="B578" s="10">
        <f t="shared" si="114"/>
        <v>57500</v>
      </c>
      <c r="C578" s="6">
        <f t="shared" si="121"/>
        <v>4</v>
      </c>
      <c r="D578" s="6">
        <f>VLOOKUP('Aliquote medie'!$C578,Scaglioni!$A$3:$D$7,4,FALSE)</f>
        <v>0.41</v>
      </c>
      <c r="E578" s="6">
        <f t="shared" si="109"/>
        <v>41</v>
      </c>
      <c r="F578" s="6">
        <f t="shared" si="115"/>
        <v>18245</v>
      </c>
      <c r="G578" s="7">
        <f t="shared" si="120"/>
        <v>0.31730434782608696</v>
      </c>
      <c r="H578" s="3">
        <f t="shared" si="110"/>
        <v>4</v>
      </c>
      <c r="I578" s="3">
        <f>VLOOKUP('Aliquote medie'!$H578,Scaglioni!$E$3:$H$7,4,FALSE)</f>
        <v>0.43</v>
      </c>
      <c r="J578" s="3">
        <f t="shared" si="111"/>
        <v>43</v>
      </c>
      <c r="K578" s="3">
        <f t="shared" si="116"/>
        <v>17625</v>
      </c>
      <c r="L578" s="4">
        <f t="shared" si="117"/>
        <v>0.30652173913043479</v>
      </c>
      <c r="M578" s="15">
        <f t="shared" si="112"/>
        <v>3</v>
      </c>
      <c r="N578" s="15">
        <f>VLOOKUP('Aliquote medie'!$M578,Scaglioni!$I$3:$L$7,4,FALSE)</f>
        <v>0.43</v>
      </c>
      <c r="O578" s="15">
        <f t="shared" si="113"/>
        <v>43</v>
      </c>
      <c r="P578" s="15">
        <f t="shared" si="118"/>
        <v>17365</v>
      </c>
      <c r="Q578" s="16">
        <f t="shared" si="119"/>
        <v>0.30199999999999999</v>
      </c>
    </row>
    <row r="579" spans="1:17" x14ac:dyDescent="0.2">
      <c r="A579" s="10">
        <v>100</v>
      </c>
      <c r="B579" s="10">
        <f t="shared" si="114"/>
        <v>57600</v>
      </c>
      <c r="C579" s="6">
        <f t="shared" si="121"/>
        <v>4</v>
      </c>
      <c r="D579" s="6">
        <f>VLOOKUP('Aliquote medie'!$C579,Scaglioni!$A$3:$D$7,4,FALSE)</f>
        <v>0.41</v>
      </c>
      <c r="E579" s="6">
        <f t="shared" si="109"/>
        <v>41</v>
      </c>
      <c r="F579" s="6">
        <f t="shared" si="115"/>
        <v>18286</v>
      </c>
      <c r="G579" s="7">
        <f t="shared" si="120"/>
        <v>0.31746527777777778</v>
      </c>
      <c r="H579" s="3">
        <f t="shared" si="110"/>
        <v>4</v>
      </c>
      <c r="I579" s="3">
        <f>VLOOKUP('Aliquote medie'!$H579,Scaglioni!$E$3:$H$7,4,FALSE)</f>
        <v>0.43</v>
      </c>
      <c r="J579" s="3">
        <f t="shared" si="111"/>
        <v>43</v>
      </c>
      <c r="K579" s="3">
        <f t="shared" si="116"/>
        <v>17668</v>
      </c>
      <c r="L579" s="4">
        <f t="shared" si="117"/>
        <v>0.3067361111111111</v>
      </c>
      <c r="M579" s="15">
        <f t="shared" si="112"/>
        <v>3</v>
      </c>
      <c r="N579" s="15">
        <f>VLOOKUP('Aliquote medie'!$M579,Scaglioni!$I$3:$L$7,4,FALSE)</f>
        <v>0.43</v>
      </c>
      <c r="O579" s="15">
        <f t="shared" si="113"/>
        <v>43</v>
      </c>
      <c r="P579" s="15">
        <f t="shared" si="118"/>
        <v>17408</v>
      </c>
      <c r="Q579" s="16">
        <f t="shared" si="119"/>
        <v>0.30222222222222223</v>
      </c>
    </row>
    <row r="580" spans="1:17" x14ac:dyDescent="0.2">
      <c r="A580" s="10">
        <v>100</v>
      </c>
      <c r="B580" s="10">
        <f t="shared" si="114"/>
        <v>57700</v>
      </c>
      <c r="C580" s="6">
        <f t="shared" si="121"/>
        <v>4</v>
      </c>
      <c r="D580" s="6">
        <f>VLOOKUP('Aliquote medie'!$C580,Scaglioni!$A$3:$D$7,4,FALSE)</f>
        <v>0.41</v>
      </c>
      <c r="E580" s="6">
        <f t="shared" ref="E580:E643" si="122">D580*A580</f>
        <v>41</v>
      </c>
      <c r="F580" s="6">
        <f t="shared" si="115"/>
        <v>18327</v>
      </c>
      <c r="G580" s="7">
        <f t="shared" si="120"/>
        <v>0.31762564991334491</v>
      </c>
      <c r="H580" s="3">
        <f t="shared" ref="H580:H643" si="123">IF($B580&lt;=15000,1,IF($B580&lt;=28000,2,IF($B580&lt;=50000,3,4)))</f>
        <v>4</v>
      </c>
      <c r="I580" s="3">
        <f>VLOOKUP('Aliquote medie'!$H580,Scaglioni!$E$3:$H$7,4,FALSE)</f>
        <v>0.43</v>
      </c>
      <c r="J580" s="3">
        <f t="shared" ref="J580:J643" si="124">I580*$A580</f>
        <v>43</v>
      </c>
      <c r="K580" s="3">
        <f t="shared" si="116"/>
        <v>17711</v>
      </c>
      <c r="L580" s="4">
        <f t="shared" si="117"/>
        <v>0.30694974003466202</v>
      </c>
      <c r="M580" s="15">
        <f t="shared" ref="M580:M643" si="125">IF($B580&lt;=28000,1,IF($B580&lt;=50000,2,3))</f>
        <v>3</v>
      </c>
      <c r="N580" s="15">
        <f>VLOOKUP('Aliquote medie'!$M580,Scaglioni!$I$3:$L$7,4,FALSE)</f>
        <v>0.43</v>
      </c>
      <c r="O580" s="15">
        <f t="shared" ref="O580:O643" si="126">N580*$A580</f>
        <v>43</v>
      </c>
      <c r="P580" s="15">
        <f t="shared" si="118"/>
        <v>17451</v>
      </c>
      <c r="Q580" s="16">
        <f t="shared" si="119"/>
        <v>0.30244367417677642</v>
      </c>
    </row>
    <row r="581" spans="1:17" x14ac:dyDescent="0.2">
      <c r="A581" s="10">
        <v>100</v>
      </c>
      <c r="B581" s="10">
        <f t="shared" ref="B581:B644" si="127">B580+A581</f>
        <v>57800</v>
      </c>
      <c r="C581" s="6">
        <f t="shared" si="121"/>
        <v>4</v>
      </c>
      <c r="D581" s="6">
        <f>VLOOKUP('Aliquote medie'!$C581,Scaglioni!$A$3:$D$7,4,FALSE)</f>
        <v>0.41</v>
      </c>
      <c r="E581" s="6">
        <f t="shared" si="122"/>
        <v>41</v>
      </c>
      <c r="F581" s="6">
        <f t="shared" ref="F581:F644" si="128">F580+E581</f>
        <v>18368</v>
      </c>
      <c r="G581" s="7">
        <f t="shared" si="120"/>
        <v>0.31778546712802769</v>
      </c>
      <c r="H581" s="3">
        <f t="shared" si="123"/>
        <v>4</v>
      </c>
      <c r="I581" s="3">
        <f>VLOOKUP('Aliquote medie'!$H581,Scaglioni!$E$3:$H$7,4,FALSE)</f>
        <v>0.43</v>
      </c>
      <c r="J581" s="3">
        <f t="shared" si="124"/>
        <v>43</v>
      </c>
      <c r="K581" s="3">
        <f t="shared" ref="K581:K644" si="129">K580+J581</f>
        <v>17754</v>
      </c>
      <c r="L581" s="4">
        <f t="shared" ref="L581:L644" si="130">K581/$B581</f>
        <v>0.30716262975778547</v>
      </c>
      <c r="M581" s="15">
        <f t="shared" si="125"/>
        <v>3</v>
      </c>
      <c r="N581" s="15">
        <f>VLOOKUP('Aliquote medie'!$M581,Scaglioni!$I$3:$L$7,4,FALSE)</f>
        <v>0.43</v>
      </c>
      <c r="O581" s="15">
        <f t="shared" si="126"/>
        <v>43</v>
      </c>
      <c r="P581" s="15">
        <f t="shared" ref="P581:P644" si="131">P580+O581</f>
        <v>17494</v>
      </c>
      <c r="Q581" s="16">
        <f t="shared" ref="Q581:Q644" si="132">P581/$B581</f>
        <v>0.30266435986159168</v>
      </c>
    </row>
    <row r="582" spans="1:17" x14ac:dyDescent="0.2">
      <c r="A582" s="10">
        <v>100</v>
      </c>
      <c r="B582" s="10">
        <f t="shared" si="127"/>
        <v>57900</v>
      </c>
      <c r="C582" s="6">
        <f t="shared" si="121"/>
        <v>4</v>
      </c>
      <c r="D582" s="6">
        <f>VLOOKUP('Aliquote medie'!$C582,Scaglioni!$A$3:$D$7,4,FALSE)</f>
        <v>0.41</v>
      </c>
      <c r="E582" s="6">
        <f t="shared" si="122"/>
        <v>41</v>
      </c>
      <c r="F582" s="6">
        <f t="shared" si="128"/>
        <v>18409</v>
      </c>
      <c r="G582" s="7">
        <f t="shared" si="120"/>
        <v>0.31794473229706388</v>
      </c>
      <c r="H582" s="3">
        <f t="shared" si="123"/>
        <v>4</v>
      </c>
      <c r="I582" s="3">
        <f>VLOOKUP('Aliquote medie'!$H582,Scaglioni!$E$3:$H$7,4,FALSE)</f>
        <v>0.43</v>
      </c>
      <c r="J582" s="3">
        <f t="shared" si="124"/>
        <v>43</v>
      </c>
      <c r="K582" s="3">
        <f t="shared" si="129"/>
        <v>17797</v>
      </c>
      <c r="L582" s="4">
        <f t="shared" si="130"/>
        <v>0.30737478411053543</v>
      </c>
      <c r="M582" s="15">
        <f t="shared" si="125"/>
        <v>3</v>
      </c>
      <c r="N582" s="15">
        <f>VLOOKUP('Aliquote medie'!$M582,Scaglioni!$I$3:$L$7,4,FALSE)</f>
        <v>0.43</v>
      </c>
      <c r="O582" s="15">
        <f t="shared" si="126"/>
        <v>43</v>
      </c>
      <c r="P582" s="15">
        <f t="shared" si="131"/>
        <v>17537</v>
      </c>
      <c r="Q582" s="16">
        <f t="shared" si="132"/>
        <v>0.30288428324697753</v>
      </c>
    </row>
    <row r="583" spans="1:17" x14ac:dyDescent="0.2">
      <c r="A583" s="10">
        <v>100</v>
      </c>
      <c r="B583" s="10">
        <f t="shared" si="127"/>
        <v>58000</v>
      </c>
      <c r="C583" s="6">
        <f t="shared" si="121"/>
        <v>4</v>
      </c>
      <c r="D583" s="6">
        <f>VLOOKUP('Aliquote medie'!$C583,Scaglioni!$A$3:$D$7,4,FALSE)</f>
        <v>0.41</v>
      </c>
      <c r="E583" s="6">
        <f t="shared" si="122"/>
        <v>41</v>
      </c>
      <c r="F583" s="6">
        <f t="shared" si="128"/>
        <v>18450</v>
      </c>
      <c r="G583" s="7">
        <f t="shared" si="120"/>
        <v>0.31810344827586207</v>
      </c>
      <c r="H583" s="3">
        <f t="shared" si="123"/>
        <v>4</v>
      </c>
      <c r="I583" s="3">
        <f>VLOOKUP('Aliquote medie'!$H583,Scaglioni!$E$3:$H$7,4,FALSE)</f>
        <v>0.43</v>
      </c>
      <c r="J583" s="3">
        <f t="shared" si="124"/>
        <v>43</v>
      </c>
      <c r="K583" s="3">
        <f t="shared" si="129"/>
        <v>17840</v>
      </c>
      <c r="L583" s="4">
        <f t="shared" si="130"/>
        <v>0.30758620689655175</v>
      </c>
      <c r="M583" s="15">
        <f t="shared" si="125"/>
        <v>3</v>
      </c>
      <c r="N583" s="15">
        <f>VLOOKUP('Aliquote medie'!$M583,Scaglioni!$I$3:$L$7,4,FALSE)</f>
        <v>0.43</v>
      </c>
      <c r="O583" s="15">
        <f t="shared" si="126"/>
        <v>43</v>
      </c>
      <c r="P583" s="15">
        <f t="shared" si="131"/>
        <v>17580</v>
      </c>
      <c r="Q583" s="16">
        <f t="shared" si="132"/>
        <v>0.30310344827586205</v>
      </c>
    </row>
    <row r="584" spans="1:17" x14ac:dyDescent="0.2">
      <c r="A584" s="10">
        <v>100</v>
      </c>
      <c r="B584" s="10">
        <f t="shared" si="127"/>
        <v>58100</v>
      </c>
      <c r="C584" s="6">
        <f t="shared" si="121"/>
        <v>4</v>
      </c>
      <c r="D584" s="6">
        <f>VLOOKUP('Aliquote medie'!$C584,Scaglioni!$A$3:$D$7,4,FALSE)</f>
        <v>0.41</v>
      </c>
      <c r="E584" s="6">
        <f t="shared" si="122"/>
        <v>41</v>
      </c>
      <c r="F584" s="6">
        <f t="shared" si="128"/>
        <v>18491</v>
      </c>
      <c r="G584" s="7">
        <f t="shared" si="120"/>
        <v>0.3182616179001721</v>
      </c>
      <c r="H584" s="3">
        <f t="shared" si="123"/>
        <v>4</v>
      </c>
      <c r="I584" s="3">
        <f>VLOOKUP('Aliquote medie'!$H584,Scaglioni!$E$3:$H$7,4,FALSE)</f>
        <v>0.43</v>
      </c>
      <c r="J584" s="3">
        <f t="shared" si="124"/>
        <v>43</v>
      </c>
      <c r="K584" s="3">
        <f t="shared" si="129"/>
        <v>17883</v>
      </c>
      <c r="L584" s="4">
        <f t="shared" si="130"/>
        <v>0.30779690189328746</v>
      </c>
      <c r="M584" s="15">
        <f t="shared" si="125"/>
        <v>3</v>
      </c>
      <c r="N584" s="15">
        <f>VLOOKUP('Aliquote medie'!$M584,Scaglioni!$I$3:$L$7,4,FALSE)</f>
        <v>0.43</v>
      </c>
      <c r="O584" s="15">
        <f t="shared" si="126"/>
        <v>43</v>
      </c>
      <c r="P584" s="15">
        <f t="shared" si="131"/>
        <v>17623</v>
      </c>
      <c r="Q584" s="16">
        <f t="shared" si="132"/>
        <v>0.30332185886402752</v>
      </c>
    </row>
    <row r="585" spans="1:17" x14ac:dyDescent="0.2">
      <c r="A585" s="10">
        <v>100</v>
      </c>
      <c r="B585" s="10">
        <f t="shared" si="127"/>
        <v>58200</v>
      </c>
      <c r="C585" s="6">
        <f t="shared" si="121"/>
        <v>4</v>
      </c>
      <c r="D585" s="6">
        <f>VLOOKUP('Aliquote medie'!$C585,Scaglioni!$A$3:$D$7,4,FALSE)</f>
        <v>0.41</v>
      </c>
      <c r="E585" s="6">
        <f t="shared" si="122"/>
        <v>41</v>
      </c>
      <c r="F585" s="6">
        <f t="shared" si="128"/>
        <v>18532</v>
      </c>
      <c r="G585" s="7">
        <f t="shared" si="120"/>
        <v>0.31841924398625432</v>
      </c>
      <c r="H585" s="3">
        <f t="shared" si="123"/>
        <v>4</v>
      </c>
      <c r="I585" s="3">
        <f>VLOOKUP('Aliquote medie'!$H585,Scaglioni!$E$3:$H$7,4,FALSE)</f>
        <v>0.43</v>
      </c>
      <c r="J585" s="3">
        <f t="shared" si="124"/>
        <v>43</v>
      </c>
      <c r="K585" s="3">
        <f t="shared" si="129"/>
        <v>17926</v>
      </c>
      <c r="L585" s="4">
        <f t="shared" si="130"/>
        <v>0.30800687285223366</v>
      </c>
      <c r="M585" s="15">
        <f t="shared" si="125"/>
        <v>3</v>
      </c>
      <c r="N585" s="15">
        <f>VLOOKUP('Aliquote medie'!$M585,Scaglioni!$I$3:$L$7,4,FALSE)</f>
        <v>0.43</v>
      </c>
      <c r="O585" s="15">
        <f t="shared" si="126"/>
        <v>43</v>
      </c>
      <c r="P585" s="15">
        <f t="shared" si="131"/>
        <v>17666</v>
      </c>
      <c r="Q585" s="16">
        <f t="shared" si="132"/>
        <v>0.30353951890034364</v>
      </c>
    </row>
    <row r="586" spans="1:17" x14ac:dyDescent="0.2">
      <c r="A586" s="10">
        <v>100</v>
      </c>
      <c r="B586" s="10">
        <f t="shared" si="127"/>
        <v>58300</v>
      </c>
      <c r="C586" s="6">
        <f t="shared" si="121"/>
        <v>4</v>
      </c>
      <c r="D586" s="6">
        <f>VLOOKUP('Aliquote medie'!$C586,Scaglioni!$A$3:$D$7,4,FALSE)</f>
        <v>0.41</v>
      </c>
      <c r="E586" s="6">
        <f t="shared" si="122"/>
        <v>41</v>
      </c>
      <c r="F586" s="6">
        <f t="shared" si="128"/>
        <v>18573</v>
      </c>
      <c r="G586" s="7">
        <f t="shared" si="120"/>
        <v>0.31857632933104629</v>
      </c>
      <c r="H586" s="3">
        <f t="shared" si="123"/>
        <v>4</v>
      </c>
      <c r="I586" s="3">
        <f>VLOOKUP('Aliquote medie'!$H586,Scaglioni!$E$3:$H$7,4,FALSE)</f>
        <v>0.43</v>
      </c>
      <c r="J586" s="3">
        <f t="shared" si="124"/>
        <v>43</v>
      </c>
      <c r="K586" s="3">
        <f t="shared" si="129"/>
        <v>17969</v>
      </c>
      <c r="L586" s="4">
        <f t="shared" si="130"/>
        <v>0.30821612349914235</v>
      </c>
      <c r="M586" s="15">
        <f t="shared" si="125"/>
        <v>3</v>
      </c>
      <c r="N586" s="15">
        <f>VLOOKUP('Aliquote medie'!$M586,Scaglioni!$I$3:$L$7,4,FALSE)</f>
        <v>0.43</v>
      </c>
      <c r="O586" s="15">
        <f t="shared" si="126"/>
        <v>43</v>
      </c>
      <c r="P586" s="15">
        <f t="shared" si="131"/>
        <v>17709</v>
      </c>
      <c r="Q586" s="16">
        <f t="shared" si="132"/>
        <v>0.30375643224699828</v>
      </c>
    </row>
    <row r="587" spans="1:17" x14ac:dyDescent="0.2">
      <c r="A587" s="10">
        <v>100</v>
      </c>
      <c r="B587" s="10">
        <f t="shared" si="127"/>
        <v>58400</v>
      </c>
      <c r="C587" s="6">
        <f t="shared" si="121"/>
        <v>4</v>
      </c>
      <c r="D587" s="6">
        <f>VLOOKUP('Aliquote medie'!$C587,Scaglioni!$A$3:$D$7,4,FALSE)</f>
        <v>0.41</v>
      </c>
      <c r="E587" s="6">
        <f t="shared" si="122"/>
        <v>41</v>
      </c>
      <c r="F587" s="6">
        <f t="shared" si="128"/>
        <v>18614</v>
      </c>
      <c r="G587" s="7">
        <f t="shared" ref="G587:G650" si="133">F587/B587</f>
        <v>0.31873287671232875</v>
      </c>
      <c r="H587" s="3">
        <f t="shared" si="123"/>
        <v>4</v>
      </c>
      <c r="I587" s="3">
        <f>VLOOKUP('Aliquote medie'!$H587,Scaglioni!$E$3:$H$7,4,FALSE)</f>
        <v>0.43</v>
      </c>
      <c r="J587" s="3">
        <f t="shared" si="124"/>
        <v>43</v>
      </c>
      <c r="K587" s="3">
        <f t="shared" si="129"/>
        <v>18012</v>
      </c>
      <c r="L587" s="4">
        <f t="shared" si="130"/>
        <v>0.30842465753424658</v>
      </c>
      <c r="M587" s="15">
        <f t="shared" si="125"/>
        <v>3</v>
      </c>
      <c r="N587" s="15">
        <f>VLOOKUP('Aliquote medie'!$M587,Scaglioni!$I$3:$L$7,4,FALSE)</f>
        <v>0.43</v>
      </c>
      <c r="O587" s="15">
        <f t="shared" si="126"/>
        <v>43</v>
      </c>
      <c r="P587" s="15">
        <f t="shared" si="131"/>
        <v>17752</v>
      </c>
      <c r="Q587" s="16">
        <f t="shared" si="132"/>
        <v>0.30397260273972604</v>
      </c>
    </row>
    <row r="588" spans="1:17" x14ac:dyDescent="0.2">
      <c r="A588" s="10">
        <v>100</v>
      </c>
      <c r="B588" s="10">
        <f t="shared" si="127"/>
        <v>58500</v>
      </c>
      <c r="C588" s="6">
        <f t="shared" si="121"/>
        <v>4</v>
      </c>
      <c r="D588" s="6">
        <f>VLOOKUP('Aliquote medie'!$C588,Scaglioni!$A$3:$D$7,4,FALSE)</f>
        <v>0.41</v>
      </c>
      <c r="E588" s="6">
        <f t="shared" si="122"/>
        <v>41</v>
      </c>
      <c r="F588" s="6">
        <f t="shared" si="128"/>
        <v>18655</v>
      </c>
      <c r="G588" s="7">
        <f t="shared" si="133"/>
        <v>0.31888888888888889</v>
      </c>
      <c r="H588" s="3">
        <f t="shared" si="123"/>
        <v>4</v>
      </c>
      <c r="I588" s="3">
        <f>VLOOKUP('Aliquote medie'!$H588,Scaglioni!$E$3:$H$7,4,FALSE)</f>
        <v>0.43</v>
      </c>
      <c r="J588" s="3">
        <f t="shared" si="124"/>
        <v>43</v>
      </c>
      <c r="K588" s="3">
        <f t="shared" si="129"/>
        <v>18055</v>
      </c>
      <c r="L588" s="4">
        <f t="shared" si="130"/>
        <v>0.30863247863247861</v>
      </c>
      <c r="M588" s="15">
        <f t="shared" si="125"/>
        <v>3</v>
      </c>
      <c r="N588" s="15">
        <f>VLOOKUP('Aliquote medie'!$M588,Scaglioni!$I$3:$L$7,4,FALSE)</f>
        <v>0.43</v>
      </c>
      <c r="O588" s="15">
        <f t="shared" si="126"/>
        <v>43</v>
      </c>
      <c r="P588" s="15">
        <f t="shared" si="131"/>
        <v>17795</v>
      </c>
      <c r="Q588" s="16">
        <f t="shared" si="132"/>
        <v>0.3041880341880342</v>
      </c>
    </row>
    <row r="589" spans="1:17" x14ac:dyDescent="0.2">
      <c r="A589" s="10">
        <v>100</v>
      </c>
      <c r="B589" s="10">
        <f t="shared" si="127"/>
        <v>58600</v>
      </c>
      <c r="C589" s="6">
        <f t="shared" si="121"/>
        <v>4</v>
      </c>
      <c r="D589" s="6">
        <f>VLOOKUP('Aliquote medie'!$C589,Scaglioni!$A$3:$D$7,4,FALSE)</f>
        <v>0.41</v>
      </c>
      <c r="E589" s="6">
        <f t="shared" si="122"/>
        <v>41</v>
      </c>
      <c r="F589" s="6">
        <f t="shared" si="128"/>
        <v>18696</v>
      </c>
      <c r="G589" s="7">
        <f t="shared" si="133"/>
        <v>0.31904436860068258</v>
      </c>
      <c r="H589" s="3">
        <f t="shared" si="123"/>
        <v>4</v>
      </c>
      <c r="I589" s="3">
        <f>VLOOKUP('Aliquote medie'!$H589,Scaglioni!$E$3:$H$7,4,FALSE)</f>
        <v>0.43</v>
      </c>
      <c r="J589" s="3">
        <f t="shared" si="124"/>
        <v>43</v>
      </c>
      <c r="K589" s="3">
        <f t="shared" si="129"/>
        <v>18098</v>
      </c>
      <c r="L589" s="4">
        <f t="shared" si="130"/>
        <v>0.30883959044368603</v>
      </c>
      <c r="M589" s="15">
        <f t="shared" si="125"/>
        <v>3</v>
      </c>
      <c r="N589" s="15">
        <f>VLOOKUP('Aliquote medie'!$M589,Scaglioni!$I$3:$L$7,4,FALSE)</f>
        <v>0.43</v>
      </c>
      <c r="O589" s="15">
        <f t="shared" si="126"/>
        <v>43</v>
      </c>
      <c r="P589" s="15">
        <f t="shared" si="131"/>
        <v>17838</v>
      </c>
      <c r="Q589" s="16">
        <f t="shared" si="132"/>
        <v>0.30440273037542664</v>
      </c>
    </row>
    <row r="590" spans="1:17" x14ac:dyDescent="0.2">
      <c r="A590" s="10">
        <v>100</v>
      </c>
      <c r="B590" s="10">
        <f t="shared" si="127"/>
        <v>58700</v>
      </c>
      <c r="C590" s="6">
        <f t="shared" si="121"/>
        <v>4</v>
      </c>
      <c r="D590" s="6">
        <f>VLOOKUP('Aliquote medie'!$C590,Scaglioni!$A$3:$D$7,4,FALSE)</f>
        <v>0.41</v>
      </c>
      <c r="E590" s="6">
        <f t="shared" si="122"/>
        <v>41</v>
      </c>
      <c r="F590" s="6">
        <f t="shared" si="128"/>
        <v>18737</v>
      </c>
      <c r="G590" s="7">
        <f t="shared" si="133"/>
        <v>0.31919931856899492</v>
      </c>
      <c r="H590" s="3">
        <f t="shared" si="123"/>
        <v>4</v>
      </c>
      <c r="I590" s="3">
        <f>VLOOKUP('Aliquote medie'!$H590,Scaglioni!$E$3:$H$7,4,FALSE)</f>
        <v>0.43</v>
      </c>
      <c r="J590" s="3">
        <f t="shared" si="124"/>
        <v>43</v>
      </c>
      <c r="K590" s="3">
        <f t="shared" si="129"/>
        <v>18141</v>
      </c>
      <c r="L590" s="4">
        <f t="shared" si="130"/>
        <v>0.30904599659284498</v>
      </c>
      <c r="M590" s="15">
        <f t="shared" si="125"/>
        <v>3</v>
      </c>
      <c r="N590" s="15">
        <f>VLOOKUP('Aliquote medie'!$M590,Scaglioni!$I$3:$L$7,4,FALSE)</f>
        <v>0.43</v>
      </c>
      <c r="O590" s="15">
        <f t="shared" si="126"/>
        <v>43</v>
      </c>
      <c r="P590" s="15">
        <f t="shared" si="131"/>
        <v>17881</v>
      </c>
      <c r="Q590" s="16">
        <f t="shared" si="132"/>
        <v>0.30461669505962519</v>
      </c>
    </row>
    <row r="591" spans="1:17" x14ac:dyDescent="0.2">
      <c r="A591" s="10">
        <v>100</v>
      </c>
      <c r="B591" s="10">
        <f t="shared" si="127"/>
        <v>58800</v>
      </c>
      <c r="C591" s="6">
        <f t="shared" si="121"/>
        <v>4</v>
      </c>
      <c r="D591" s="6">
        <f>VLOOKUP('Aliquote medie'!$C591,Scaglioni!$A$3:$D$7,4,FALSE)</f>
        <v>0.41</v>
      </c>
      <c r="E591" s="6">
        <f t="shared" si="122"/>
        <v>41</v>
      </c>
      <c r="F591" s="6">
        <f t="shared" si="128"/>
        <v>18778</v>
      </c>
      <c r="G591" s="7">
        <f t="shared" si="133"/>
        <v>0.31935374149659862</v>
      </c>
      <c r="H591" s="3">
        <f t="shared" si="123"/>
        <v>4</v>
      </c>
      <c r="I591" s="3">
        <f>VLOOKUP('Aliquote medie'!$H591,Scaglioni!$E$3:$H$7,4,FALSE)</f>
        <v>0.43</v>
      </c>
      <c r="J591" s="3">
        <f t="shared" si="124"/>
        <v>43</v>
      </c>
      <c r="K591" s="3">
        <f t="shared" si="129"/>
        <v>18184</v>
      </c>
      <c r="L591" s="4">
        <f t="shared" si="130"/>
        <v>0.30925170068027213</v>
      </c>
      <c r="M591" s="15">
        <f t="shared" si="125"/>
        <v>3</v>
      </c>
      <c r="N591" s="15">
        <f>VLOOKUP('Aliquote medie'!$M591,Scaglioni!$I$3:$L$7,4,FALSE)</f>
        <v>0.43</v>
      </c>
      <c r="O591" s="15">
        <f t="shared" si="126"/>
        <v>43</v>
      </c>
      <c r="P591" s="15">
        <f t="shared" si="131"/>
        <v>17924</v>
      </c>
      <c r="Q591" s="16">
        <f t="shared" si="132"/>
        <v>0.30482993197278913</v>
      </c>
    </row>
    <row r="592" spans="1:17" x14ac:dyDescent="0.2">
      <c r="A592" s="10">
        <v>100</v>
      </c>
      <c r="B592" s="10">
        <f t="shared" si="127"/>
        <v>58900</v>
      </c>
      <c r="C592" s="6">
        <f t="shared" si="121"/>
        <v>4</v>
      </c>
      <c r="D592" s="6">
        <f>VLOOKUP('Aliquote medie'!$C592,Scaglioni!$A$3:$D$7,4,FALSE)</f>
        <v>0.41</v>
      </c>
      <c r="E592" s="6">
        <f t="shared" si="122"/>
        <v>41</v>
      </c>
      <c r="F592" s="6">
        <f t="shared" si="128"/>
        <v>18819</v>
      </c>
      <c r="G592" s="7">
        <f t="shared" si="133"/>
        <v>0.31950764006791171</v>
      </c>
      <c r="H592" s="3">
        <f t="shared" si="123"/>
        <v>4</v>
      </c>
      <c r="I592" s="3">
        <f>VLOOKUP('Aliquote medie'!$H592,Scaglioni!$E$3:$H$7,4,FALSE)</f>
        <v>0.43</v>
      </c>
      <c r="J592" s="3">
        <f t="shared" si="124"/>
        <v>43</v>
      </c>
      <c r="K592" s="3">
        <f t="shared" si="129"/>
        <v>18227</v>
      </c>
      <c r="L592" s="4">
        <f t="shared" si="130"/>
        <v>0.30945670628183364</v>
      </c>
      <c r="M592" s="15">
        <f t="shared" si="125"/>
        <v>3</v>
      </c>
      <c r="N592" s="15">
        <f>VLOOKUP('Aliquote medie'!$M592,Scaglioni!$I$3:$L$7,4,FALSE)</f>
        <v>0.43</v>
      </c>
      <c r="O592" s="15">
        <f t="shared" si="126"/>
        <v>43</v>
      </c>
      <c r="P592" s="15">
        <f t="shared" si="131"/>
        <v>17967</v>
      </c>
      <c r="Q592" s="16">
        <f t="shared" si="132"/>
        <v>0.30504244482173176</v>
      </c>
    </row>
    <row r="593" spans="1:17" x14ac:dyDescent="0.2">
      <c r="A593" s="10">
        <v>100</v>
      </c>
      <c r="B593" s="10">
        <f t="shared" si="127"/>
        <v>59000</v>
      </c>
      <c r="C593" s="6">
        <f t="shared" si="121"/>
        <v>4</v>
      </c>
      <c r="D593" s="6">
        <f>VLOOKUP('Aliquote medie'!$C593,Scaglioni!$A$3:$D$7,4,FALSE)</f>
        <v>0.41</v>
      </c>
      <c r="E593" s="6">
        <f t="shared" si="122"/>
        <v>41</v>
      </c>
      <c r="F593" s="6">
        <f t="shared" si="128"/>
        <v>18860</v>
      </c>
      <c r="G593" s="7">
        <f t="shared" si="133"/>
        <v>0.31966101694915255</v>
      </c>
      <c r="H593" s="3">
        <f t="shared" si="123"/>
        <v>4</v>
      </c>
      <c r="I593" s="3">
        <f>VLOOKUP('Aliquote medie'!$H593,Scaglioni!$E$3:$H$7,4,FALSE)</f>
        <v>0.43</v>
      </c>
      <c r="J593" s="3">
        <f t="shared" si="124"/>
        <v>43</v>
      </c>
      <c r="K593" s="3">
        <f t="shared" si="129"/>
        <v>18270</v>
      </c>
      <c r="L593" s="4">
        <f t="shared" si="130"/>
        <v>0.30966101694915255</v>
      </c>
      <c r="M593" s="15">
        <f t="shared" si="125"/>
        <v>3</v>
      </c>
      <c r="N593" s="15">
        <f>VLOOKUP('Aliquote medie'!$M593,Scaglioni!$I$3:$L$7,4,FALSE)</f>
        <v>0.43</v>
      </c>
      <c r="O593" s="15">
        <f t="shared" si="126"/>
        <v>43</v>
      </c>
      <c r="P593" s="15">
        <f t="shared" si="131"/>
        <v>18010</v>
      </c>
      <c r="Q593" s="16">
        <f t="shared" si="132"/>
        <v>0.30525423728813561</v>
      </c>
    </row>
    <row r="594" spans="1:17" x14ac:dyDescent="0.2">
      <c r="A594" s="10">
        <v>100</v>
      </c>
      <c r="B594" s="10">
        <f t="shared" si="127"/>
        <v>59100</v>
      </c>
      <c r="C594" s="6">
        <f t="shared" si="121"/>
        <v>4</v>
      </c>
      <c r="D594" s="6">
        <f>VLOOKUP('Aliquote medie'!$C594,Scaglioni!$A$3:$D$7,4,FALSE)</f>
        <v>0.41</v>
      </c>
      <c r="E594" s="6">
        <f t="shared" si="122"/>
        <v>41</v>
      </c>
      <c r="F594" s="6">
        <f t="shared" si="128"/>
        <v>18901</v>
      </c>
      <c r="G594" s="7">
        <f t="shared" si="133"/>
        <v>0.3198138747884941</v>
      </c>
      <c r="H594" s="3">
        <f t="shared" si="123"/>
        <v>4</v>
      </c>
      <c r="I594" s="3">
        <f>VLOOKUP('Aliquote medie'!$H594,Scaglioni!$E$3:$H$7,4,FALSE)</f>
        <v>0.43</v>
      </c>
      <c r="J594" s="3">
        <f t="shared" si="124"/>
        <v>43</v>
      </c>
      <c r="K594" s="3">
        <f t="shared" si="129"/>
        <v>18313</v>
      </c>
      <c r="L594" s="4">
        <f t="shared" si="130"/>
        <v>0.30986463620981386</v>
      </c>
      <c r="M594" s="15">
        <f t="shared" si="125"/>
        <v>3</v>
      </c>
      <c r="N594" s="15">
        <f>VLOOKUP('Aliquote medie'!$M594,Scaglioni!$I$3:$L$7,4,FALSE)</f>
        <v>0.43</v>
      </c>
      <c r="O594" s="15">
        <f t="shared" si="126"/>
        <v>43</v>
      </c>
      <c r="P594" s="15">
        <f t="shared" si="131"/>
        <v>18053</v>
      </c>
      <c r="Q594" s="16">
        <f t="shared" si="132"/>
        <v>0.30546531302876478</v>
      </c>
    </row>
    <row r="595" spans="1:17" x14ac:dyDescent="0.2">
      <c r="A595" s="10">
        <v>100</v>
      </c>
      <c r="B595" s="10">
        <f t="shared" si="127"/>
        <v>59200</v>
      </c>
      <c r="C595" s="6">
        <f t="shared" si="121"/>
        <v>4</v>
      </c>
      <c r="D595" s="6">
        <f>VLOOKUP('Aliquote medie'!$C595,Scaglioni!$A$3:$D$7,4,FALSE)</f>
        <v>0.41</v>
      </c>
      <c r="E595" s="6">
        <f t="shared" si="122"/>
        <v>41</v>
      </c>
      <c r="F595" s="6">
        <f t="shared" si="128"/>
        <v>18942</v>
      </c>
      <c r="G595" s="7">
        <f t="shared" si="133"/>
        <v>0.31996621621621624</v>
      </c>
      <c r="H595" s="3">
        <f t="shared" si="123"/>
        <v>4</v>
      </c>
      <c r="I595" s="3">
        <f>VLOOKUP('Aliquote medie'!$H595,Scaglioni!$E$3:$H$7,4,FALSE)</f>
        <v>0.43</v>
      </c>
      <c r="J595" s="3">
        <f t="shared" si="124"/>
        <v>43</v>
      </c>
      <c r="K595" s="3">
        <f t="shared" si="129"/>
        <v>18356</v>
      </c>
      <c r="L595" s="4">
        <f t="shared" si="130"/>
        <v>0.31006756756756759</v>
      </c>
      <c r="M595" s="15">
        <f t="shared" si="125"/>
        <v>3</v>
      </c>
      <c r="N595" s="15">
        <f>VLOOKUP('Aliquote medie'!$M595,Scaglioni!$I$3:$L$7,4,FALSE)</f>
        <v>0.43</v>
      </c>
      <c r="O595" s="15">
        <f t="shared" si="126"/>
        <v>43</v>
      </c>
      <c r="P595" s="15">
        <f t="shared" si="131"/>
        <v>18096</v>
      </c>
      <c r="Q595" s="16">
        <f t="shared" si="132"/>
        <v>0.30567567567567566</v>
      </c>
    </row>
    <row r="596" spans="1:17" x14ac:dyDescent="0.2">
      <c r="A596" s="10">
        <v>100</v>
      </c>
      <c r="B596" s="10">
        <f t="shared" si="127"/>
        <v>59300</v>
      </c>
      <c r="C596" s="6">
        <f t="shared" si="121"/>
        <v>4</v>
      </c>
      <c r="D596" s="6">
        <f>VLOOKUP('Aliquote medie'!$C596,Scaglioni!$A$3:$D$7,4,FALSE)</f>
        <v>0.41</v>
      </c>
      <c r="E596" s="6">
        <f t="shared" si="122"/>
        <v>41</v>
      </c>
      <c r="F596" s="6">
        <f t="shared" si="128"/>
        <v>18983</v>
      </c>
      <c r="G596" s="7">
        <f t="shared" si="133"/>
        <v>0.32011804384485665</v>
      </c>
      <c r="H596" s="3">
        <f t="shared" si="123"/>
        <v>4</v>
      </c>
      <c r="I596" s="3">
        <f>VLOOKUP('Aliquote medie'!$H596,Scaglioni!$E$3:$H$7,4,FALSE)</f>
        <v>0.43</v>
      </c>
      <c r="J596" s="3">
        <f t="shared" si="124"/>
        <v>43</v>
      </c>
      <c r="K596" s="3">
        <f t="shared" si="129"/>
        <v>18399</v>
      </c>
      <c r="L596" s="4">
        <f t="shared" si="130"/>
        <v>0.3102698145025295</v>
      </c>
      <c r="M596" s="15">
        <f t="shared" si="125"/>
        <v>3</v>
      </c>
      <c r="N596" s="15">
        <f>VLOOKUP('Aliquote medie'!$M596,Scaglioni!$I$3:$L$7,4,FALSE)</f>
        <v>0.43</v>
      </c>
      <c r="O596" s="15">
        <f t="shared" si="126"/>
        <v>43</v>
      </c>
      <c r="P596" s="15">
        <f t="shared" si="131"/>
        <v>18139</v>
      </c>
      <c r="Q596" s="16">
        <f t="shared" si="132"/>
        <v>0.30588532883642494</v>
      </c>
    </row>
    <row r="597" spans="1:17" x14ac:dyDescent="0.2">
      <c r="A597" s="10">
        <v>100</v>
      </c>
      <c r="B597" s="10">
        <f t="shared" si="127"/>
        <v>59400</v>
      </c>
      <c r="C597" s="6">
        <f t="shared" si="121"/>
        <v>4</v>
      </c>
      <c r="D597" s="6">
        <f>VLOOKUP('Aliquote medie'!$C597,Scaglioni!$A$3:$D$7,4,FALSE)</f>
        <v>0.41</v>
      </c>
      <c r="E597" s="6">
        <f t="shared" si="122"/>
        <v>41</v>
      </c>
      <c r="F597" s="6">
        <f t="shared" si="128"/>
        <v>19024</v>
      </c>
      <c r="G597" s="7">
        <f t="shared" si="133"/>
        <v>0.32026936026936026</v>
      </c>
      <c r="H597" s="3">
        <f t="shared" si="123"/>
        <v>4</v>
      </c>
      <c r="I597" s="3">
        <f>VLOOKUP('Aliquote medie'!$H597,Scaglioni!$E$3:$H$7,4,FALSE)</f>
        <v>0.43</v>
      </c>
      <c r="J597" s="3">
        <f t="shared" si="124"/>
        <v>43</v>
      </c>
      <c r="K597" s="3">
        <f t="shared" si="129"/>
        <v>18442</v>
      </c>
      <c r="L597" s="4">
        <f t="shared" si="130"/>
        <v>0.31047138047138045</v>
      </c>
      <c r="M597" s="15">
        <f t="shared" si="125"/>
        <v>3</v>
      </c>
      <c r="N597" s="15">
        <f>VLOOKUP('Aliquote medie'!$M597,Scaglioni!$I$3:$L$7,4,FALSE)</f>
        <v>0.43</v>
      </c>
      <c r="O597" s="15">
        <f t="shared" si="126"/>
        <v>43</v>
      </c>
      <c r="P597" s="15">
        <f t="shared" si="131"/>
        <v>18182</v>
      </c>
      <c r="Q597" s="16">
        <f t="shared" si="132"/>
        <v>0.30609427609427609</v>
      </c>
    </row>
    <row r="598" spans="1:17" x14ac:dyDescent="0.2">
      <c r="A598" s="10">
        <v>100</v>
      </c>
      <c r="B598" s="10">
        <f t="shared" si="127"/>
        <v>59500</v>
      </c>
      <c r="C598" s="6">
        <f t="shared" si="121"/>
        <v>4</v>
      </c>
      <c r="D598" s="6">
        <f>VLOOKUP('Aliquote medie'!$C598,Scaglioni!$A$3:$D$7,4,FALSE)</f>
        <v>0.41</v>
      </c>
      <c r="E598" s="6">
        <f t="shared" si="122"/>
        <v>41</v>
      </c>
      <c r="F598" s="6">
        <f t="shared" si="128"/>
        <v>19065</v>
      </c>
      <c r="G598" s="7">
        <f t="shared" si="133"/>
        <v>0.3204201680672269</v>
      </c>
      <c r="H598" s="3">
        <f t="shared" si="123"/>
        <v>4</v>
      </c>
      <c r="I598" s="3">
        <f>VLOOKUP('Aliquote medie'!$H598,Scaglioni!$E$3:$H$7,4,FALSE)</f>
        <v>0.43</v>
      </c>
      <c r="J598" s="3">
        <f t="shared" si="124"/>
        <v>43</v>
      </c>
      <c r="K598" s="3">
        <f t="shared" si="129"/>
        <v>18485</v>
      </c>
      <c r="L598" s="4">
        <f t="shared" si="130"/>
        <v>0.310672268907563</v>
      </c>
      <c r="M598" s="15">
        <f t="shared" si="125"/>
        <v>3</v>
      </c>
      <c r="N598" s="15">
        <f>VLOOKUP('Aliquote medie'!$M598,Scaglioni!$I$3:$L$7,4,FALSE)</f>
        <v>0.43</v>
      </c>
      <c r="O598" s="15">
        <f t="shared" si="126"/>
        <v>43</v>
      </c>
      <c r="P598" s="15">
        <f t="shared" si="131"/>
        <v>18225</v>
      </c>
      <c r="Q598" s="16">
        <f t="shared" si="132"/>
        <v>0.30630252100840338</v>
      </c>
    </row>
    <row r="599" spans="1:17" x14ac:dyDescent="0.2">
      <c r="A599" s="10">
        <v>100</v>
      </c>
      <c r="B599" s="10">
        <f t="shared" si="127"/>
        <v>59600</v>
      </c>
      <c r="C599" s="6">
        <f t="shared" si="121"/>
        <v>4</v>
      </c>
      <c r="D599" s="6">
        <f>VLOOKUP('Aliquote medie'!$C599,Scaglioni!$A$3:$D$7,4,FALSE)</f>
        <v>0.41</v>
      </c>
      <c r="E599" s="6">
        <f t="shared" si="122"/>
        <v>41</v>
      </c>
      <c r="F599" s="6">
        <f t="shared" si="128"/>
        <v>19106</v>
      </c>
      <c r="G599" s="7">
        <f t="shared" si="133"/>
        <v>0.32057046979865772</v>
      </c>
      <c r="H599" s="3">
        <f t="shared" si="123"/>
        <v>4</v>
      </c>
      <c r="I599" s="3">
        <f>VLOOKUP('Aliquote medie'!$H599,Scaglioni!$E$3:$H$7,4,FALSE)</f>
        <v>0.43</v>
      </c>
      <c r="J599" s="3">
        <f t="shared" si="124"/>
        <v>43</v>
      </c>
      <c r="K599" s="3">
        <f t="shared" si="129"/>
        <v>18528</v>
      </c>
      <c r="L599" s="4">
        <f t="shared" si="130"/>
        <v>0.31087248322147654</v>
      </c>
      <c r="M599" s="15">
        <f t="shared" si="125"/>
        <v>3</v>
      </c>
      <c r="N599" s="15">
        <f>VLOOKUP('Aliquote medie'!$M599,Scaglioni!$I$3:$L$7,4,FALSE)</f>
        <v>0.43</v>
      </c>
      <c r="O599" s="15">
        <f t="shared" si="126"/>
        <v>43</v>
      </c>
      <c r="P599" s="15">
        <f t="shared" si="131"/>
        <v>18268</v>
      </c>
      <c r="Q599" s="16">
        <f t="shared" si="132"/>
        <v>0.30651006711409395</v>
      </c>
    </row>
    <row r="600" spans="1:17" x14ac:dyDescent="0.2">
      <c r="A600" s="10">
        <v>100</v>
      </c>
      <c r="B600" s="10">
        <f t="shared" si="127"/>
        <v>59700</v>
      </c>
      <c r="C600" s="6">
        <f t="shared" si="121"/>
        <v>4</v>
      </c>
      <c r="D600" s="6">
        <f>VLOOKUP('Aliquote medie'!$C600,Scaglioni!$A$3:$D$7,4,FALSE)</f>
        <v>0.41</v>
      </c>
      <c r="E600" s="6">
        <f t="shared" si="122"/>
        <v>41</v>
      </c>
      <c r="F600" s="6">
        <f t="shared" si="128"/>
        <v>19147</v>
      </c>
      <c r="G600" s="7">
        <f t="shared" si="133"/>
        <v>0.32072026800670017</v>
      </c>
      <c r="H600" s="3">
        <f t="shared" si="123"/>
        <v>4</v>
      </c>
      <c r="I600" s="3">
        <f>VLOOKUP('Aliquote medie'!$H600,Scaglioni!$E$3:$H$7,4,FALSE)</f>
        <v>0.43</v>
      </c>
      <c r="J600" s="3">
        <f t="shared" si="124"/>
        <v>43</v>
      </c>
      <c r="K600" s="3">
        <f t="shared" si="129"/>
        <v>18571</v>
      </c>
      <c r="L600" s="4">
        <f t="shared" si="130"/>
        <v>0.31107202680067003</v>
      </c>
      <c r="M600" s="15">
        <f t="shared" si="125"/>
        <v>3</v>
      </c>
      <c r="N600" s="15">
        <f>VLOOKUP('Aliquote medie'!$M600,Scaglioni!$I$3:$L$7,4,FALSE)</f>
        <v>0.43</v>
      </c>
      <c r="O600" s="15">
        <f t="shared" si="126"/>
        <v>43</v>
      </c>
      <c r="P600" s="15">
        <f t="shared" si="131"/>
        <v>18311</v>
      </c>
      <c r="Q600" s="16">
        <f t="shared" si="132"/>
        <v>0.30671691792294808</v>
      </c>
    </row>
    <row r="601" spans="1:17" x14ac:dyDescent="0.2">
      <c r="A601" s="10">
        <v>100</v>
      </c>
      <c r="B601" s="10">
        <f t="shared" si="127"/>
        <v>59800</v>
      </c>
      <c r="C601" s="6">
        <f t="shared" si="121"/>
        <v>4</v>
      </c>
      <c r="D601" s="6">
        <f>VLOOKUP('Aliquote medie'!$C601,Scaglioni!$A$3:$D$7,4,FALSE)</f>
        <v>0.41</v>
      </c>
      <c r="E601" s="6">
        <f t="shared" si="122"/>
        <v>41</v>
      </c>
      <c r="F601" s="6">
        <f t="shared" si="128"/>
        <v>19188</v>
      </c>
      <c r="G601" s="7">
        <f t="shared" si="133"/>
        <v>0.32086956521739129</v>
      </c>
      <c r="H601" s="3">
        <f t="shared" si="123"/>
        <v>4</v>
      </c>
      <c r="I601" s="3">
        <f>VLOOKUP('Aliquote medie'!$H601,Scaglioni!$E$3:$H$7,4,FALSE)</f>
        <v>0.43</v>
      </c>
      <c r="J601" s="3">
        <f t="shared" si="124"/>
        <v>43</v>
      </c>
      <c r="K601" s="3">
        <f t="shared" si="129"/>
        <v>18614</v>
      </c>
      <c r="L601" s="4">
        <f t="shared" si="130"/>
        <v>0.31127090301003346</v>
      </c>
      <c r="M601" s="15">
        <f t="shared" si="125"/>
        <v>3</v>
      </c>
      <c r="N601" s="15">
        <f>VLOOKUP('Aliquote medie'!$M601,Scaglioni!$I$3:$L$7,4,FALSE)</f>
        <v>0.43</v>
      </c>
      <c r="O601" s="15">
        <f t="shared" si="126"/>
        <v>43</v>
      </c>
      <c r="P601" s="15">
        <f t="shared" si="131"/>
        <v>18354</v>
      </c>
      <c r="Q601" s="16">
        <f t="shared" si="132"/>
        <v>0.30692307692307691</v>
      </c>
    </row>
    <row r="602" spans="1:17" x14ac:dyDescent="0.2">
      <c r="A602" s="10">
        <v>100</v>
      </c>
      <c r="B602" s="10">
        <f t="shared" si="127"/>
        <v>59900</v>
      </c>
      <c r="C602" s="6">
        <f t="shared" ref="C602:C665" si="134">IF($B602&lt;=15000,1,IF($B602&lt;=28000,2,IF($B602&lt;=55000,3,IF($B602&lt;=75000,4,5))))</f>
        <v>4</v>
      </c>
      <c r="D602" s="6">
        <f>VLOOKUP('Aliquote medie'!$C602,Scaglioni!$A$3:$D$7,4,FALSE)</f>
        <v>0.41</v>
      </c>
      <c r="E602" s="6">
        <f t="shared" si="122"/>
        <v>41</v>
      </c>
      <c r="F602" s="6">
        <f t="shared" si="128"/>
        <v>19229</v>
      </c>
      <c r="G602" s="7">
        <f t="shared" si="133"/>
        <v>0.32101836393989985</v>
      </c>
      <c r="H602" s="3">
        <f t="shared" si="123"/>
        <v>4</v>
      </c>
      <c r="I602" s="3">
        <f>VLOOKUP('Aliquote medie'!$H602,Scaglioni!$E$3:$H$7,4,FALSE)</f>
        <v>0.43</v>
      </c>
      <c r="J602" s="3">
        <f t="shared" si="124"/>
        <v>43</v>
      </c>
      <c r="K602" s="3">
        <f t="shared" si="129"/>
        <v>18657</v>
      </c>
      <c r="L602" s="4">
        <f t="shared" si="130"/>
        <v>0.31146911519198667</v>
      </c>
      <c r="M602" s="15">
        <f t="shared" si="125"/>
        <v>3</v>
      </c>
      <c r="N602" s="15">
        <f>VLOOKUP('Aliquote medie'!$M602,Scaglioni!$I$3:$L$7,4,FALSE)</f>
        <v>0.43</v>
      </c>
      <c r="O602" s="15">
        <f t="shared" si="126"/>
        <v>43</v>
      </c>
      <c r="P602" s="15">
        <f t="shared" si="131"/>
        <v>18397</v>
      </c>
      <c r="Q602" s="16">
        <f t="shared" si="132"/>
        <v>0.30712854757929881</v>
      </c>
    </row>
    <row r="603" spans="1:17" x14ac:dyDescent="0.2">
      <c r="A603" s="10">
        <v>100</v>
      </c>
      <c r="B603" s="10">
        <f t="shared" si="127"/>
        <v>60000</v>
      </c>
      <c r="C603" s="6">
        <f t="shared" si="134"/>
        <v>4</v>
      </c>
      <c r="D603" s="6">
        <f>VLOOKUP('Aliquote medie'!$C603,Scaglioni!$A$3:$D$7,4,FALSE)</f>
        <v>0.41</v>
      </c>
      <c r="E603" s="6">
        <f t="shared" si="122"/>
        <v>41</v>
      </c>
      <c r="F603" s="6">
        <f t="shared" si="128"/>
        <v>19270</v>
      </c>
      <c r="G603" s="7">
        <f t="shared" si="133"/>
        <v>0.32116666666666666</v>
      </c>
      <c r="H603" s="3">
        <f t="shared" si="123"/>
        <v>4</v>
      </c>
      <c r="I603" s="3">
        <f>VLOOKUP('Aliquote medie'!$H603,Scaglioni!$E$3:$H$7,4,FALSE)</f>
        <v>0.43</v>
      </c>
      <c r="J603" s="3">
        <f t="shared" si="124"/>
        <v>43</v>
      </c>
      <c r="K603" s="3">
        <f t="shared" si="129"/>
        <v>18700</v>
      </c>
      <c r="L603" s="4">
        <f t="shared" si="130"/>
        <v>0.31166666666666665</v>
      </c>
      <c r="M603" s="15">
        <f t="shared" si="125"/>
        <v>3</v>
      </c>
      <c r="N603" s="15">
        <f>VLOOKUP('Aliquote medie'!$M603,Scaglioni!$I$3:$L$7,4,FALSE)</f>
        <v>0.43</v>
      </c>
      <c r="O603" s="15">
        <f t="shared" si="126"/>
        <v>43</v>
      </c>
      <c r="P603" s="15">
        <f t="shared" si="131"/>
        <v>18440</v>
      </c>
      <c r="Q603" s="16">
        <f t="shared" si="132"/>
        <v>0.30733333333333335</v>
      </c>
    </row>
    <row r="604" spans="1:17" x14ac:dyDescent="0.2">
      <c r="A604" s="10">
        <v>100</v>
      </c>
      <c r="B604" s="10">
        <f t="shared" si="127"/>
        <v>60100</v>
      </c>
      <c r="C604" s="6">
        <f t="shared" si="134"/>
        <v>4</v>
      </c>
      <c r="D604" s="6">
        <f>VLOOKUP('Aliquote medie'!$C604,Scaglioni!$A$3:$D$7,4,FALSE)</f>
        <v>0.41</v>
      </c>
      <c r="E604" s="6">
        <f t="shared" si="122"/>
        <v>41</v>
      </c>
      <c r="F604" s="6">
        <f t="shared" si="128"/>
        <v>19311</v>
      </c>
      <c r="G604" s="7">
        <f t="shared" si="133"/>
        <v>0.32131447587354411</v>
      </c>
      <c r="H604" s="3">
        <f t="shared" si="123"/>
        <v>4</v>
      </c>
      <c r="I604" s="3">
        <f>VLOOKUP('Aliquote medie'!$H604,Scaglioni!$E$3:$H$7,4,FALSE)</f>
        <v>0.43</v>
      </c>
      <c r="J604" s="3">
        <f t="shared" si="124"/>
        <v>43</v>
      </c>
      <c r="K604" s="3">
        <f t="shared" si="129"/>
        <v>18743</v>
      </c>
      <c r="L604" s="4">
        <f t="shared" si="130"/>
        <v>0.31186356073211313</v>
      </c>
      <c r="M604" s="15">
        <f t="shared" si="125"/>
        <v>3</v>
      </c>
      <c r="N604" s="15">
        <f>VLOOKUP('Aliquote medie'!$M604,Scaglioni!$I$3:$L$7,4,FALSE)</f>
        <v>0.43</v>
      </c>
      <c r="O604" s="15">
        <f t="shared" si="126"/>
        <v>43</v>
      </c>
      <c r="P604" s="15">
        <f t="shared" si="131"/>
        <v>18483</v>
      </c>
      <c r="Q604" s="16">
        <f t="shared" si="132"/>
        <v>0.30753743760399332</v>
      </c>
    </row>
    <row r="605" spans="1:17" x14ac:dyDescent="0.2">
      <c r="A605" s="10">
        <v>100</v>
      </c>
      <c r="B605" s="10">
        <f t="shared" si="127"/>
        <v>60200</v>
      </c>
      <c r="C605" s="6">
        <f t="shared" si="134"/>
        <v>4</v>
      </c>
      <c r="D605" s="6">
        <f>VLOOKUP('Aliquote medie'!$C605,Scaglioni!$A$3:$D$7,4,FALSE)</f>
        <v>0.41</v>
      </c>
      <c r="E605" s="6">
        <f t="shared" si="122"/>
        <v>41</v>
      </c>
      <c r="F605" s="6">
        <f t="shared" si="128"/>
        <v>19352</v>
      </c>
      <c r="G605" s="7">
        <f t="shared" si="133"/>
        <v>0.32146179401993358</v>
      </c>
      <c r="H605" s="3">
        <f t="shared" si="123"/>
        <v>4</v>
      </c>
      <c r="I605" s="3">
        <f>VLOOKUP('Aliquote medie'!$H605,Scaglioni!$E$3:$H$7,4,FALSE)</f>
        <v>0.43</v>
      </c>
      <c r="J605" s="3">
        <f t="shared" si="124"/>
        <v>43</v>
      </c>
      <c r="K605" s="3">
        <f t="shared" si="129"/>
        <v>18786</v>
      </c>
      <c r="L605" s="4">
        <f t="shared" si="130"/>
        <v>0.31205980066445183</v>
      </c>
      <c r="M605" s="15">
        <f t="shared" si="125"/>
        <v>3</v>
      </c>
      <c r="N605" s="15">
        <f>VLOOKUP('Aliquote medie'!$M605,Scaglioni!$I$3:$L$7,4,FALSE)</f>
        <v>0.43</v>
      </c>
      <c r="O605" s="15">
        <f t="shared" si="126"/>
        <v>43</v>
      </c>
      <c r="P605" s="15">
        <f t="shared" si="131"/>
        <v>18526</v>
      </c>
      <c r="Q605" s="16">
        <f t="shared" si="132"/>
        <v>0.30774086378737542</v>
      </c>
    </row>
    <row r="606" spans="1:17" x14ac:dyDescent="0.2">
      <c r="A606" s="10">
        <v>100</v>
      </c>
      <c r="B606" s="10">
        <f t="shared" si="127"/>
        <v>60300</v>
      </c>
      <c r="C606" s="6">
        <f t="shared" si="134"/>
        <v>4</v>
      </c>
      <c r="D606" s="6">
        <f>VLOOKUP('Aliquote medie'!$C606,Scaglioni!$A$3:$D$7,4,FALSE)</f>
        <v>0.41</v>
      </c>
      <c r="E606" s="6">
        <f t="shared" si="122"/>
        <v>41</v>
      </c>
      <c r="F606" s="6">
        <f t="shared" si="128"/>
        <v>19393</v>
      </c>
      <c r="G606" s="7">
        <f t="shared" si="133"/>
        <v>0.32160862354892206</v>
      </c>
      <c r="H606" s="3">
        <f t="shared" si="123"/>
        <v>4</v>
      </c>
      <c r="I606" s="3">
        <f>VLOOKUP('Aliquote medie'!$H606,Scaglioni!$E$3:$H$7,4,FALSE)</f>
        <v>0.43</v>
      </c>
      <c r="J606" s="3">
        <f t="shared" si="124"/>
        <v>43</v>
      </c>
      <c r="K606" s="3">
        <f t="shared" si="129"/>
        <v>18829</v>
      </c>
      <c r="L606" s="4">
        <f t="shared" si="130"/>
        <v>0.31225538971807626</v>
      </c>
      <c r="M606" s="15">
        <f t="shared" si="125"/>
        <v>3</v>
      </c>
      <c r="N606" s="15">
        <f>VLOOKUP('Aliquote medie'!$M606,Scaglioni!$I$3:$L$7,4,FALSE)</f>
        <v>0.43</v>
      </c>
      <c r="O606" s="15">
        <f t="shared" si="126"/>
        <v>43</v>
      </c>
      <c r="P606" s="15">
        <f t="shared" si="131"/>
        <v>18569</v>
      </c>
      <c r="Q606" s="16">
        <f t="shared" si="132"/>
        <v>0.30794361525704811</v>
      </c>
    </row>
    <row r="607" spans="1:17" x14ac:dyDescent="0.2">
      <c r="A607" s="10">
        <v>100</v>
      </c>
      <c r="B607" s="10">
        <f t="shared" si="127"/>
        <v>60400</v>
      </c>
      <c r="C607" s="6">
        <f t="shared" si="134"/>
        <v>4</v>
      </c>
      <c r="D607" s="6">
        <f>VLOOKUP('Aliquote medie'!$C607,Scaglioni!$A$3:$D$7,4,FALSE)</f>
        <v>0.41</v>
      </c>
      <c r="E607" s="6">
        <f t="shared" si="122"/>
        <v>41</v>
      </c>
      <c r="F607" s="6">
        <f t="shared" si="128"/>
        <v>19434</v>
      </c>
      <c r="G607" s="7">
        <f t="shared" si="133"/>
        <v>0.32175496688741723</v>
      </c>
      <c r="H607" s="3">
        <f t="shared" si="123"/>
        <v>4</v>
      </c>
      <c r="I607" s="3">
        <f>VLOOKUP('Aliquote medie'!$H607,Scaglioni!$E$3:$H$7,4,FALSE)</f>
        <v>0.43</v>
      </c>
      <c r="J607" s="3">
        <f t="shared" si="124"/>
        <v>43</v>
      </c>
      <c r="K607" s="3">
        <f t="shared" si="129"/>
        <v>18872</v>
      </c>
      <c r="L607" s="4">
        <f t="shared" si="130"/>
        <v>0.31245033112582782</v>
      </c>
      <c r="M607" s="15">
        <f t="shared" si="125"/>
        <v>3</v>
      </c>
      <c r="N607" s="15">
        <f>VLOOKUP('Aliquote medie'!$M607,Scaglioni!$I$3:$L$7,4,FALSE)</f>
        <v>0.43</v>
      </c>
      <c r="O607" s="15">
        <f t="shared" si="126"/>
        <v>43</v>
      </c>
      <c r="P607" s="15">
        <f t="shared" si="131"/>
        <v>18612</v>
      </c>
      <c r="Q607" s="16">
        <f t="shared" si="132"/>
        <v>0.30814569536423841</v>
      </c>
    </row>
    <row r="608" spans="1:17" x14ac:dyDescent="0.2">
      <c r="A608" s="10">
        <v>100</v>
      </c>
      <c r="B608" s="10">
        <f t="shared" si="127"/>
        <v>60500</v>
      </c>
      <c r="C608" s="6">
        <f t="shared" si="134"/>
        <v>4</v>
      </c>
      <c r="D608" s="6">
        <f>VLOOKUP('Aliquote medie'!$C608,Scaglioni!$A$3:$D$7,4,FALSE)</f>
        <v>0.41</v>
      </c>
      <c r="E608" s="6">
        <f t="shared" si="122"/>
        <v>41</v>
      </c>
      <c r="F608" s="6">
        <f t="shared" si="128"/>
        <v>19475</v>
      </c>
      <c r="G608" s="7">
        <f t="shared" si="133"/>
        <v>0.32190082644628099</v>
      </c>
      <c r="H608" s="3">
        <f t="shared" si="123"/>
        <v>4</v>
      </c>
      <c r="I608" s="3">
        <f>VLOOKUP('Aliquote medie'!$H608,Scaglioni!$E$3:$H$7,4,FALSE)</f>
        <v>0.43</v>
      </c>
      <c r="J608" s="3">
        <f t="shared" si="124"/>
        <v>43</v>
      </c>
      <c r="K608" s="3">
        <f t="shared" si="129"/>
        <v>18915</v>
      </c>
      <c r="L608" s="4">
        <f t="shared" si="130"/>
        <v>0.31264462809917354</v>
      </c>
      <c r="M608" s="15">
        <f t="shared" si="125"/>
        <v>3</v>
      </c>
      <c r="N608" s="15">
        <f>VLOOKUP('Aliquote medie'!$M608,Scaglioni!$I$3:$L$7,4,FALSE)</f>
        <v>0.43</v>
      </c>
      <c r="O608" s="15">
        <f t="shared" si="126"/>
        <v>43</v>
      </c>
      <c r="P608" s="15">
        <f t="shared" si="131"/>
        <v>18655</v>
      </c>
      <c r="Q608" s="16">
        <f t="shared" si="132"/>
        <v>0.30834710743801652</v>
      </c>
    </row>
    <row r="609" spans="1:17" x14ac:dyDescent="0.2">
      <c r="A609" s="10">
        <v>100</v>
      </c>
      <c r="B609" s="10">
        <f t="shared" si="127"/>
        <v>60600</v>
      </c>
      <c r="C609" s="6">
        <f t="shared" si="134"/>
        <v>4</v>
      </c>
      <c r="D609" s="6">
        <f>VLOOKUP('Aliquote medie'!$C609,Scaglioni!$A$3:$D$7,4,FALSE)</f>
        <v>0.41</v>
      </c>
      <c r="E609" s="6">
        <f t="shared" si="122"/>
        <v>41</v>
      </c>
      <c r="F609" s="6">
        <f t="shared" si="128"/>
        <v>19516</v>
      </c>
      <c r="G609" s="7">
        <f t="shared" si="133"/>
        <v>0.32204620462046207</v>
      </c>
      <c r="H609" s="3">
        <f t="shared" si="123"/>
        <v>4</v>
      </c>
      <c r="I609" s="3">
        <f>VLOOKUP('Aliquote medie'!$H609,Scaglioni!$E$3:$H$7,4,FALSE)</f>
        <v>0.43</v>
      </c>
      <c r="J609" s="3">
        <f t="shared" si="124"/>
        <v>43</v>
      </c>
      <c r="K609" s="3">
        <f t="shared" si="129"/>
        <v>18958</v>
      </c>
      <c r="L609" s="4">
        <f t="shared" si="130"/>
        <v>0.31283828382838286</v>
      </c>
      <c r="M609" s="15">
        <f t="shared" si="125"/>
        <v>3</v>
      </c>
      <c r="N609" s="15">
        <f>VLOOKUP('Aliquote medie'!$M609,Scaglioni!$I$3:$L$7,4,FALSE)</f>
        <v>0.43</v>
      </c>
      <c r="O609" s="15">
        <f t="shared" si="126"/>
        <v>43</v>
      </c>
      <c r="P609" s="15">
        <f t="shared" si="131"/>
        <v>18698</v>
      </c>
      <c r="Q609" s="16">
        <f t="shared" si="132"/>
        <v>0.30854785478547853</v>
      </c>
    </row>
    <row r="610" spans="1:17" x14ac:dyDescent="0.2">
      <c r="A610" s="10">
        <v>100</v>
      </c>
      <c r="B610" s="10">
        <f t="shared" si="127"/>
        <v>60700</v>
      </c>
      <c r="C610" s="6">
        <f t="shared" si="134"/>
        <v>4</v>
      </c>
      <c r="D610" s="6">
        <f>VLOOKUP('Aliquote medie'!$C610,Scaglioni!$A$3:$D$7,4,FALSE)</f>
        <v>0.41</v>
      </c>
      <c r="E610" s="6">
        <f t="shared" si="122"/>
        <v>41</v>
      </c>
      <c r="F610" s="6">
        <f t="shared" si="128"/>
        <v>19557</v>
      </c>
      <c r="G610" s="7">
        <f t="shared" si="133"/>
        <v>0.32219110378912685</v>
      </c>
      <c r="H610" s="3">
        <f t="shared" si="123"/>
        <v>4</v>
      </c>
      <c r="I610" s="3">
        <f>VLOOKUP('Aliquote medie'!$H610,Scaglioni!$E$3:$H$7,4,FALSE)</f>
        <v>0.43</v>
      </c>
      <c r="J610" s="3">
        <f t="shared" si="124"/>
        <v>43</v>
      </c>
      <c r="K610" s="3">
        <f t="shared" si="129"/>
        <v>19001</v>
      </c>
      <c r="L610" s="4">
        <f t="shared" si="130"/>
        <v>0.31303130148270181</v>
      </c>
      <c r="M610" s="15">
        <f t="shared" si="125"/>
        <v>3</v>
      </c>
      <c r="N610" s="15">
        <f>VLOOKUP('Aliquote medie'!$M610,Scaglioni!$I$3:$L$7,4,FALSE)</f>
        <v>0.43</v>
      </c>
      <c r="O610" s="15">
        <f t="shared" si="126"/>
        <v>43</v>
      </c>
      <c r="P610" s="15">
        <f t="shared" si="131"/>
        <v>18741</v>
      </c>
      <c r="Q610" s="16">
        <f t="shared" si="132"/>
        <v>0.30874794069192751</v>
      </c>
    </row>
    <row r="611" spans="1:17" x14ac:dyDescent="0.2">
      <c r="A611" s="10">
        <v>100</v>
      </c>
      <c r="B611" s="10">
        <f t="shared" si="127"/>
        <v>60800</v>
      </c>
      <c r="C611" s="6">
        <f t="shared" si="134"/>
        <v>4</v>
      </c>
      <c r="D611" s="6">
        <f>VLOOKUP('Aliquote medie'!$C611,Scaglioni!$A$3:$D$7,4,FALSE)</f>
        <v>0.41</v>
      </c>
      <c r="E611" s="6">
        <f t="shared" si="122"/>
        <v>41</v>
      </c>
      <c r="F611" s="6">
        <f t="shared" si="128"/>
        <v>19598</v>
      </c>
      <c r="G611" s="7">
        <f t="shared" si="133"/>
        <v>0.32233552631578949</v>
      </c>
      <c r="H611" s="3">
        <f t="shared" si="123"/>
        <v>4</v>
      </c>
      <c r="I611" s="3">
        <f>VLOOKUP('Aliquote medie'!$H611,Scaglioni!$E$3:$H$7,4,FALSE)</f>
        <v>0.43</v>
      </c>
      <c r="J611" s="3">
        <f t="shared" si="124"/>
        <v>43</v>
      </c>
      <c r="K611" s="3">
        <f t="shared" si="129"/>
        <v>19044</v>
      </c>
      <c r="L611" s="4">
        <f t="shared" si="130"/>
        <v>0.31322368421052632</v>
      </c>
      <c r="M611" s="15">
        <f t="shared" si="125"/>
        <v>3</v>
      </c>
      <c r="N611" s="15">
        <f>VLOOKUP('Aliquote medie'!$M611,Scaglioni!$I$3:$L$7,4,FALSE)</f>
        <v>0.43</v>
      </c>
      <c r="O611" s="15">
        <f t="shared" si="126"/>
        <v>43</v>
      </c>
      <c r="P611" s="15">
        <f t="shared" si="131"/>
        <v>18784</v>
      </c>
      <c r="Q611" s="16">
        <f t="shared" si="132"/>
        <v>0.30894736842105264</v>
      </c>
    </row>
    <row r="612" spans="1:17" x14ac:dyDescent="0.2">
      <c r="A612" s="10">
        <v>100</v>
      </c>
      <c r="B612" s="10">
        <f t="shared" si="127"/>
        <v>60900</v>
      </c>
      <c r="C612" s="6">
        <f t="shared" si="134"/>
        <v>4</v>
      </c>
      <c r="D612" s="6">
        <f>VLOOKUP('Aliquote medie'!$C612,Scaglioni!$A$3:$D$7,4,FALSE)</f>
        <v>0.41</v>
      </c>
      <c r="E612" s="6">
        <f t="shared" si="122"/>
        <v>41</v>
      </c>
      <c r="F612" s="6">
        <f t="shared" si="128"/>
        <v>19639</v>
      </c>
      <c r="G612" s="7">
        <f t="shared" si="133"/>
        <v>0.32247947454844006</v>
      </c>
      <c r="H612" s="3">
        <f t="shared" si="123"/>
        <v>4</v>
      </c>
      <c r="I612" s="3">
        <f>VLOOKUP('Aliquote medie'!$H612,Scaglioni!$E$3:$H$7,4,FALSE)</f>
        <v>0.43</v>
      </c>
      <c r="J612" s="3">
        <f t="shared" si="124"/>
        <v>43</v>
      </c>
      <c r="K612" s="3">
        <f t="shared" si="129"/>
        <v>19087</v>
      </c>
      <c r="L612" s="4">
        <f t="shared" si="130"/>
        <v>0.3134154351395731</v>
      </c>
      <c r="M612" s="15">
        <f t="shared" si="125"/>
        <v>3</v>
      </c>
      <c r="N612" s="15">
        <f>VLOOKUP('Aliquote medie'!$M612,Scaglioni!$I$3:$L$7,4,FALSE)</f>
        <v>0.43</v>
      </c>
      <c r="O612" s="15">
        <f t="shared" si="126"/>
        <v>43</v>
      </c>
      <c r="P612" s="15">
        <f t="shared" si="131"/>
        <v>18827</v>
      </c>
      <c r="Q612" s="16">
        <f t="shared" si="132"/>
        <v>0.30914614121510675</v>
      </c>
    </row>
    <row r="613" spans="1:17" x14ac:dyDescent="0.2">
      <c r="A613" s="10">
        <v>100</v>
      </c>
      <c r="B613" s="10">
        <f t="shared" si="127"/>
        <v>61000</v>
      </c>
      <c r="C613" s="6">
        <f t="shared" si="134"/>
        <v>4</v>
      </c>
      <c r="D613" s="6">
        <f>VLOOKUP('Aliquote medie'!$C613,Scaglioni!$A$3:$D$7,4,FALSE)</f>
        <v>0.41</v>
      </c>
      <c r="E613" s="6">
        <f t="shared" si="122"/>
        <v>41</v>
      </c>
      <c r="F613" s="6">
        <f t="shared" si="128"/>
        <v>19680</v>
      </c>
      <c r="G613" s="7">
        <f t="shared" si="133"/>
        <v>0.32262295081967213</v>
      </c>
      <c r="H613" s="3">
        <f t="shared" si="123"/>
        <v>4</v>
      </c>
      <c r="I613" s="3">
        <f>VLOOKUP('Aliquote medie'!$H613,Scaglioni!$E$3:$H$7,4,FALSE)</f>
        <v>0.43</v>
      </c>
      <c r="J613" s="3">
        <f t="shared" si="124"/>
        <v>43</v>
      </c>
      <c r="K613" s="3">
        <f t="shared" si="129"/>
        <v>19130</v>
      </c>
      <c r="L613" s="4">
        <f t="shared" si="130"/>
        <v>0.31360655737704918</v>
      </c>
      <c r="M613" s="15">
        <f t="shared" si="125"/>
        <v>3</v>
      </c>
      <c r="N613" s="15">
        <f>VLOOKUP('Aliquote medie'!$M613,Scaglioni!$I$3:$L$7,4,FALSE)</f>
        <v>0.43</v>
      </c>
      <c r="O613" s="15">
        <f t="shared" si="126"/>
        <v>43</v>
      </c>
      <c r="P613" s="15">
        <f t="shared" si="131"/>
        <v>18870</v>
      </c>
      <c r="Q613" s="16">
        <f t="shared" si="132"/>
        <v>0.30934426229508194</v>
      </c>
    </row>
    <row r="614" spans="1:17" x14ac:dyDescent="0.2">
      <c r="A614" s="10">
        <v>100</v>
      </c>
      <c r="B614" s="10">
        <f t="shared" si="127"/>
        <v>61100</v>
      </c>
      <c r="C614" s="6">
        <f t="shared" si="134"/>
        <v>4</v>
      </c>
      <c r="D614" s="6">
        <f>VLOOKUP('Aliquote medie'!$C614,Scaglioni!$A$3:$D$7,4,FALSE)</f>
        <v>0.41</v>
      </c>
      <c r="E614" s="6">
        <f t="shared" si="122"/>
        <v>41</v>
      </c>
      <c r="F614" s="6">
        <f t="shared" si="128"/>
        <v>19721</v>
      </c>
      <c r="G614" s="7">
        <f t="shared" si="133"/>
        <v>0.32276595744680853</v>
      </c>
      <c r="H614" s="3">
        <f t="shared" si="123"/>
        <v>4</v>
      </c>
      <c r="I614" s="3">
        <f>VLOOKUP('Aliquote medie'!$H614,Scaglioni!$E$3:$H$7,4,FALSE)</f>
        <v>0.43</v>
      </c>
      <c r="J614" s="3">
        <f t="shared" si="124"/>
        <v>43</v>
      </c>
      <c r="K614" s="3">
        <f t="shared" si="129"/>
        <v>19173</v>
      </c>
      <c r="L614" s="4">
        <f t="shared" si="130"/>
        <v>0.31379705400981994</v>
      </c>
      <c r="M614" s="15">
        <f t="shared" si="125"/>
        <v>3</v>
      </c>
      <c r="N614" s="15">
        <f>VLOOKUP('Aliquote medie'!$M614,Scaglioni!$I$3:$L$7,4,FALSE)</f>
        <v>0.43</v>
      </c>
      <c r="O614" s="15">
        <f t="shared" si="126"/>
        <v>43</v>
      </c>
      <c r="P614" s="15">
        <f t="shared" si="131"/>
        <v>18913</v>
      </c>
      <c r="Q614" s="16">
        <f t="shared" si="132"/>
        <v>0.30954173486088382</v>
      </c>
    </row>
    <row r="615" spans="1:17" x14ac:dyDescent="0.2">
      <c r="A615" s="10">
        <v>100</v>
      </c>
      <c r="B615" s="10">
        <f t="shared" si="127"/>
        <v>61200</v>
      </c>
      <c r="C615" s="6">
        <f t="shared" si="134"/>
        <v>4</v>
      </c>
      <c r="D615" s="6">
        <f>VLOOKUP('Aliquote medie'!$C615,Scaglioni!$A$3:$D$7,4,FALSE)</f>
        <v>0.41</v>
      </c>
      <c r="E615" s="6">
        <f t="shared" si="122"/>
        <v>41</v>
      </c>
      <c r="F615" s="6">
        <f t="shared" si="128"/>
        <v>19762</v>
      </c>
      <c r="G615" s="7">
        <f t="shared" si="133"/>
        <v>0.32290849673202615</v>
      </c>
      <c r="H615" s="3">
        <f t="shared" si="123"/>
        <v>4</v>
      </c>
      <c r="I615" s="3">
        <f>VLOOKUP('Aliquote medie'!$H615,Scaglioni!$E$3:$H$7,4,FALSE)</f>
        <v>0.43</v>
      </c>
      <c r="J615" s="3">
        <f t="shared" si="124"/>
        <v>43</v>
      </c>
      <c r="K615" s="3">
        <f t="shared" si="129"/>
        <v>19216</v>
      </c>
      <c r="L615" s="4">
        <f t="shared" si="130"/>
        <v>0.31398692810457518</v>
      </c>
      <c r="M615" s="15">
        <f t="shared" si="125"/>
        <v>3</v>
      </c>
      <c r="N615" s="15">
        <f>VLOOKUP('Aliquote medie'!$M615,Scaglioni!$I$3:$L$7,4,FALSE)</f>
        <v>0.43</v>
      </c>
      <c r="O615" s="15">
        <f t="shared" si="126"/>
        <v>43</v>
      </c>
      <c r="P615" s="15">
        <f t="shared" si="131"/>
        <v>18956</v>
      </c>
      <c r="Q615" s="16">
        <f t="shared" si="132"/>
        <v>0.30973856209150324</v>
      </c>
    </row>
    <row r="616" spans="1:17" x14ac:dyDescent="0.2">
      <c r="A616" s="10">
        <v>100</v>
      </c>
      <c r="B616" s="10">
        <f t="shared" si="127"/>
        <v>61300</v>
      </c>
      <c r="C616" s="6">
        <f t="shared" si="134"/>
        <v>4</v>
      </c>
      <c r="D616" s="6">
        <f>VLOOKUP('Aliquote medie'!$C616,Scaglioni!$A$3:$D$7,4,FALSE)</f>
        <v>0.41</v>
      </c>
      <c r="E616" s="6">
        <f t="shared" si="122"/>
        <v>41</v>
      </c>
      <c r="F616" s="6">
        <f t="shared" si="128"/>
        <v>19803</v>
      </c>
      <c r="G616" s="7">
        <f t="shared" si="133"/>
        <v>0.32305057096247963</v>
      </c>
      <c r="H616" s="3">
        <f t="shared" si="123"/>
        <v>4</v>
      </c>
      <c r="I616" s="3">
        <f>VLOOKUP('Aliquote medie'!$H616,Scaglioni!$E$3:$H$7,4,FALSE)</f>
        <v>0.43</v>
      </c>
      <c r="J616" s="3">
        <f t="shared" si="124"/>
        <v>43</v>
      </c>
      <c r="K616" s="3">
        <f t="shared" si="129"/>
        <v>19259</v>
      </c>
      <c r="L616" s="4">
        <f t="shared" si="130"/>
        <v>0.31417618270799347</v>
      </c>
      <c r="M616" s="15">
        <f t="shared" si="125"/>
        <v>3</v>
      </c>
      <c r="N616" s="15">
        <f>VLOOKUP('Aliquote medie'!$M616,Scaglioni!$I$3:$L$7,4,FALSE)</f>
        <v>0.43</v>
      </c>
      <c r="O616" s="15">
        <f t="shared" si="126"/>
        <v>43</v>
      </c>
      <c r="P616" s="15">
        <f t="shared" si="131"/>
        <v>18999</v>
      </c>
      <c r="Q616" s="16">
        <f t="shared" si="132"/>
        <v>0.30993474714518759</v>
      </c>
    </row>
    <row r="617" spans="1:17" x14ac:dyDescent="0.2">
      <c r="A617" s="10">
        <v>100</v>
      </c>
      <c r="B617" s="10">
        <f t="shared" si="127"/>
        <v>61400</v>
      </c>
      <c r="C617" s="6">
        <f t="shared" si="134"/>
        <v>4</v>
      </c>
      <c r="D617" s="6">
        <f>VLOOKUP('Aliquote medie'!$C617,Scaglioni!$A$3:$D$7,4,FALSE)</f>
        <v>0.41</v>
      </c>
      <c r="E617" s="6">
        <f t="shared" si="122"/>
        <v>41</v>
      </c>
      <c r="F617" s="6">
        <f t="shared" si="128"/>
        <v>19844</v>
      </c>
      <c r="G617" s="7">
        <f t="shared" si="133"/>
        <v>0.32319218241042347</v>
      </c>
      <c r="H617" s="3">
        <f t="shared" si="123"/>
        <v>4</v>
      </c>
      <c r="I617" s="3">
        <f>VLOOKUP('Aliquote medie'!$H617,Scaglioni!$E$3:$H$7,4,FALSE)</f>
        <v>0.43</v>
      </c>
      <c r="J617" s="3">
        <f t="shared" si="124"/>
        <v>43</v>
      </c>
      <c r="K617" s="3">
        <f t="shared" si="129"/>
        <v>19302</v>
      </c>
      <c r="L617" s="4">
        <f t="shared" si="130"/>
        <v>0.31436482084690553</v>
      </c>
      <c r="M617" s="15">
        <f t="shared" si="125"/>
        <v>3</v>
      </c>
      <c r="N617" s="15">
        <f>VLOOKUP('Aliquote medie'!$M617,Scaglioni!$I$3:$L$7,4,FALSE)</f>
        <v>0.43</v>
      </c>
      <c r="O617" s="15">
        <f t="shared" si="126"/>
        <v>43</v>
      </c>
      <c r="P617" s="15">
        <f t="shared" si="131"/>
        <v>19042</v>
      </c>
      <c r="Q617" s="16">
        <f t="shared" si="132"/>
        <v>0.31013029315960911</v>
      </c>
    </row>
    <row r="618" spans="1:17" x14ac:dyDescent="0.2">
      <c r="A618" s="10">
        <v>100</v>
      </c>
      <c r="B618" s="10">
        <f t="shared" si="127"/>
        <v>61500</v>
      </c>
      <c r="C618" s="6">
        <f t="shared" si="134"/>
        <v>4</v>
      </c>
      <c r="D618" s="6">
        <f>VLOOKUP('Aliquote medie'!$C618,Scaglioni!$A$3:$D$7,4,FALSE)</f>
        <v>0.41</v>
      </c>
      <c r="E618" s="6">
        <f t="shared" si="122"/>
        <v>41</v>
      </c>
      <c r="F618" s="6">
        <f t="shared" si="128"/>
        <v>19885</v>
      </c>
      <c r="G618" s="7">
        <f t="shared" si="133"/>
        <v>0.32333333333333331</v>
      </c>
      <c r="H618" s="3">
        <f t="shared" si="123"/>
        <v>4</v>
      </c>
      <c r="I618" s="3">
        <f>VLOOKUP('Aliquote medie'!$H618,Scaglioni!$E$3:$H$7,4,FALSE)</f>
        <v>0.43</v>
      </c>
      <c r="J618" s="3">
        <f t="shared" si="124"/>
        <v>43</v>
      </c>
      <c r="K618" s="3">
        <f t="shared" si="129"/>
        <v>19345</v>
      </c>
      <c r="L618" s="4">
        <f t="shared" si="130"/>
        <v>0.3145528455284553</v>
      </c>
      <c r="M618" s="15">
        <f t="shared" si="125"/>
        <v>3</v>
      </c>
      <c r="N618" s="15">
        <f>VLOOKUP('Aliquote medie'!$M618,Scaglioni!$I$3:$L$7,4,FALSE)</f>
        <v>0.43</v>
      </c>
      <c r="O618" s="15">
        <f t="shared" si="126"/>
        <v>43</v>
      </c>
      <c r="P618" s="15">
        <f t="shared" si="131"/>
        <v>19085</v>
      </c>
      <c r="Q618" s="16">
        <f t="shared" si="132"/>
        <v>0.3103252032520325</v>
      </c>
    </row>
    <row r="619" spans="1:17" x14ac:dyDescent="0.2">
      <c r="A619" s="10">
        <v>100</v>
      </c>
      <c r="B619" s="10">
        <f t="shared" si="127"/>
        <v>61600</v>
      </c>
      <c r="C619" s="6">
        <f t="shared" si="134"/>
        <v>4</v>
      </c>
      <c r="D619" s="6">
        <f>VLOOKUP('Aliquote medie'!$C619,Scaglioni!$A$3:$D$7,4,FALSE)</f>
        <v>0.41</v>
      </c>
      <c r="E619" s="6">
        <f t="shared" si="122"/>
        <v>41</v>
      </c>
      <c r="F619" s="6">
        <f t="shared" si="128"/>
        <v>19926</v>
      </c>
      <c r="G619" s="7">
        <f t="shared" si="133"/>
        <v>0.32347402597402597</v>
      </c>
      <c r="H619" s="3">
        <f t="shared" si="123"/>
        <v>4</v>
      </c>
      <c r="I619" s="3">
        <f>VLOOKUP('Aliquote medie'!$H619,Scaglioni!$E$3:$H$7,4,FALSE)</f>
        <v>0.43</v>
      </c>
      <c r="J619" s="3">
        <f t="shared" si="124"/>
        <v>43</v>
      </c>
      <c r="K619" s="3">
        <f t="shared" si="129"/>
        <v>19388</v>
      </c>
      <c r="L619" s="4">
        <f t="shared" si="130"/>
        <v>0.31474025974025976</v>
      </c>
      <c r="M619" s="15">
        <f t="shared" si="125"/>
        <v>3</v>
      </c>
      <c r="N619" s="15">
        <f>VLOOKUP('Aliquote medie'!$M619,Scaglioni!$I$3:$L$7,4,FALSE)</f>
        <v>0.43</v>
      </c>
      <c r="O619" s="15">
        <f t="shared" si="126"/>
        <v>43</v>
      </c>
      <c r="P619" s="15">
        <f t="shared" si="131"/>
        <v>19128</v>
      </c>
      <c r="Q619" s="16">
        <f t="shared" si="132"/>
        <v>0.31051948051948053</v>
      </c>
    </row>
    <row r="620" spans="1:17" x14ac:dyDescent="0.2">
      <c r="A620" s="10">
        <v>100</v>
      </c>
      <c r="B620" s="10">
        <f t="shared" si="127"/>
        <v>61700</v>
      </c>
      <c r="C620" s="6">
        <f t="shared" si="134"/>
        <v>4</v>
      </c>
      <c r="D620" s="6">
        <f>VLOOKUP('Aliquote medie'!$C620,Scaglioni!$A$3:$D$7,4,FALSE)</f>
        <v>0.41</v>
      </c>
      <c r="E620" s="6">
        <f t="shared" si="122"/>
        <v>41</v>
      </c>
      <c r="F620" s="6">
        <f t="shared" si="128"/>
        <v>19967</v>
      </c>
      <c r="G620" s="7">
        <f t="shared" si="133"/>
        <v>0.32361426256077797</v>
      </c>
      <c r="H620" s="3">
        <f t="shared" si="123"/>
        <v>4</v>
      </c>
      <c r="I620" s="3">
        <f>VLOOKUP('Aliquote medie'!$H620,Scaglioni!$E$3:$H$7,4,FALSE)</f>
        <v>0.43</v>
      </c>
      <c r="J620" s="3">
        <f t="shared" si="124"/>
        <v>43</v>
      </c>
      <c r="K620" s="3">
        <f t="shared" si="129"/>
        <v>19431</v>
      </c>
      <c r="L620" s="4">
        <f t="shared" si="130"/>
        <v>0.31492706645056728</v>
      </c>
      <c r="M620" s="15">
        <f t="shared" si="125"/>
        <v>3</v>
      </c>
      <c r="N620" s="15">
        <f>VLOOKUP('Aliquote medie'!$M620,Scaglioni!$I$3:$L$7,4,FALSE)</f>
        <v>0.43</v>
      </c>
      <c r="O620" s="15">
        <f t="shared" si="126"/>
        <v>43</v>
      </c>
      <c r="P620" s="15">
        <f t="shared" si="131"/>
        <v>19171</v>
      </c>
      <c r="Q620" s="16">
        <f t="shared" si="132"/>
        <v>0.31071312803889789</v>
      </c>
    </row>
    <row r="621" spans="1:17" x14ac:dyDescent="0.2">
      <c r="A621" s="10">
        <v>100</v>
      </c>
      <c r="B621" s="10">
        <f t="shared" si="127"/>
        <v>61800</v>
      </c>
      <c r="C621" s="6">
        <f t="shared" si="134"/>
        <v>4</v>
      </c>
      <c r="D621" s="6">
        <f>VLOOKUP('Aliquote medie'!$C621,Scaglioni!$A$3:$D$7,4,FALSE)</f>
        <v>0.41</v>
      </c>
      <c r="E621" s="6">
        <f t="shared" si="122"/>
        <v>41</v>
      </c>
      <c r="F621" s="6">
        <f t="shared" si="128"/>
        <v>20008</v>
      </c>
      <c r="G621" s="7">
        <f t="shared" si="133"/>
        <v>0.32375404530744334</v>
      </c>
      <c r="H621" s="3">
        <f t="shared" si="123"/>
        <v>4</v>
      </c>
      <c r="I621" s="3">
        <f>VLOOKUP('Aliquote medie'!$H621,Scaglioni!$E$3:$H$7,4,FALSE)</f>
        <v>0.43</v>
      </c>
      <c r="J621" s="3">
        <f t="shared" si="124"/>
        <v>43</v>
      </c>
      <c r="K621" s="3">
        <f t="shared" si="129"/>
        <v>19474</v>
      </c>
      <c r="L621" s="4">
        <f t="shared" si="130"/>
        <v>0.31511326860841427</v>
      </c>
      <c r="M621" s="15">
        <f t="shared" si="125"/>
        <v>3</v>
      </c>
      <c r="N621" s="15">
        <f>VLOOKUP('Aliquote medie'!$M621,Scaglioni!$I$3:$L$7,4,FALSE)</f>
        <v>0.43</v>
      </c>
      <c r="O621" s="15">
        <f t="shared" si="126"/>
        <v>43</v>
      </c>
      <c r="P621" s="15">
        <f t="shared" si="131"/>
        <v>19214</v>
      </c>
      <c r="Q621" s="16">
        <f t="shared" si="132"/>
        <v>0.31090614886731394</v>
      </c>
    </row>
    <row r="622" spans="1:17" x14ac:dyDescent="0.2">
      <c r="A622" s="10">
        <v>100</v>
      </c>
      <c r="B622" s="10">
        <f t="shared" si="127"/>
        <v>61900</v>
      </c>
      <c r="C622" s="6">
        <f t="shared" si="134"/>
        <v>4</v>
      </c>
      <c r="D622" s="6">
        <f>VLOOKUP('Aliquote medie'!$C622,Scaglioni!$A$3:$D$7,4,FALSE)</f>
        <v>0.41</v>
      </c>
      <c r="E622" s="6">
        <f t="shared" si="122"/>
        <v>41</v>
      </c>
      <c r="F622" s="6">
        <f t="shared" si="128"/>
        <v>20049</v>
      </c>
      <c r="G622" s="7">
        <f t="shared" si="133"/>
        <v>0.3238933764135703</v>
      </c>
      <c r="H622" s="3">
        <f t="shared" si="123"/>
        <v>4</v>
      </c>
      <c r="I622" s="3">
        <f>VLOOKUP('Aliquote medie'!$H622,Scaglioni!$E$3:$H$7,4,FALSE)</f>
        <v>0.43</v>
      </c>
      <c r="J622" s="3">
        <f t="shared" si="124"/>
        <v>43</v>
      </c>
      <c r="K622" s="3">
        <f t="shared" si="129"/>
        <v>19517</v>
      </c>
      <c r="L622" s="4">
        <f t="shared" si="130"/>
        <v>0.3152988691437803</v>
      </c>
      <c r="M622" s="15">
        <f t="shared" si="125"/>
        <v>3</v>
      </c>
      <c r="N622" s="15">
        <f>VLOOKUP('Aliquote medie'!$M622,Scaglioni!$I$3:$L$7,4,FALSE)</f>
        <v>0.43</v>
      </c>
      <c r="O622" s="15">
        <f t="shared" si="126"/>
        <v>43</v>
      </c>
      <c r="P622" s="15">
        <f t="shared" si="131"/>
        <v>19257</v>
      </c>
      <c r="Q622" s="16">
        <f t="shared" si="132"/>
        <v>0.31109854604200321</v>
      </c>
    </row>
    <row r="623" spans="1:17" x14ac:dyDescent="0.2">
      <c r="A623" s="10">
        <v>100</v>
      </c>
      <c r="B623" s="10">
        <f t="shared" si="127"/>
        <v>62000</v>
      </c>
      <c r="C623" s="6">
        <f t="shared" si="134"/>
        <v>4</v>
      </c>
      <c r="D623" s="6">
        <f>VLOOKUP('Aliquote medie'!$C623,Scaglioni!$A$3:$D$7,4,FALSE)</f>
        <v>0.41</v>
      </c>
      <c r="E623" s="6">
        <f t="shared" si="122"/>
        <v>41</v>
      </c>
      <c r="F623" s="6">
        <f t="shared" si="128"/>
        <v>20090</v>
      </c>
      <c r="G623" s="7">
        <f t="shared" si="133"/>
        <v>0.32403225806451613</v>
      </c>
      <c r="H623" s="3">
        <f t="shared" si="123"/>
        <v>4</v>
      </c>
      <c r="I623" s="3">
        <f>VLOOKUP('Aliquote medie'!$H623,Scaglioni!$E$3:$H$7,4,FALSE)</f>
        <v>0.43</v>
      </c>
      <c r="J623" s="3">
        <f t="shared" si="124"/>
        <v>43</v>
      </c>
      <c r="K623" s="3">
        <f t="shared" si="129"/>
        <v>19560</v>
      </c>
      <c r="L623" s="4">
        <f t="shared" si="130"/>
        <v>0.31548387096774194</v>
      </c>
      <c r="M623" s="15">
        <f t="shared" si="125"/>
        <v>3</v>
      </c>
      <c r="N623" s="15">
        <f>VLOOKUP('Aliquote medie'!$M623,Scaglioni!$I$3:$L$7,4,FALSE)</f>
        <v>0.43</v>
      </c>
      <c r="O623" s="15">
        <f t="shared" si="126"/>
        <v>43</v>
      </c>
      <c r="P623" s="15">
        <f t="shared" si="131"/>
        <v>19300</v>
      </c>
      <c r="Q623" s="16">
        <f t="shared" si="132"/>
        <v>0.31129032258064515</v>
      </c>
    </row>
    <row r="624" spans="1:17" x14ac:dyDescent="0.2">
      <c r="A624" s="10">
        <v>100</v>
      </c>
      <c r="B624" s="10">
        <f t="shared" si="127"/>
        <v>62100</v>
      </c>
      <c r="C624" s="6">
        <f t="shared" si="134"/>
        <v>4</v>
      </c>
      <c r="D624" s="6">
        <f>VLOOKUP('Aliquote medie'!$C624,Scaglioni!$A$3:$D$7,4,FALSE)</f>
        <v>0.41</v>
      </c>
      <c r="E624" s="6">
        <f t="shared" si="122"/>
        <v>41</v>
      </c>
      <c r="F624" s="6">
        <f t="shared" si="128"/>
        <v>20131</v>
      </c>
      <c r="G624" s="7">
        <f t="shared" si="133"/>
        <v>0.32417069243156199</v>
      </c>
      <c r="H624" s="3">
        <f t="shared" si="123"/>
        <v>4</v>
      </c>
      <c r="I624" s="3">
        <f>VLOOKUP('Aliquote medie'!$H624,Scaglioni!$E$3:$H$7,4,FALSE)</f>
        <v>0.43</v>
      </c>
      <c r="J624" s="3">
        <f t="shared" si="124"/>
        <v>43</v>
      </c>
      <c r="K624" s="3">
        <f t="shared" si="129"/>
        <v>19603</v>
      </c>
      <c r="L624" s="4">
        <f t="shared" si="130"/>
        <v>0.31566827697262478</v>
      </c>
      <c r="M624" s="15">
        <f t="shared" si="125"/>
        <v>3</v>
      </c>
      <c r="N624" s="15">
        <f>VLOOKUP('Aliquote medie'!$M624,Scaglioni!$I$3:$L$7,4,FALSE)</f>
        <v>0.43</v>
      </c>
      <c r="O624" s="15">
        <f t="shared" si="126"/>
        <v>43</v>
      </c>
      <c r="P624" s="15">
        <f t="shared" si="131"/>
        <v>19343</v>
      </c>
      <c r="Q624" s="16">
        <f t="shared" si="132"/>
        <v>0.31148148148148147</v>
      </c>
    </row>
    <row r="625" spans="1:17" x14ac:dyDescent="0.2">
      <c r="A625" s="10">
        <v>100</v>
      </c>
      <c r="B625" s="10">
        <f t="shared" si="127"/>
        <v>62200</v>
      </c>
      <c r="C625" s="6">
        <f t="shared" si="134"/>
        <v>4</v>
      </c>
      <c r="D625" s="6">
        <f>VLOOKUP('Aliquote medie'!$C625,Scaglioni!$A$3:$D$7,4,FALSE)</f>
        <v>0.41</v>
      </c>
      <c r="E625" s="6">
        <f t="shared" si="122"/>
        <v>41</v>
      </c>
      <c r="F625" s="6">
        <f t="shared" si="128"/>
        <v>20172</v>
      </c>
      <c r="G625" s="7">
        <f t="shared" si="133"/>
        <v>0.3243086816720257</v>
      </c>
      <c r="H625" s="3">
        <f t="shared" si="123"/>
        <v>4</v>
      </c>
      <c r="I625" s="3">
        <f>VLOOKUP('Aliquote medie'!$H625,Scaglioni!$E$3:$H$7,4,FALSE)</f>
        <v>0.43</v>
      </c>
      <c r="J625" s="3">
        <f t="shared" si="124"/>
        <v>43</v>
      </c>
      <c r="K625" s="3">
        <f t="shared" si="129"/>
        <v>19646</v>
      </c>
      <c r="L625" s="4">
        <f t="shared" si="130"/>
        <v>0.31585209003215436</v>
      </c>
      <c r="M625" s="15">
        <f t="shared" si="125"/>
        <v>3</v>
      </c>
      <c r="N625" s="15">
        <f>VLOOKUP('Aliquote medie'!$M625,Scaglioni!$I$3:$L$7,4,FALSE)</f>
        <v>0.43</v>
      </c>
      <c r="O625" s="15">
        <f t="shared" si="126"/>
        <v>43</v>
      </c>
      <c r="P625" s="15">
        <f t="shared" si="131"/>
        <v>19386</v>
      </c>
      <c r="Q625" s="16">
        <f t="shared" si="132"/>
        <v>0.31167202572347269</v>
      </c>
    </row>
    <row r="626" spans="1:17" x14ac:dyDescent="0.2">
      <c r="A626" s="10">
        <v>100</v>
      </c>
      <c r="B626" s="10">
        <f t="shared" si="127"/>
        <v>62300</v>
      </c>
      <c r="C626" s="6">
        <f t="shared" si="134"/>
        <v>4</v>
      </c>
      <c r="D626" s="6">
        <f>VLOOKUP('Aliquote medie'!$C626,Scaglioni!$A$3:$D$7,4,FALSE)</f>
        <v>0.41</v>
      </c>
      <c r="E626" s="6">
        <f t="shared" si="122"/>
        <v>41</v>
      </c>
      <c r="F626" s="6">
        <f t="shared" si="128"/>
        <v>20213</v>
      </c>
      <c r="G626" s="7">
        <f t="shared" si="133"/>
        <v>0.324446227929374</v>
      </c>
      <c r="H626" s="3">
        <f t="shared" si="123"/>
        <v>4</v>
      </c>
      <c r="I626" s="3">
        <f>VLOOKUP('Aliquote medie'!$H626,Scaglioni!$E$3:$H$7,4,FALSE)</f>
        <v>0.43</v>
      </c>
      <c r="J626" s="3">
        <f t="shared" si="124"/>
        <v>43</v>
      </c>
      <c r="K626" s="3">
        <f t="shared" si="129"/>
        <v>19689</v>
      </c>
      <c r="L626" s="4">
        <f t="shared" si="130"/>
        <v>0.31603531300160514</v>
      </c>
      <c r="M626" s="15">
        <f t="shared" si="125"/>
        <v>3</v>
      </c>
      <c r="N626" s="15">
        <f>VLOOKUP('Aliquote medie'!$M626,Scaglioni!$I$3:$L$7,4,FALSE)</f>
        <v>0.43</v>
      </c>
      <c r="O626" s="15">
        <f t="shared" si="126"/>
        <v>43</v>
      </c>
      <c r="P626" s="15">
        <f t="shared" si="131"/>
        <v>19429</v>
      </c>
      <c r="Q626" s="16">
        <f t="shared" si="132"/>
        <v>0.31186195826645263</v>
      </c>
    </row>
    <row r="627" spans="1:17" x14ac:dyDescent="0.2">
      <c r="A627" s="10">
        <v>100</v>
      </c>
      <c r="B627" s="10">
        <f t="shared" si="127"/>
        <v>62400</v>
      </c>
      <c r="C627" s="6">
        <f t="shared" si="134"/>
        <v>4</v>
      </c>
      <c r="D627" s="6">
        <f>VLOOKUP('Aliquote medie'!$C627,Scaglioni!$A$3:$D$7,4,FALSE)</f>
        <v>0.41</v>
      </c>
      <c r="E627" s="6">
        <f t="shared" si="122"/>
        <v>41</v>
      </c>
      <c r="F627" s="6">
        <f t="shared" si="128"/>
        <v>20254</v>
      </c>
      <c r="G627" s="7">
        <f t="shared" si="133"/>
        <v>0.32458333333333333</v>
      </c>
      <c r="H627" s="3">
        <f t="shared" si="123"/>
        <v>4</v>
      </c>
      <c r="I627" s="3">
        <f>VLOOKUP('Aliquote medie'!$H627,Scaglioni!$E$3:$H$7,4,FALSE)</f>
        <v>0.43</v>
      </c>
      <c r="J627" s="3">
        <f t="shared" si="124"/>
        <v>43</v>
      </c>
      <c r="K627" s="3">
        <f t="shared" si="129"/>
        <v>19732</v>
      </c>
      <c r="L627" s="4">
        <f t="shared" si="130"/>
        <v>0.31621794871794873</v>
      </c>
      <c r="M627" s="15">
        <f t="shared" si="125"/>
        <v>3</v>
      </c>
      <c r="N627" s="15">
        <f>VLOOKUP('Aliquote medie'!$M627,Scaglioni!$I$3:$L$7,4,FALSE)</f>
        <v>0.43</v>
      </c>
      <c r="O627" s="15">
        <f t="shared" si="126"/>
        <v>43</v>
      </c>
      <c r="P627" s="15">
        <f t="shared" si="131"/>
        <v>19472</v>
      </c>
      <c r="Q627" s="16">
        <f t="shared" si="132"/>
        <v>0.31205128205128208</v>
      </c>
    </row>
    <row r="628" spans="1:17" x14ac:dyDescent="0.2">
      <c r="A628" s="10">
        <v>100</v>
      </c>
      <c r="B628" s="10">
        <f t="shared" si="127"/>
        <v>62500</v>
      </c>
      <c r="C628" s="6">
        <f t="shared" si="134"/>
        <v>4</v>
      </c>
      <c r="D628" s="6">
        <f>VLOOKUP('Aliquote medie'!$C628,Scaglioni!$A$3:$D$7,4,FALSE)</f>
        <v>0.41</v>
      </c>
      <c r="E628" s="6">
        <f t="shared" si="122"/>
        <v>41</v>
      </c>
      <c r="F628" s="6">
        <f t="shared" si="128"/>
        <v>20295</v>
      </c>
      <c r="G628" s="7">
        <f t="shared" si="133"/>
        <v>0.32472000000000001</v>
      </c>
      <c r="H628" s="3">
        <f t="shared" si="123"/>
        <v>4</v>
      </c>
      <c r="I628" s="3">
        <f>VLOOKUP('Aliquote medie'!$H628,Scaglioni!$E$3:$H$7,4,FALSE)</f>
        <v>0.43</v>
      </c>
      <c r="J628" s="3">
        <f t="shared" si="124"/>
        <v>43</v>
      </c>
      <c r="K628" s="3">
        <f t="shared" si="129"/>
        <v>19775</v>
      </c>
      <c r="L628" s="4">
        <f t="shared" si="130"/>
        <v>0.31640000000000001</v>
      </c>
      <c r="M628" s="15">
        <f t="shared" si="125"/>
        <v>3</v>
      </c>
      <c r="N628" s="15">
        <f>VLOOKUP('Aliquote medie'!$M628,Scaglioni!$I$3:$L$7,4,FALSE)</f>
        <v>0.43</v>
      </c>
      <c r="O628" s="15">
        <f t="shared" si="126"/>
        <v>43</v>
      </c>
      <c r="P628" s="15">
        <f t="shared" si="131"/>
        <v>19515</v>
      </c>
      <c r="Q628" s="16">
        <f t="shared" si="132"/>
        <v>0.31224000000000002</v>
      </c>
    </row>
    <row r="629" spans="1:17" x14ac:dyDescent="0.2">
      <c r="A629" s="10">
        <v>100</v>
      </c>
      <c r="B629" s="10">
        <f t="shared" si="127"/>
        <v>62600</v>
      </c>
      <c r="C629" s="6">
        <f t="shared" si="134"/>
        <v>4</v>
      </c>
      <c r="D629" s="6">
        <f>VLOOKUP('Aliquote medie'!$C629,Scaglioni!$A$3:$D$7,4,FALSE)</f>
        <v>0.41</v>
      </c>
      <c r="E629" s="6">
        <f t="shared" si="122"/>
        <v>41</v>
      </c>
      <c r="F629" s="6">
        <f t="shared" si="128"/>
        <v>20336</v>
      </c>
      <c r="G629" s="7">
        <f t="shared" si="133"/>
        <v>0.32485623003194886</v>
      </c>
      <c r="H629" s="3">
        <f t="shared" si="123"/>
        <v>4</v>
      </c>
      <c r="I629" s="3">
        <f>VLOOKUP('Aliquote medie'!$H629,Scaglioni!$E$3:$H$7,4,FALSE)</f>
        <v>0.43</v>
      </c>
      <c r="J629" s="3">
        <f t="shared" si="124"/>
        <v>43</v>
      </c>
      <c r="K629" s="3">
        <f t="shared" si="129"/>
        <v>19818</v>
      </c>
      <c r="L629" s="4">
        <f t="shared" si="130"/>
        <v>0.31658146964856232</v>
      </c>
      <c r="M629" s="15">
        <f t="shared" si="125"/>
        <v>3</v>
      </c>
      <c r="N629" s="15">
        <f>VLOOKUP('Aliquote medie'!$M629,Scaglioni!$I$3:$L$7,4,FALSE)</f>
        <v>0.43</v>
      </c>
      <c r="O629" s="15">
        <f t="shared" si="126"/>
        <v>43</v>
      </c>
      <c r="P629" s="15">
        <f t="shared" si="131"/>
        <v>19558</v>
      </c>
      <c r="Q629" s="16">
        <f t="shared" si="132"/>
        <v>0.31242811501597445</v>
      </c>
    </row>
    <row r="630" spans="1:17" x14ac:dyDescent="0.2">
      <c r="A630" s="10">
        <v>100</v>
      </c>
      <c r="B630" s="10">
        <f t="shared" si="127"/>
        <v>62700</v>
      </c>
      <c r="C630" s="6">
        <f t="shared" si="134"/>
        <v>4</v>
      </c>
      <c r="D630" s="6">
        <f>VLOOKUP('Aliquote medie'!$C630,Scaglioni!$A$3:$D$7,4,FALSE)</f>
        <v>0.41</v>
      </c>
      <c r="E630" s="6">
        <f t="shared" si="122"/>
        <v>41</v>
      </c>
      <c r="F630" s="6">
        <f t="shared" si="128"/>
        <v>20377</v>
      </c>
      <c r="G630" s="7">
        <f t="shared" si="133"/>
        <v>0.32499202551834133</v>
      </c>
      <c r="H630" s="3">
        <f t="shared" si="123"/>
        <v>4</v>
      </c>
      <c r="I630" s="3">
        <f>VLOOKUP('Aliquote medie'!$H630,Scaglioni!$E$3:$H$7,4,FALSE)</f>
        <v>0.43</v>
      </c>
      <c r="J630" s="3">
        <f t="shared" si="124"/>
        <v>43</v>
      </c>
      <c r="K630" s="3">
        <f t="shared" si="129"/>
        <v>19861</v>
      </c>
      <c r="L630" s="4">
        <f t="shared" si="130"/>
        <v>0.31676236044657097</v>
      </c>
      <c r="M630" s="15">
        <f t="shared" si="125"/>
        <v>3</v>
      </c>
      <c r="N630" s="15">
        <f>VLOOKUP('Aliquote medie'!$M630,Scaglioni!$I$3:$L$7,4,FALSE)</f>
        <v>0.43</v>
      </c>
      <c r="O630" s="15">
        <f t="shared" si="126"/>
        <v>43</v>
      </c>
      <c r="P630" s="15">
        <f t="shared" si="131"/>
        <v>19601</v>
      </c>
      <c r="Q630" s="16">
        <f t="shared" si="132"/>
        <v>0.31261562998405101</v>
      </c>
    </row>
    <row r="631" spans="1:17" x14ac:dyDescent="0.2">
      <c r="A631" s="10">
        <v>100</v>
      </c>
      <c r="B631" s="10">
        <f t="shared" si="127"/>
        <v>62800</v>
      </c>
      <c r="C631" s="6">
        <f t="shared" si="134"/>
        <v>4</v>
      </c>
      <c r="D631" s="6">
        <f>VLOOKUP('Aliquote medie'!$C631,Scaglioni!$A$3:$D$7,4,FALSE)</f>
        <v>0.41</v>
      </c>
      <c r="E631" s="6">
        <f t="shared" si="122"/>
        <v>41</v>
      </c>
      <c r="F631" s="6">
        <f t="shared" si="128"/>
        <v>20418</v>
      </c>
      <c r="G631" s="7">
        <f t="shared" si="133"/>
        <v>0.32512738853503187</v>
      </c>
      <c r="H631" s="3">
        <f t="shared" si="123"/>
        <v>4</v>
      </c>
      <c r="I631" s="3">
        <f>VLOOKUP('Aliquote medie'!$H631,Scaglioni!$E$3:$H$7,4,FALSE)</f>
        <v>0.43</v>
      </c>
      <c r="J631" s="3">
        <f t="shared" si="124"/>
        <v>43</v>
      </c>
      <c r="K631" s="3">
        <f t="shared" si="129"/>
        <v>19904</v>
      </c>
      <c r="L631" s="4">
        <f t="shared" si="130"/>
        <v>0.31694267515923569</v>
      </c>
      <c r="M631" s="15">
        <f t="shared" si="125"/>
        <v>3</v>
      </c>
      <c r="N631" s="15">
        <f>VLOOKUP('Aliquote medie'!$M631,Scaglioni!$I$3:$L$7,4,FALSE)</f>
        <v>0.43</v>
      </c>
      <c r="O631" s="15">
        <f t="shared" si="126"/>
        <v>43</v>
      </c>
      <c r="P631" s="15">
        <f t="shared" si="131"/>
        <v>19644</v>
      </c>
      <c r="Q631" s="16">
        <f t="shared" si="132"/>
        <v>0.31280254777070066</v>
      </c>
    </row>
    <row r="632" spans="1:17" x14ac:dyDescent="0.2">
      <c r="A632" s="10">
        <v>100</v>
      </c>
      <c r="B632" s="10">
        <f t="shared" si="127"/>
        <v>62900</v>
      </c>
      <c r="C632" s="6">
        <f t="shared" si="134"/>
        <v>4</v>
      </c>
      <c r="D632" s="6">
        <f>VLOOKUP('Aliquote medie'!$C632,Scaglioni!$A$3:$D$7,4,FALSE)</f>
        <v>0.41</v>
      </c>
      <c r="E632" s="6">
        <f t="shared" si="122"/>
        <v>41</v>
      </c>
      <c r="F632" s="6">
        <f t="shared" si="128"/>
        <v>20459</v>
      </c>
      <c r="G632" s="7">
        <f t="shared" si="133"/>
        <v>0.32526232114467407</v>
      </c>
      <c r="H632" s="3">
        <f t="shared" si="123"/>
        <v>4</v>
      </c>
      <c r="I632" s="3">
        <f>VLOOKUP('Aliquote medie'!$H632,Scaglioni!$E$3:$H$7,4,FALSE)</f>
        <v>0.43</v>
      </c>
      <c r="J632" s="3">
        <f t="shared" si="124"/>
        <v>43</v>
      </c>
      <c r="K632" s="3">
        <f t="shared" si="129"/>
        <v>19947</v>
      </c>
      <c r="L632" s="4">
        <f t="shared" si="130"/>
        <v>0.31712241653418122</v>
      </c>
      <c r="M632" s="15">
        <f t="shared" si="125"/>
        <v>3</v>
      </c>
      <c r="N632" s="15">
        <f>VLOOKUP('Aliquote medie'!$M632,Scaglioni!$I$3:$L$7,4,FALSE)</f>
        <v>0.43</v>
      </c>
      <c r="O632" s="15">
        <f t="shared" si="126"/>
        <v>43</v>
      </c>
      <c r="P632" s="15">
        <f t="shared" si="131"/>
        <v>19687</v>
      </c>
      <c r="Q632" s="16">
        <f t="shared" si="132"/>
        <v>0.31298887122416535</v>
      </c>
    </row>
    <row r="633" spans="1:17" x14ac:dyDescent="0.2">
      <c r="A633" s="10">
        <v>100</v>
      </c>
      <c r="B633" s="10">
        <f t="shared" si="127"/>
        <v>63000</v>
      </c>
      <c r="C633" s="6">
        <f t="shared" si="134"/>
        <v>4</v>
      </c>
      <c r="D633" s="6">
        <f>VLOOKUP('Aliquote medie'!$C633,Scaglioni!$A$3:$D$7,4,FALSE)</f>
        <v>0.41</v>
      </c>
      <c r="E633" s="6">
        <f t="shared" si="122"/>
        <v>41</v>
      </c>
      <c r="F633" s="6">
        <f t="shared" si="128"/>
        <v>20500</v>
      </c>
      <c r="G633" s="7">
        <f t="shared" si="133"/>
        <v>0.32539682539682541</v>
      </c>
      <c r="H633" s="3">
        <f t="shared" si="123"/>
        <v>4</v>
      </c>
      <c r="I633" s="3">
        <f>VLOOKUP('Aliquote medie'!$H633,Scaglioni!$E$3:$H$7,4,FALSE)</f>
        <v>0.43</v>
      </c>
      <c r="J633" s="3">
        <f t="shared" si="124"/>
        <v>43</v>
      </c>
      <c r="K633" s="3">
        <f t="shared" si="129"/>
        <v>19990</v>
      </c>
      <c r="L633" s="4">
        <f t="shared" si="130"/>
        <v>0.31730158730158731</v>
      </c>
      <c r="M633" s="15">
        <f t="shared" si="125"/>
        <v>3</v>
      </c>
      <c r="N633" s="15">
        <f>VLOOKUP('Aliquote medie'!$M633,Scaglioni!$I$3:$L$7,4,FALSE)</f>
        <v>0.43</v>
      </c>
      <c r="O633" s="15">
        <f t="shared" si="126"/>
        <v>43</v>
      </c>
      <c r="P633" s="15">
        <f t="shared" si="131"/>
        <v>19730</v>
      </c>
      <c r="Q633" s="16">
        <f t="shared" si="132"/>
        <v>0.31317460317460316</v>
      </c>
    </row>
    <row r="634" spans="1:17" x14ac:dyDescent="0.2">
      <c r="A634" s="10">
        <v>100</v>
      </c>
      <c r="B634" s="10">
        <f t="shared" si="127"/>
        <v>63100</v>
      </c>
      <c r="C634" s="6">
        <f t="shared" si="134"/>
        <v>4</v>
      </c>
      <c r="D634" s="6">
        <f>VLOOKUP('Aliquote medie'!$C634,Scaglioni!$A$3:$D$7,4,FALSE)</f>
        <v>0.41</v>
      </c>
      <c r="E634" s="6">
        <f t="shared" si="122"/>
        <v>41</v>
      </c>
      <c r="F634" s="6">
        <f t="shared" si="128"/>
        <v>20541</v>
      </c>
      <c r="G634" s="7">
        <f t="shared" si="133"/>
        <v>0.32553090332805074</v>
      </c>
      <c r="H634" s="3">
        <f t="shared" si="123"/>
        <v>4</v>
      </c>
      <c r="I634" s="3">
        <f>VLOOKUP('Aliquote medie'!$H634,Scaglioni!$E$3:$H$7,4,FALSE)</f>
        <v>0.43</v>
      </c>
      <c r="J634" s="3">
        <f t="shared" si="124"/>
        <v>43</v>
      </c>
      <c r="K634" s="3">
        <f t="shared" si="129"/>
        <v>20033</v>
      </c>
      <c r="L634" s="4">
        <f t="shared" si="130"/>
        <v>0.31748019017432649</v>
      </c>
      <c r="M634" s="15">
        <f t="shared" si="125"/>
        <v>3</v>
      </c>
      <c r="N634" s="15">
        <f>VLOOKUP('Aliquote medie'!$M634,Scaglioni!$I$3:$L$7,4,FALSE)</f>
        <v>0.43</v>
      </c>
      <c r="O634" s="15">
        <f t="shared" si="126"/>
        <v>43</v>
      </c>
      <c r="P634" s="15">
        <f t="shared" si="131"/>
        <v>19773</v>
      </c>
      <c r="Q634" s="16">
        <f t="shared" si="132"/>
        <v>0.31335974643423137</v>
      </c>
    </row>
    <row r="635" spans="1:17" x14ac:dyDescent="0.2">
      <c r="A635" s="10">
        <v>100</v>
      </c>
      <c r="B635" s="10">
        <f t="shared" si="127"/>
        <v>63200</v>
      </c>
      <c r="C635" s="6">
        <f t="shared" si="134"/>
        <v>4</v>
      </c>
      <c r="D635" s="6">
        <f>VLOOKUP('Aliquote medie'!$C635,Scaglioni!$A$3:$D$7,4,FALSE)</f>
        <v>0.41</v>
      </c>
      <c r="E635" s="6">
        <f t="shared" si="122"/>
        <v>41</v>
      </c>
      <c r="F635" s="6">
        <f t="shared" si="128"/>
        <v>20582</v>
      </c>
      <c r="G635" s="7">
        <f t="shared" si="133"/>
        <v>0.32566455696202534</v>
      </c>
      <c r="H635" s="3">
        <f t="shared" si="123"/>
        <v>4</v>
      </c>
      <c r="I635" s="3">
        <f>VLOOKUP('Aliquote medie'!$H635,Scaglioni!$E$3:$H$7,4,FALSE)</f>
        <v>0.43</v>
      </c>
      <c r="J635" s="3">
        <f t="shared" si="124"/>
        <v>43</v>
      </c>
      <c r="K635" s="3">
        <f t="shared" si="129"/>
        <v>20076</v>
      </c>
      <c r="L635" s="4">
        <f t="shared" si="130"/>
        <v>0.31765822784810127</v>
      </c>
      <c r="M635" s="15">
        <f t="shared" si="125"/>
        <v>3</v>
      </c>
      <c r="N635" s="15">
        <f>VLOOKUP('Aliquote medie'!$M635,Scaglioni!$I$3:$L$7,4,FALSE)</f>
        <v>0.43</v>
      </c>
      <c r="O635" s="15">
        <f t="shared" si="126"/>
        <v>43</v>
      </c>
      <c r="P635" s="15">
        <f t="shared" si="131"/>
        <v>19816</v>
      </c>
      <c r="Q635" s="16">
        <f t="shared" si="132"/>
        <v>0.31354430379746834</v>
      </c>
    </row>
    <row r="636" spans="1:17" x14ac:dyDescent="0.2">
      <c r="A636" s="10">
        <v>100</v>
      </c>
      <c r="B636" s="10">
        <f t="shared" si="127"/>
        <v>63300</v>
      </c>
      <c r="C636" s="6">
        <f t="shared" si="134"/>
        <v>4</v>
      </c>
      <c r="D636" s="6">
        <f>VLOOKUP('Aliquote medie'!$C636,Scaglioni!$A$3:$D$7,4,FALSE)</f>
        <v>0.41</v>
      </c>
      <c r="E636" s="6">
        <f t="shared" si="122"/>
        <v>41</v>
      </c>
      <c r="F636" s="6">
        <f t="shared" si="128"/>
        <v>20623</v>
      </c>
      <c r="G636" s="7">
        <f t="shared" si="133"/>
        <v>0.32579778830963663</v>
      </c>
      <c r="H636" s="3">
        <f t="shared" si="123"/>
        <v>4</v>
      </c>
      <c r="I636" s="3">
        <f>VLOOKUP('Aliquote medie'!$H636,Scaglioni!$E$3:$H$7,4,FALSE)</f>
        <v>0.43</v>
      </c>
      <c r="J636" s="3">
        <f t="shared" si="124"/>
        <v>43</v>
      </c>
      <c r="K636" s="3">
        <f t="shared" si="129"/>
        <v>20119</v>
      </c>
      <c r="L636" s="4">
        <f t="shared" si="130"/>
        <v>0.31783570300157976</v>
      </c>
      <c r="M636" s="15">
        <f t="shared" si="125"/>
        <v>3</v>
      </c>
      <c r="N636" s="15">
        <f>VLOOKUP('Aliquote medie'!$M636,Scaglioni!$I$3:$L$7,4,FALSE)</f>
        <v>0.43</v>
      </c>
      <c r="O636" s="15">
        <f t="shared" si="126"/>
        <v>43</v>
      </c>
      <c r="P636" s="15">
        <f t="shared" si="131"/>
        <v>19859</v>
      </c>
      <c r="Q636" s="16">
        <f t="shared" si="132"/>
        <v>0.31372827804107423</v>
      </c>
    </row>
    <row r="637" spans="1:17" x14ac:dyDescent="0.2">
      <c r="A637" s="10">
        <v>100</v>
      </c>
      <c r="B637" s="10">
        <f t="shared" si="127"/>
        <v>63400</v>
      </c>
      <c r="C637" s="6">
        <f t="shared" si="134"/>
        <v>4</v>
      </c>
      <c r="D637" s="6">
        <f>VLOOKUP('Aliquote medie'!$C637,Scaglioni!$A$3:$D$7,4,FALSE)</f>
        <v>0.41</v>
      </c>
      <c r="E637" s="6">
        <f t="shared" si="122"/>
        <v>41</v>
      </c>
      <c r="F637" s="6">
        <f t="shared" si="128"/>
        <v>20664</v>
      </c>
      <c r="G637" s="7">
        <f t="shared" si="133"/>
        <v>0.32593059936908519</v>
      </c>
      <c r="H637" s="3">
        <f t="shared" si="123"/>
        <v>4</v>
      </c>
      <c r="I637" s="3">
        <f>VLOOKUP('Aliquote medie'!$H637,Scaglioni!$E$3:$H$7,4,FALSE)</f>
        <v>0.43</v>
      </c>
      <c r="J637" s="3">
        <f t="shared" si="124"/>
        <v>43</v>
      </c>
      <c r="K637" s="3">
        <f t="shared" si="129"/>
        <v>20162</v>
      </c>
      <c r="L637" s="4">
        <f t="shared" si="130"/>
        <v>0.31801261829652999</v>
      </c>
      <c r="M637" s="15">
        <f t="shared" si="125"/>
        <v>3</v>
      </c>
      <c r="N637" s="15">
        <f>VLOOKUP('Aliquote medie'!$M637,Scaglioni!$I$3:$L$7,4,FALSE)</f>
        <v>0.43</v>
      </c>
      <c r="O637" s="15">
        <f t="shared" si="126"/>
        <v>43</v>
      </c>
      <c r="P637" s="15">
        <f t="shared" si="131"/>
        <v>19902</v>
      </c>
      <c r="Q637" s="16">
        <f t="shared" si="132"/>
        <v>0.3139116719242902</v>
      </c>
    </row>
    <row r="638" spans="1:17" x14ac:dyDescent="0.2">
      <c r="A638" s="10">
        <v>100</v>
      </c>
      <c r="B638" s="10">
        <f t="shared" si="127"/>
        <v>63500</v>
      </c>
      <c r="C638" s="6">
        <f t="shared" si="134"/>
        <v>4</v>
      </c>
      <c r="D638" s="6">
        <f>VLOOKUP('Aliquote medie'!$C638,Scaglioni!$A$3:$D$7,4,FALSE)</f>
        <v>0.41</v>
      </c>
      <c r="E638" s="6">
        <f t="shared" si="122"/>
        <v>41</v>
      </c>
      <c r="F638" s="6">
        <f t="shared" si="128"/>
        <v>20705</v>
      </c>
      <c r="G638" s="7">
        <f t="shared" si="133"/>
        <v>0.32606299212598427</v>
      </c>
      <c r="H638" s="3">
        <f t="shared" si="123"/>
        <v>4</v>
      </c>
      <c r="I638" s="3">
        <f>VLOOKUP('Aliquote medie'!$H638,Scaglioni!$E$3:$H$7,4,FALSE)</f>
        <v>0.43</v>
      </c>
      <c r="J638" s="3">
        <f t="shared" si="124"/>
        <v>43</v>
      </c>
      <c r="K638" s="3">
        <f t="shared" si="129"/>
        <v>20205</v>
      </c>
      <c r="L638" s="4">
        <f t="shared" si="130"/>
        <v>0.31818897637795274</v>
      </c>
      <c r="M638" s="15">
        <f t="shared" si="125"/>
        <v>3</v>
      </c>
      <c r="N638" s="15">
        <f>VLOOKUP('Aliquote medie'!$M638,Scaglioni!$I$3:$L$7,4,FALSE)</f>
        <v>0.43</v>
      </c>
      <c r="O638" s="15">
        <f t="shared" si="126"/>
        <v>43</v>
      </c>
      <c r="P638" s="15">
        <f t="shared" si="131"/>
        <v>19945</v>
      </c>
      <c r="Q638" s="16">
        <f t="shared" si="132"/>
        <v>0.3140944881889764</v>
      </c>
    </row>
    <row r="639" spans="1:17" x14ac:dyDescent="0.2">
      <c r="A639" s="10">
        <v>100</v>
      </c>
      <c r="B639" s="10">
        <f t="shared" si="127"/>
        <v>63600</v>
      </c>
      <c r="C639" s="6">
        <f t="shared" si="134"/>
        <v>4</v>
      </c>
      <c r="D639" s="6">
        <f>VLOOKUP('Aliquote medie'!$C639,Scaglioni!$A$3:$D$7,4,FALSE)</f>
        <v>0.41</v>
      </c>
      <c r="E639" s="6">
        <f t="shared" si="122"/>
        <v>41</v>
      </c>
      <c r="F639" s="6">
        <f t="shared" si="128"/>
        <v>20746</v>
      </c>
      <c r="G639" s="7">
        <f t="shared" si="133"/>
        <v>0.32619496855345914</v>
      </c>
      <c r="H639" s="3">
        <f t="shared" si="123"/>
        <v>4</v>
      </c>
      <c r="I639" s="3">
        <f>VLOOKUP('Aliquote medie'!$H639,Scaglioni!$E$3:$H$7,4,FALSE)</f>
        <v>0.43</v>
      </c>
      <c r="J639" s="3">
        <f t="shared" si="124"/>
        <v>43</v>
      </c>
      <c r="K639" s="3">
        <f t="shared" si="129"/>
        <v>20248</v>
      </c>
      <c r="L639" s="4">
        <f t="shared" si="130"/>
        <v>0.31836477987421385</v>
      </c>
      <c r="M639" s="15">
        <f t="shared" si="125"/>
        <v>3</v>
      </c>
      <c r="N639" s="15">
        <f>VLOOKUP('Aliquote medie'!$M639,Scaglioni!$I$3:$L$7,4,FALSE)</f>
        <v>0.43</v>
      </c>
      <c r="O639" s="15">
        <f t="shared" si="126"/>
        <v>43</v>
      </c>
      <c r="P639" s="15">
        <f t="shared" si="131"/>
        <v>19988</v>
      </c>
      <c r="Q639" s="16">
        <f t="shared" si="132"/>
        <v>0.31427672955974845</v>
      </c>
    </row>
    <row r="640" spans="1:17" x14ac:dyDescent="0.2">
      <c r="A640" s="10">
        <v>100</v>
      </c>
      <c r="B640" s="10">
        <f t="shared" si="127"/>
        <v>63700</v>
      </c>
      <c r="C640" s="6">
        <f t="shared" si="134"/>
        <v>4</v>
      </c>
      <c r="D640" s="6">
        <f>VLOOKUP('Aliquote medie'!$C640,Scaglioni!$A$3:$D$7,4,FALSE)</f>
        <v>0.41</v>
      </c>
      <c r="E640" s="6">
        <f t="shared" si="122"/>
        <v>41</v>
      </c>
      <c r="F640" s="6">
        <f t="shared" si="128"/>
        <v>20787</v>
      </c>
      <c r="G640" s="7">
        <f t="shared" si="133"/>
        <v>0.32632653061224492</v>
      </c>
      <c r="H640" s="3">
        <f t="shared" si="123"/>
        <v>4</v>
      </c>
      <c r="I640" s="3">
        <f>VLOOKUP('Aliquote medie'!$H640,Scaglioni!$E$3:$H$7,4,FALSE)</f>
        <v>0.43</v>
      </c>
      <c r="J640" s="3">
        <f t="shared" si="124"/>
        <v>43</v>
      </c>
      <c r="K640" s="3">
        <f t="shared" si="129"/>
        <v>20291</v>
      </c>
      <c r="L640" s="4">
        <f t="shared" si="130"/>
        <v>0.31854003139717424</v>
      </c>
      <c r="M640" s="15">
        <f t="shared" si="125"/>
        <v>3</v>
      </c>
      <c r="N640" s="15">
        <f>VLOOKUP('Aliquote medie'!$M640,Scaglioni!$I$3:$L$7,4,FALSE)</f>
        <v>0.43</v>
      </c>
      <c r="O640" s="15">
        <f t="shared" si="126"/>
        <v>43</v>
      </c>
      <c r="P640" s="15">
        <f t="shared" si="131"/>
        <v>20031</v>
      </c>
      <c r="Q640" s="16">
        <f t="shared" si="132"/>
        <v>0.31445839874411302</v>
      </c>
    </row>
    <row r="641" spans="1:17" x14ac:dyDescent="0.2">
      <c r="A641" s="10">
        <v>100</v>
      </c>
      <c r="B641" s="10">
        <f t="shared" si="127"/>
        <v>63800</v>
      </c>
      <c r="C641" s="6">
        <f t="shared" si="134"/>
        <v>4</v>
      </c>
      <c r="D641" s="6">
        <f>VLOOKUP('Aliquote medie'!$C641,Scaglioni!$A$3:$D$7,4,FALSE)</f>
        <v>0.41</v>
      </c>
      <c r="E641" s="6">
        <f t="shared" si="122"/>
        <v>41</v>
      </c>
      <c r="F641" s="6">
        <f t="shared" si="128"/>
        <v>20828</v>
      </c>
      <c r="G641" s="7">
        <f t="shared" si="133"/>
        <v>0.3264576802507837</v>
      </c>
      <c r="H641" s="3">
        <f t="shared" si="123"/>
        <v>4</v>
      </c>
      <c r="I641" s="3">
        <f>VLOOKUP('Aliquote medie'!$H641,Scaglioni!$E$3:$H$7,4,FALSE)</f>
        <v>0.43</v>
      </c>
      <c r="J641" s="3">
        <f t="shared" si="124"/>
        <v>43</v>
      </c>
      <c r="K641" s="3">
        <f t="shared" si="129"/>
        <v>20334</v>
      </c>
      <c r="L641" s="4">
        <f t="shared" si="130"/>
        <v>0.31871473354231977</v>
      </c>
      <c r="M641" s="15">
        <f t="shared" si="125"/>
        <v>3</v>
      </c>
      <c r="N641" s="15">
        <f>VLOOKUP('Aliquote medie'!$M641,Scaglioni!$I$3:$L$7,4,FALSE)</f>
        <v>0.43</v>
      </c>
      <c r="O641" s="15">
        <f t="shared" si="126"/>
        <v>43</v>
      </c>
      <c r="P641" s="15">
        <f t="shared" si="131"/>
        <v>20074</v>
      </c>
      <c r="Q641" s="16">
        <f t="shared" si="132"/>
        <v>0.31463949843260186</v>
      </c>
    </row>
    <row r="642" spans="1:17" x14ac:dyDescent="0.2">
      <c r="A642" s="10">
        <v>100</v>
      </c>
      <c r="B642" s="10">
        <f t="shared" si="127"/>
        <v>63900</v>
      </c>
      <c r="C642" s="6">
        <f t="shared" si="134"/>
        <v>4</v>
      </c>
      <c r="D642" s="6">
        <f>VLOOKUP('Aliquote medie'!$C642,Scaglioni!$A$3:$D$7,4,FALSE)</f>
        <v>0.41</v>
      </c>
      <c r="E642" s="6">
        <f t="shared" si="122"/>
        <v>41</v>
      </c>
      <c r="F642" s="6">
        <f t="shared" si="128"/>
        <v>20869</v>
      </c>
      <c r="G642" s="7">
        <f t="shared" si="133"/>
        <v>0.3265884194053208</v>
      </c>
      <c r="H642" s="3">
        <f t="shared" si="123"/>
        <v>4</v>
      </c>
      <c r="I642" s="3">
        <f>VLOOKUP('Aliquote medie'!$H642,Scaglioni!$E$3:$H$7,4,FALSE)</f>
        <v>0.43</v>
      </c>
      <c r="J642" s="3">
        <f t="shared" si="124"/>
        <v>43</v>
      </c>
      <c r="K642" s="3">
        <f t="shared" si="129"/>
        <v>20377</v>
      </c>
      <c r="L642" s="4">
        <f t="shared" si="130"/>
        <v>0.31888888888888889</v>
      </c>
      <c r="M642" s="15">
        <f t="shared" si="125"/>
        <v>3</v>
      </c>
      <c r="N642" s="15">
        <f>VLOOKUP('Aliquote medie'!$M642,Scaglioni!$I$3:$L$7,4,FALSE)</f>
        <v>0.43</v>
      </c>
      <c r="O642" s="15">
        <f t="shared" si="126"/>
        <v>43</v>
      </c>
      <c r="P642" s="15">
        <f t="shared" si="131"/>
        <v>20117</v>
      </c>
      <c r="Q642" s="16">
        <f t="shared" si="132"/>
        <v>0.31482003129890451</v>
      </c>
    </row>
    <row r="643" spans="1:17" x14ac:dyDescent="0.2">
      <c r="A643" s="10">
        <v>100</v>
      </c>
      <c r="B643" s="10">
        <f t="shared" si="127"/>
        <v>64000</v>
      </c>
      <c r="C643" s="6">
        <f t="shared" si="134"/>
        <v>4</v>
      </c>
      <c r="D643" s="6">
        <f>VLOOKUP('Aliquote medie'!$C643,Scaglioni!$A$3:$D$7,4,FALSE)</f>
        <v>0.41</v>
      </c>
      <c r="E643" s="6">
        <f t="shared" si="122"/>
        <v>41</v>
      </c>
      <c r="F643" s="6">
        <f t="shared" si="128"/>
        <v>20910</v>
      </c>
      <c r="G643" s="7">
        <f t="shared" si="133"/>
        <v>0.32671875</v>
      </c>
      <c r="H643" s="3">
        <f t="shared" si="123"/>
        <v>4</v>
      </c>
      <c r="I643" s="3">
        <f>VLOOKUP('Aliquote medie'!$H643,Scaglioni!$E$3:$H$7,4,FALSE)</f>
        <v>0.43</v>
      </c>
      <c r="J643" s="3">
        <f t="shared" si="124"/>
        <v>43</v>
      </c>
      <c r="K643" s="3">
        <f t="shared" si="129"/>
        <v>20420</v>
      </c>
      <c r="L643" s="4">
        <f t="shared" si="130"/>
        <v>0.31906250000000003</v>
      </c>
      <c r="M643" s="15">
        <f t="shared" si="125"/>
        <v>3</v>
      </c>
      <c r="N643" s="15">
        <f>VLOOKUP('Aliquote medie'!$M643,Scaglioni!$I$3:$L$7,4,FALSE)</f>
        <v>0.43</v>
      </c>
      <c r="O643" s="15">
        <f t="shared" si="126"/>
        <v>43</v>
      </c>
      <c r="P643" s="15">
        <f t="shared" si="131"/>
        <v>20160</v>
      </c>
      <c r="Q643" s="16">
        <f t="shared" si="132"/>
        <v>0.315</v>
      </c>
    </row>
    <row r="644" spans="1:17" x14ac:dyDescent="0.2">
      <c r="A644" s="10">
        <v>100</v>
      </c>
      <c r="B644" s="10">
        <f t="shared" si="127"/>
        <v>64100</v>
      </c>
      <c r="C644" s="6">
        <f t="shared" si="134"/>
        <v>4</v>
      </c>
      <c r="D644" s="6">
        <f>VLOOKUP('Aliquote medie'!$C644,Scaglioni!$A$3:$D$7,4,FALSE)</f>
        <v>0.41</v>
      </c>
      <c r="E644" s="6">
        <f t="shared" ref="E644:E707" si="135">D644*A644</f>
        <v>41</v>
      </c>
      <c r="F644" s="6">
        <f t="shared" si="128"/>
        <v>20951</v>
      </c>
      <c r="G644" s="7">
        <f t="shared" si="133"/>
        <v>0.32684867394695788</v>
      </c>
      <c r="H644" s="3">
        <f t="shared" ref="H644:H707" si="136">IF($B644&lt;=15000,1,IF($B644&lt;=28000,2,IF($B644&lt;=50000,3,4)))</f>
        <v>4</v>
      </c>
      <c r="I644" s="3">
        <f>VLOOKUP('Aliquote medie'!$H644,Scaglioni!$E$3:$H$7,4,FALSE)</f>
        <v>0.43</v>
      </c>
      <c r="J644" s="3">
        <f t="shared" ref="J644:J707" si="137">I644*$A644</f>
        <v>43</v>
      </c>
      <c r="K644" s="3">
        <f t="shared" si="129"/>
        <v>20463</v>
      </c>
      <c r="L644" s="4">
        <f t="shared" si="130"/>
        <v>0.31923556942277692</v>
      </c>
      <c r="M644" s="15">
        <f t="shared" ref="M644:M707" si="138">IF($B644&lt;=28000,1,IF($B644&lt;=50000,2,3))</f>
        <v>3</v>
      </c>
      <c r="N644" s="15">
        <f>VLOOKUP('Aliquote medie'!$M644,Scaglioni!$I$3:$L$7,4,FALSE)</f>
        <v>0.43</v>
      </c>
      <c r="O644" s="15">
        <f t="shared" ref="O644:O707" si="139">N644*$A644</f>
        <v>43</v>
      </c>
      <c r="P644" s="15">
        <f t="shared" si="131"/>
        <v>20203</v>
      </c>
      <c r="Q644" s="16">
        <f t="shared" si="132"/>
        <v>0.31517940717628706</v>
      </c>
    </row>
    <row r="645" spans="1:17" x14ac:dyDescent="0.2">
      <c r="A645" s="10">
        <v>100</v>
      </c>
      <c r="B645" s="10">
        <f t="shared" ref="B645:B708" si="140">B644+A645</f>
        <v>64200</v>
      </c>
      <c r="C645" s="6">
        <f t="shared" si="134"/>
        <v>4</v>
      </c>
      <c r="D645" s="6">
        <f>VLOOKUP('Aliquote medie'!$C645,Scaglioni!$A$3:$D$7,4,FALSE)</f>
        <v>0.41</v>
      </c>
      <c r="E645" s="6">
        <f t="shared" si="135"/>
        <v>41</v>
      </c>
      <c r="F645" s="6">
        <f t="shared" ref="F645:F708" si="141">F644+E645</f>
        <v>20992</v>
      </c>
      <c r="G645" s="7">
        <f t="shared" si="133"/>
        <v>0.32697819314641746</v>
      </c>
      <c r="H645" s="3">
        <f t="shared" si="136"/>
        <v>4</v>
      </c>
      <c r="I645" s="3">
        <f>VLOOKUP('Aliquote medie'!$H645,Scaglioni!$E$3:$H$7,4,FALSE)</f>
        <v>0.43</v>
      </c>
      <c r="J645" s="3">
        <f t="shared" si="137"/>
        <v>43</v>
      </c>
      <c r="K645" s="3">
        <f t="shared" ref="K645:K708" si="142">K644+J645</f>
        <v>20506</v>
      </c>
      <c r="L645" s="4">
        <f t="shared" ref="L645:L708" si="143">K645/$B645</f>
        <v>0.3194080996884735</v>
      </c>
      <c r="M645" s="15">
        <f t="shared" si="138"/>
        <v>3</v>
      </c>
      <c r="N645" s="15">
        <f>VLOOKUP('Aliquote medie'!$M645,Scaglioni!$I$3:$L$7,4,FALSE)</f>
        <v>0.43</v>
      </c>
      <c r="O645" s="15">
        <f t="shared" si="139"/>
        <v>43</v>
      </c>
      <c r="P645" s="15">
        <f t="shared" ref="P645:P708" si="144">P644+O645</f>
        <v>20246</v>
      </c>
      <c r="Q645" s="16">
        <f t="shared" ref="Q645:Q708" si="145">P645/$B645</f>
        <v>0.31535825545171342</v>
      </c>
    </row>
    <row r="646" spans="1:17" x14ac:dyDescent="0.2">
      <c r="A646" s="10">
        <v>100</v>
      </c>
      <c r="B646" s="10">
        <f t="shared" si="140"/>
        <v>64300</v>
      </c>
      <c r="C646" s="6">
        <f t="shared" si="134"/>
        <v>4</v>
      </c>
      <c r="D646" s="6">
        <f>VLOOKUP('Aliquote medie'!$C646,Scaglioni!$A$3:$D$7,4,FALSE)</f>
        <v>0.41</v>
      </c>
      <c r="E646" s="6">
        <f t="shared" si="135"/>
        <v>41</v>
      </c>
      <c r="F646" s="6">
        <f t="shared" si="141"/>
        <v>21033</v>
      </c>
      <c r="G646" s="7">
        <f t="shared" si="133"/>
        <v>0.32710730948678074</v>
      </c>
      <c r="H646" s="3">
        <f t="shared" si="136"/>
        <v>4</v>
      </c>
      <c r="I646" s="3">
        <f>VLOOKUP('Aliquote medie'!$H646,Scaglioni!$E$3:$H$7,4,FALSE)</f>
        <v>0.43</v>
      </c>
      <c r="J646" s="3">
        <f t="shared" si="137"/>
        <v>43</v>
      </c>
      <c r="K646" s="3">
        <f t="shared" si="142"/>
        <v>20549</v>
      </c>
      <c r="L646" s="4">
        <f t="shared" si="143"/>
        <v>0.31958009331259718</v>
      </c>
      <c r="M646" s="15">
        <f t="shared" si="138"/>
        <v>3</v>
      </c>
      <c r="N646" s="15">
        <f>VLOOKUP('Aliquote medie'!$M646,Scaglioni!$I$3:$L$7,4,FALSE)</f>
        <v>0.43</v>
      </c>
      <c r="O646" s="15">
        <f t="shared" si="139"/>
        <v>43</v>
      </c>
      <c r="P646" s="15">
        <f t="shared" si="144"/>
        <v>20289</v>
      </c>
      <c r="Q646" s="16">
        <f t="shared" si="145"/>
        <v>0.31553654743390358</v>
      </c>
    </row>
    <row r="647" spans="1:17" x14ac:dyDescent="0.2">
      <c r="A647" s="10">
        <v>100</v>
      </c>
      <c r="B647" s="10">
        <f t="shared" si="140"/>
        <v>64400</v>
      </c>
      <c r="C647" s="6">
        <f t="shared" si="134"/>
        <v>4</v>
      </c>
      <c r="D647" s="6">
        <f>VLOOKUP('Aliquote medie'!$C647,Scaglioni!$A$3:$D$7,4,FALSE)</f>
        <v>0.41</v>
      </c>
      <c r="E647" s="6">
        <f t="shared" si="135"/>
        <v>41</v>
      </c>
      <c r="F647" s="6">
        <f t="shared" si="141"/>
        <v>21074</v>
      </c>
      <c r="G647" s="7">
        <f t="shared" si="133"/>
        <v>0.32723602484472047</v>
      </c>
      <c r="H647" s="3">
        <f t="shared" si="136"/>
        <v>4</v>
      </c>
      <c r="I647" s="3">
        <f>VLOOKUP('Aliquote medie'!$H647,Scaglioni!$E$3:$H$7,4,FALSE)</f>
        <v>0.43</v>
      </c>
      <c r="J647" s="3">
        <f t="shared" si="137"/>
        <v>43</v>
      </c>
      <c r="K647" s="3">
        <f t="shared" si="142"/>
        <v>20592</v>
      </c>
      <c r="L647" s="4">
        <f t="shared" si="143"/>
        <v>0.31975155279503104</v>
      </c>
      <c r="M647" s="15">
        <f t="shared" si="138"/>
        <v>3</v>
      </c>
      <c r="N647" s="15">
        <f>VLOOKUP('Aliquote medie'!$M647,Scaglioni!$I$3:$L$7,4,FALSE)</f>
        <v>0.43</v>
      </c>
      <c r="O647" s="15">
        <f t="shared" si="139"/>
        <v>43</v>
      </c>
      <c r="P647" s="15">
        <f t="shared" si="144"/>
        <v>20332</v>
      </c>
      <c r="Q647" s="16">
        <f t="shared" si="145"/>
        <v>0.31571428571428573</v>
      </c>
    </row>
    <row r="648" spans="1:17" x14ac:dyDescent="0.2">
      <c r="A648" s="10">
        <v>100</v>
      </c>
      <c r="B648" s="10">
        <f t="shared" si="140"/>
        <v>64500</v>
      </c>
      <c r="C648" s="6">
        <f t="shared" si="134"/>
        <v>4</v>
      </c>
      <c r="D648" s="6">
        <f>VLOOKUP('Aliquote medie'!$C648,Scaglioni!$A$3:$D$7,4,FALSE)</f>
        <v>0.41</v>
      </c>
      <c r="E648" s="6">
        <f t="shared" si="135"/>
        <v>41</v>
      </c>
      <c r="F648" s="6">
        <f t="shared" si="141"/>
        <v>21115</v>
      </c>
      <c r="G648" s="7">
        <f t="shared" si="133"/>
        <v>0.32736434108527129</v>
      </c>
      <c r="H648" s="3">
        <f t="shared" si="136"/>
        <v>4</v>
      </c>
      <c r="I648" s="3">
        <f>VLOOKUP('Aliquote medie'!$H648,Scaglioni!$E$3:$H$7,4,FALSE)</f>
        <v>0.43</v>
      </c>
      <c r="J648" s="3">
        <f t="shared" si="137"/>
        <v>43</v>
      </c>
      <c r="K648" s="3">
        <f t="shared" si="142"/>
        <v>20635</v>
      </c>
      <c r="L648" s="4">
        <f t="shared" si="143"/>
        <v>0.31992248062015505</v>
      </c>
      <c r="M648" s="15">
        <f t="shared" si="138"/>
        <v>3</v>
      </c>
      <c r="N648" s="15">
        <f>VLOOKUP('Aliquote medie'!$M648,Scaglioni!$I$3:$L$7,4,FALSE)</f>
        <v>0.43</v>
      </c>
      <c r="O648" s="15">
        <f t="shared" si="139"/>
        <v>43</v>
      </c>
      <c r="P648" s="15">
        <f t="shared" si="144"/>
        <v>20375</v>
      </c>
      <c r="Q648" s="16">
        <f t="shared" si="145"/>
        <v>0.31589147286821706</v>
      </c>
    </row>
    <row r="649" spans="1:17" x14ac:dyDescent="0.2">
      <c r="A649" s="10">
        <v>100</v>
      </c>
      <c r="B649" s="10">
        <f t="shared" si="140"/>
        <v>64600</v>
      </c>
      <c r="C649" s="6">
        <f t="shared" si="134"/>
        <v>4</v>
      </c>
      <c r="D649" s="6">
        <f>VLOOKUP('Aliquote medie'!$C649,Scaglioni!$A$3:$D$7,4,FALSE)</f>
        <v>0.41</v>
      </c>
      <c r="E649" s="6">
        <f t="shared" si="135"/>
        <v>41</v>
      </c>
      <c r="F649" s="6">
        <f t="shared" si="141"/>
        <v>21156</v>
      </c>
      <c r="G649" s="7">
        <f t="shared" si="133"/>
        <v>0.3274922600619195</v>
      </c>
      <c r="H649" s="3">
        <f t="shared" si="136"/>
        <v>4</v>
      </c>
      <c r="I649" s="3">
        <f>VLOOKUP('Aliquote medie'!$H649,Scaglioni!$E$3:$H$7,4,FALSE)</f>
        <v>0.43</v>
      </c>
      <c r="J649" s="3">
        <f t="shared" si="137"/>
        <v>43</v>
      </c>
      <c r="K649" s="3">
        <f t="shared" si="142"/>
        <v>20678</v>
      </c>
      <c r="L649" s="4">
        <f t="shared" si="143"/>
        <v>0.32009287925696595</v>
      </c>
      <c r="M649" s="15">
        <f t="shared" si="138"/>
        <v>3</v>
      </c>
      <c r="N649" s="15">
        <f>VLOOKUP('Aliquote medie'!$M649,Scaglioni!$I$3:$L$7,4,FALSE)</f>
        <v>0.43</v>
      </c>
      <c r="O649" s="15">
        <f t="shared" si="139"/>
        <v>43</v>
      </c>
      <c r="P649" s="15">
        <f t="shared" si="144"/>
        <v>20418</v>
      </c>
      <c r="Q649" s="16">
        <f t="shared" si="145"/>
        <v>0.31606811145510838</v>
      </c>
    </row>
    <row r="650" spans="1:17" x14ac:dyDescent="0.2">
      <c r="A650" s="10">
        <v>100</v>
      </c>
      <c r="B650" s="10">
        <f t="shared" si="140"/>
        <v>64700</v>
      </c>
      <c r="C650" s="6">
        <f t="shared" si="134"/>
        <v>4</v>
      </c>
      <c r="D650" s="6">
        <f>VLOOKUP('Aliquote medie'!$C650,Scaglioni!$A$3:$D$7,4,FALSE)</f>
        <v>0.41</v>
      </c>
      <c r="E650" s="6">
        <f t="shared" si="135"/>
        <v>41</v>
      </c>
      <c r="F650" s="6">
        <f t="shared" si="141"/>
        <v>21197</v>
      </c>
      <c r="G650" s="7">
        <f t="shared" si="133"/>
        <v>0.32761978361669242</v>
      </c>
      <c r="H650" s="3">
        <f t="shared" si="136"/>
        <v>4</v>
      </c>
      <c r="I650" s="3">
        <f>VLOOKUP('Aliquote medie'!$H650,Scaglioni!$E$3:$H$7,4,FALSE)</f>
        <v>0.43</v>
      </c>
      <c r="J650" s="3">
        <f t="shared" si="137"/>
        <v>43</v>
      </c>
      <c r="K650" s="3">
        <f t="shared" si="142"/>
        <v>20721</v>
      </c>
      <c r="L650" s="4">
        <f t="shared" si="143"/>
        <v>0.32026275115919628</v>
      </c>
      <c r="M650" s="15">
        <f t="shared" si="138"/>
        <v>3</v>
      </c>
      <c r="N650" s="15">
        <f>VLOOKUP('Aliquote medie'!$M650,Scaglioni!$I$3:$L$7,4,FALSE)</f>
        <v>0.43</v>
      </c>
      <c r="O650" s="15">
        <f t="shared" si="139"/>
        <v>43</v>
      </c>
      <c r="P650" s="15">
        <f t="shared" si="144"/>
        <v>20461</v>
      </c>
      <c r="Q650" s="16">
        <f t="shared" si="145"/>
        <v>0.31624420401854714</v>
      </c>
    </row>
    <row r="651" spans="1:17" x14ac:dyDescent="0.2">
      <c r="A651" s="10">
        <v>100</v>
      </c>
      <c r="B651" s="10">
        <f t="shared" si="140"/>
        <v>64800</v>
      </c>
      <c r="C651" s="6">
        <f t="shared" si="134"/>
        <v>4</v>
      </c>
      <c r="D651" s="6">
        <f>VLOOKUP('Aliquote medie'!$C651,Scaglioni!$A$3:$D$7,4,FALSE)</f>
        <v>0.41</v>
      </c>
      <c r="E651" s="6">
        <f t="shared" si="135"/>
        <v>41</v>
      </c>
      <c r="F651" s="6">
        <f t="shared" si="141"/>
        <v>21238</v>
      </c>
      <c r="G651" s="7">
        <f t="shared" ref="G651:G714" si="146">F651/B651</f>
        <v>0.32774691358024693</v>
      </c>
      <c r="H651" s="3">
        <f t="shared" si="136"/>
        <v>4</v>
      </c>
      <c r="I651" s="3">
        <f>VLOOKUP('Aliquote medie'!$H651,Scaglioni!$E$3:$H$7,4,FALSE)</f>
        <v>0.43</v>
      </c>
      <c r="J651" s="3">
        <f t="shared" si="137"/>
        <v>43</v>
      </c>
      <c r="K651" s="3">
        <f t="shared" si="142"/>
        <v>20764</v>
      </c>
      <c r="L651" s="4">
        <f t="shared" si="143"/>
        <v>0.32043209876543211</v>
      </c>
      <c r="M651" s="15">
        <f t="shared" si="138"/>
        <v>3</v>
      </c>
      <c r="N651" s="15">
        <f>VLOOKUP('Aliquote medie'!$M651,Scaglioni!$I$3:$L$7,4,FALSE)</f>
        <v>0.43</v>
      </c>
      <c r="O651" s="15">
        <f t="shared" si="139"/>
        <v>43</v>
      </c>
      <c r="P651" s="15">
        <f t="shared" si="144"/>
        <v>20504</v>
      </c>
      <c r="Q651" s="16">
        <f t="shared" si="145"/>
        <v>0.31641975308641973</v>
      </c>
    </row>
    <row r="652" spans="1:17" x14ac:dyDescent="0.2">
      <c r="A652" s="10">
        <v>100</v>
      </c>
      <c r="B652" s="10">
        <f t="shared" si="140"/>
        <v>64900</v>
      </c>
      <c r="C652" s="6">
        <f t="shared" si="134"/>
        <v>4</v>
      </c>
      <c r="D652" s="6">
        <f>VLOOKUP('Aliquote medie'!$C652,Scaglioni!$A$3:$D$7,4,FALSE)</f>
        <v>0.41</v>
      </c>
      <c r="E652" s="6">
        <f t="shared" si="135"/>
        <v>41</v>
      </c>
      <c r="F652" s="6">
        <f t="shared" si="141"/>
        <v>21279</v>
      </c>
      <c r="G652" s="7">
        <f t="shared" si="146"/>
        <v>0.32787365177195688</v>
      </c>
      <c r="H652" s="3">
        <f t="shared" si="136"/>
        <v>4</v>
      </c>
      <c r="I652" s="3">
        <f>VLOOKUP('Aliquote medie'!$H652,Scaglioni!$E$3:$H$7,4,FALSE)</f>
        <v>0.43</v>
      </c>
      <c r="J652" s="3">
        <f t="shared" si="137"/>
        <v>43</v>
      </c>
      <c r="K652" s="3">
        <f t="shared" si="142"/>
        <v>20807</v>
      </c>
      <c r="L652" s="4">
        <f t="shared" si="143"/>
        <v>0.32060092449922961</v>
      </c>
      <c r="M652" s="15">
        <f t="shared" si="138"/>
        <v>3</v>
      </c>
      <c r="N652" s="15">
        <f>VLOOKUP('Aliquote medie'!$M652,Scaglioni!$I$3:$L$7,4,FALSE)</f>
        <v>0.43</v>
      </c>
      <c r="O652" s="15">
        <f t="shared" si="139"/>
        <v>43</v>
      </c>
      <c r="P652" s="15">
        <f t="shared" si="144"/>
        <v>20547</v>
      </c>
      <c r="Q652" s="16">
        <f t="shared" si="145"/>
        <v>0.31659476117103236</v>
      </c>
    </row>
    <row r="653" spans="1:17" x14ac:dyDescent="0.2">
      <c r="A653" s="10">
        <v>100</v>
      </c>
      <c r="B653" s="10">
        <f t="shared" si="140"/>
        <v>65000</v>
      </c>
      <c r="C653" s="6">
        <f t="shared" si="134"/>
        <v>4</v>
      </c>
      <c r="D653" s="6">
        <f>VLOOKUP('Aliquote medie'!$C653,Scaglioni!$A$3:$D$7,4,FALSE)</f>
        <v>0.41</v>
      </c>
      <c r="E653" s="6">
        <f t="shared" si="135"/>
        <v>41</v>
      </c>
      <c r="F653" s="6">
        <f t="shared" si="141"/>
        <v>21320</v>
      </c>
      <c r="G653" s="7">
        <f t="shared" si="146"/>
        <v>0.32800000000000001</v>
      </c>
      <c r="H653" s="3">
        <f t="shared" si="136"/>
        <v>4</v>
      </c>
      <c r="I653" s="3">
        <f>VLOOKUP('Aliquote medie'!$H653,Scaglioni!$E$3:$H$7,4,FALSE)</f>
        <v>0.43</v>
      </c>
      <c r="J653" s="3">
        <f t="shared" si="137"/>
        <v>43</v>
      </c>
      <c r="K653" s="3">
        <f t="shared" si="142"/>
        <v>20850</v>
      </c>
      <c r="L653" s="4">
        <f t="shared" si="143"/>
        <v>0.32076923076923075</v>
      </c>
      <c r="M653" s="15">
        <f t="shared" si="138"/>
        <v>3</v>
      </c>
      <c r="N653" s="15">
        <f>VLOOKUP('Aliquote medie'!$M653,Scaglioni!$I$3:$L$7,4,FALSE)</f>
        <v>0.43</v>
      </c>
      <c r="O653" s="15">
        <f t="shared" si="139"/>
        <v>43</v>
      </c>
      <c r="P653" s="15">
        <f t="shared" si="144"/>
        <v>20590</v>
      </c>
      <c r="Q653" s="16">
        <f t="shared" si="145"/>
        <v>0.31676923076923075</v>
      </c>
    </row>
    <row r="654" spans="1:17" x14ac:dyDescent="0.2">
      <c r="A654" s="10">
        <v>100</v>
      </c>
      <c r="B654" s="10">
        <f t="shared" si="140"/>
        <v>65100</v>
      </c>
      <c r="C654" s="6">
        <f t="shared" si="134"/>
        <v>4</v>
      </c>
      <c r="D654" s="6">
        <f>VLOOKUP('Aliquote medie'!$C654,Scaglioni!$A$3:$D$7,4,FALSE)</f>
        <v>0.41</v>
      </c>
      <c r="E654" s="6">
        <f t="shared" si="135"/>
        <v>41</v>
      </c>
      <c r="F654" s="6">
        <f t="shared" si="141"/>
        <v>21361</v>
      </c>
      <c r="G654" s="7">
        <f t="shared" si="146"/>
        <v>0.32812596006144396</v>
      </c>
      <c r="H654" s="3">
        <f t="shared" si="136"/>
        <v>4</v>
      </c>
      <c r="I654" s="3">
        <f>VLOOKUP('Aliquote medie'!$H654,Scaglioni!$E$3:$H$7,4,FALSE)</f>
        <v>0.43</v>
      </c>
      <c r="J654" s="3">
        <f t="shared" si="137"/>
        <v>43</v>
      </c>
      <c r="K654" s="3">
        <f t="shared" si="142"/>
        <v>20893</v>
      </c>
      <c r="L654" s="4">
        <f t="shared" si="143"/>
        <v>0.32093701996927804</v>
      </c>
      <c r="M654" s="15">
        <f t="shared" si="138"/>
        <v>3</v>
      </c>
      <c r="N654" s="15">
        <f>VLOOKUP('Aliquote medie'!$M654,Scaglioni!$I$3:$L$7,4,FALSE)</f>
        <v>0.43</v>
      </c>
      <c r="O654" s="15">
        <f t="shared" si="139"/>
        <v>43</v>
      </c>
      <c r="P654" s="15">
        <f t="shared" si="144"/>
        <v>20633</v>
      </c>
      <c r="Q654" s="16">
        <f t="shared" si="145"/>
        <v>0.31694316436251918</v>
      </c>
    </row>
    <row r="655" spans="1:17" x14ac:dyDescent="0.2">
      <c r="A655" s="10">
        <v>100</v>
      </c>
      <c r="B655" s="10">
        <f t="shared" si="140"/>
        <v>65200</v>
      </c>
      <c r="C655" s="6">
        <f t="shared" si="134"/>
        <v>4</v>
      </c>
      <c r="D655" s="6">
        <f>VLOOKUP('Aliquote medie'!$C655,Scaglioni!$A$3:$D$7,4,FALSE)</f>
        <v>0.41</v>
      </c>
      <c r="E655" s="6">
        <f t="shared" si="135"/>
        <v>41</v>
      </c>
      <c r="F655" s="6">
        <f t="shared" si="141"/>
        <v>21402</v>
      </c>
      <c r="G655" s="7">
        <f t="shared" si="146"/>
        <v>0.32825153374233129</v>
      </c>
      <c r="H655" s="3">
        <f t="shared" si="136"/>
        <v>4</v>
      </c>
      <c r="I655" s="3">
        <f>VLOOKUP('Aliquote medie'!$H655,Scaglioni!$E$3:$H$7,4,FALSE)</f>
        <v>0.43</v>
      </c>
      <c r="J655" s="3">
        <f t="shared" si="137"/>
        <v>43</v>
      </c>
      <c r="K655" s="3">
        <f t="shared" si="142"/>
        <v>20936</v>
      </c>
      <c r="L655" s="4">
        <f t="shared" si="143"/>
        <v>0.32110429447852762</v>
      </c>
      <c r="M655" s="15">
        <f t="shared" si="138"/>
        <v>3</v>
      </c>
      <c r="N655" s="15">
        <f>VLOOKUP('Aliquote medie'!$M655,Scaglioni!$I$3:$L$7,4,FALSE)</f>
        <v>0.43</v>
      </c>
      <c r="O655" s="15">
        <f t="shared" si="139"/>
        <v>43</v>
      </c>
      <c r="P655" s="15">
        <f t="shared" si="144"/>
        <v>20676</v>
      </c>
      <c r="Q655" s="16">
        <f t="shared" si="145"/>
        <v>0.31711656441717789</v>
      </c>
    </row>
    <row r="656" spans="1:17" x14ac:dyDescent="0.2">
      <c r="A656" s="10">
        <v>100</v>
      </c>
      <c r="B656" s="10">
        <f t="shared" si="140"/>
        <v>65300</v>
      </c>
      <c r="C656" s="6">
        <f t="shared" si="134"/>
        <v>4</v>
      </c>
      <c r="D656" s="6">
        <f>VLOOKUP('Aliquote medie'!$C656,Scaglioni!$A$3:$D$7,4,FALSE)</f>
        <v>0.41</v>
      </c>
      <c r="E656" s="6">
        <f t="shared" si="135"/>
        <v>41</v>
      </c>
      <c r="F656" s="6">
        <f t="shared" si="141"/>
        <v>21443</v>
      </c>
      <c r="G656" s="7">
        <f t="shared" si="146"/>
        <v>0.32837672281776414</v>
      </c>
      <c r="H656" s="3">
        <f t="shared" si="136"/>
        <v>4</v>
      </c>
      <c r="I656" s="3">
        <f>VLOOKUP('Aliquote medie'!$H656,Scaglioni!$E$3:$H$7,4,FALSE)</f>
        <v>0.43</v>
      </c>
      <c r="J656" s="3">
        <f t="shared" si="137"/>
        <v>43</v>
      </c>
      <c r="K656" s="3">
        <f t="shared" si="142"/>
        <v>20979</v>
      </c>
      <c r="L656" s="4">
        <f t="shared" si="143"/>
        <v>0.32127105666156203</v>
      </c>
      <c r="M656" s="15">
        <f t="shared" si="138"/>
        <v>3</v>
      </c>
      <c r="N656" s="15">
        <f>VLOOKUP('Aliquote medie'!$M656,Scaglioni!$I$3:$L$7,4,FALSE)</f>
        <v>0.43</v>
      </c>
      <c r="O656" s="15">
        <f t="shared" si="139"/>
        <v>43</v>
      </c>
      <c r="P656" s="15">
        <f t="shared" si="144"/>
        <v>20719</v>
      </c>
      <c r="Q656" s="16">
        <f t="shared" si="145"/>
        <v>0.31728943338437976</v>
      </c>
    </row>
    <row r="657" spans="1:17" x14ac:dyDescent="0.2">
      <c r="A657" s="10">
        <v>100</v>
      </c>
      <c r="B657" s="10">
        <f t="shared" si="140"/>
        <v>65400</v>
      </c>
      <c r="C657" s="6">
        <f t="shared" si="134"/>
        <v>4</v>
      </c>
      <c r="D657" s="6">
        <f>VLOOKUP('Aliquote medie'!$C657,Scaglioni!$A$3:$D$7,4,FALSE)</f>
        <v>0.41</v>
      </c>
      <c r="E657" s="6">
        <f t="shared" si="135"/>
        <v>41</v>
      </c>
      <c r="F657" s="6">
        <f t="shared" si="141"/>
        <v>21484</v>
      </c>
      <c r="G657" s="7">
        <f t="shared" si="146"/>
        <v>0.32850152905198776</v>
      </c>
      <c r="H657" s="3">
        <f t="shared" si="136"/>
        <v>4</v>
      </c>
      <c r="I657" s="3">
        <f>VLOOKUP('Aliquote medie'!$H657,Scaglioni!$E$3:$H$7,4,FALSE)</f>
        <v>0.43</v>
      </c>
      <c r="J657" s="3">
        <f t="shared" si="137"/>
        <v>43</v>
      </c>
      <c r="K657" s="3">
        <f t="shared" si="142"/>
        <v>21022</v>
      </c>
      <c r="L657" s="4">
        <f t="shared" si="143"/>
        <v>0.32143730886850153</v>
      </c>
      <c r="M657" s="15">
        <f t="shared" si="138"/>
        <v>3</v>
      </c>
      <c r="N657" s="15">
        <f>VLOOKUP('Aliquote medie'!$M657,Scaglioni!$I$3:$L$7,4,FALSE)</f>
        <v>0.43</v>
      </c>
      <c r="O657" s="15">
        <f t="shared" si="139"/>
        <v>43</v>
      </c>
      <c r="P657" s="15">
        <f t="shared" si="144"/>
        <v>20762</v>
      </c>
      <c r="Q657" s="16">
        <f t="shared" si="145"/>
        <v>0.31746177370030582</v>
      </c>
    </row>
    <row r="658" spans="1:17" x14ac:dyDescent="0.2">
      <c r="A658" s="10">
        <v>100</v>
      </c>
      <c r="B658" s="10">
        <f t="shared" si="140"/>
        <v>65500</v>
      </c>
      <c r="C658" s="6">
        <f t="shared" si="134"/>
        <v>4</v>
      </c>
      <c r="D658" s="6">
        <f>VLOOKUP('Aliquote medie'!$C658,Scaglioni!$A$3:$D$7,4,FALSE)</f>
        <v>0.41</v>
      </c>
      <c r="E658" s="6">
        <f t="shared" si="135"/>
        <v>41</v>
      </c>
      <c r="F658" s="6">
        <f t="shared" si="141"/>
        <v>21525</v>
      </c>
      <c r="G658" s="7">
        <f t="shared" si="146"/>
        <v>0.32862595419847329</v>
      </c>
      <c r="H658" s="3">
        <f t="shared" si="136"/>
        <v>4</v>
      </c>
      <c r="I658" s="3">
        <f>VLOOKUP('Aliquote medie'!$H658,Scaglioni!$E$3:$H$7,4,FALSE)</f>
        <v>0.43</v>
      </c>
      <c r="J658" s="3">
        <f t="shared" si="137"/>
        <v>43</v>
      </c>
      <c r="K658" s="3">
        <f t="shared" si="142"/>
        <v>21065</v>
      </c>
      <c r="L658" s="4">
        <f t="shared" si="143"/>
        <v>0.32160305343511453</v>
      </c>
      <c r="M658" s="15">
        <f t="shared" si="138"/>
        <v>3</v>
      </c>
      <c r="N658" s="15">
        <f>VLOOKUP('Aliquote medie'!$M658,Scaglioni!$I$3:$L$7,4,FALSE)</f>
        <v>0.43</v>
      </c>
      <c r="O658" s="15">
        <f t="shared" si="139"/>
        <v>43</v>
      </c>
      <c r="P658" s="15">
        <f t="shared" si="144"/>
        <v>20805</v>
      </c>
      <c r="Q658" s="16">
        <f t="shared" si="145"/>
        <v>0.31763358778625955</v>
      </c>
    </row>
    <row r="659" spans="1:17" x14ac:dyDescent="0.2">
      <c r="A659" s="10">
        <v>100</v>
      </c>
      <c r="B659" s="10">
        <f t="shared" si="140"/>
        <v>65600</v>
      </c>
      <c r="C659" s="6">
        <f t="shared" si="134"/>
        <v>4</v>
      </c>
      <c r="D659" s="6">
        <f>VLOOKUP('Aliquote medie'!$C659,Scaglioni!$A$3:$D$7,4,FALSE)</f>
        <v>0.41</v>
      </c>
      <c r="E659" s="6">
        <f t="shared" si="135"/>
        <v>41</v>
      </c>
      <c r="F659" s="6">
        <f t="shared" si="141"/>
        <v>21566</v>
      </c>
      <c r="G659" s="7">
        <f t="shared" si="146"/>
        <v>0.32874999999999999</v>
      </c>
      <c r="H659" s="3">
        <f t="shared" si="136"/>
        <v>4</v>
      </c>
      <c r="I659" s="3">
        <f>VLOOKUP('Aliquote medie'!$H659,Scaglioni!$E$3:$H$7,4,FALSE)</f>
        <v>0.43</v>
      </c>
      <c r="J659" s="3">
        <f t="shared" si="137"/>
        <v>43</v>
      </c>
      <c r="K659" s="3">
        <f t="shared" si="142"/>
        <v>21108</v>
      </c>
      <c r="L659" s="4">
        <f t="shared" si="143"/>
        <v>0.32176829268292684</v>
      </c>
      <c r="M659" s="15">
        <f t="shared" si="138"/>
        <v>3</v>
      </c>
      <c r="N659" s="15">
        <f>VLOOKUP('Aliquote medie'!$M659,Scaglioni!$I$3:$L$7,4,FALSE)</f>
        <v>0.43</v>
      </c>
      <c r="O659" s="15">
        <f t="shared" si="139"/>
        <v>43</v>
      </c>
      <c r="P659" s="15">
        <f t="shared" si="144"/>
        <v>20848</v>
      </c>
      <c r="Q659" s="16">
        <f t="shared" si="145"/>
        <v>0.31780487804878049</v>
      </c>
    </row>
    <row r="660" spans="1:17" x14ac:dyDescent="0.2">
      <c r="A660" s="10">
        <v>100</v>
      </c>
      <c r="B660" s="10">
        <f t="shared" si="140"/>
        <v>65700</v>
      </c>
      <c r="C660" s="6">
        <f t="shared" si="134"/>
        <v>4</v>
      </c>
      <c r="D660" s="6">
        <f>VLOOKUP('Aliquote medie'!$C660,Scaglioni!$A$3:$D$7,4,FALSE)</f>
        <v>0.41</v>
      </c>
      <c r="E660" s="6">
        <f t="shared" si="135"/>
        <v>41</v>
      </c>
      <c r="F660" s="6">
        <f t="shared" si="141"/>
        <v>21607</v>
      </c>
      <c r="G660" s="7">
        <f t="shared" si="146"/>
        <v>0.3288736681887367</v>
      </c>
      <c r="H660" s="3">
        <f t="shared" si="136"/>
        <v>4</v>
      </c>
      <c r="I660" s="3">
        <f>VLOOKUP('Aliquote medie'!$H660,Scaglioni!$E$3:$H$7,4,FALSE)</f>
        <v>0.43</v>
      </c>
      <c r="J660" s="3">
        <f t="shared" si="137"/>
        <v>43</v>
      </c>
      <c r="K660" s="3">
        <f t="shared" si="142"/>
        <v>21151</v>
      </c>
      <c r="L660" s="4">
        <f t="shared" si="143"/>
        <v>0.32193302891933029</v>
      </c>
      <c r="M660" s="15">
        <f t="shared" si="138"/>
        <v>3</v>
      </c>
      <c r="N660" s="15">
        <f>VLOOKUP('Aliquote medie'!$M660,Scaglioni!$I$3:$L$7,4,FALSE)</f>
        <v>0.43</v>
      </c>
      <c r="O660" s="15">
        <f t="shared" si="139"/>
        <v>43</v>
      </c>
      <c r="P660" s="15">
        <f t="shared" si="144"/>
        <v>20891</v>
      </c>
      <c r="Q660" s="16">
        <f t="shared" si="145"/>
        <v>0.31797564687975649</v>
      </c>
    </row>
    <row r="661" spans="1:17" x14ac:dyDescent="0.2">
      <c r="A661" s="10">
        <v>100</v>
      </c>
      <c r="B661" s="10">
        <f t="shared" si="140"/>
        <v>65800</v>
      </c>
      <c r="C661" s="6">
        <f t="shared" si="134"/>
        <v>4</v>
      </c>
      <c r="D661" s="6">
        <f>VLOOKUP('Aliquote medie'!$C661,Scaglioni!$A$3:$D$7,4,FALSE)</f>
        <v>0.41</v>
      </c>
      <c r="E661" s="6">
        <f t="shared" si="135"/>
        <v>41</v>
      </c>
      <c r="F661" s="6">
        <f t="shared" si="141"/>
        <v>21648</v>
      </c>
      <c r="G661" s="7">
        <f t="shared" si="146"/>
        <v>0.32899696048632221</v>
      </c>
      <c r="H661" s="3">
        <f t="shared" si="136"/>
        <v>4</v>
      </c>
      <c r="I661" s="3">
        <f>VLOOKUP('Aliquote medie'!$H661,Scaglioni!$E$3:$H$7,4,FALSE)</f>
        <v>0.43</v>
      </c>
      <c r="J661" s="3">
        <f t="shared" si="137"/>
        <v>43</v>
      </c>
      <c r="K661" s="3">
        <f t="shared" si="142"/>
        <v>21194</v>
      </c>
      <c r="L661" s="4">
        <f t="shared" si="143"/>
        <v>0.32209726443768999</v>
      </c>
      <c r="M661" s="15">
        <f t="shared" si="138"/>
        <v>3</v>
      </c>
      <c r="N661" s="15">
        <f>VLOOKUP('Aliquote medie'!$M661,Scaglioni!$I$3:$L$7,4,FALSE)</f>
        <v>0.43</v>
      </c>
      <c r="O661" s="15">
        <f t="shared" si="139"/>
        <v>43</v>
      </c>
      <c r="P661" s="15">
        <f t="shared" si="144"/>
        <v>20934</v>
      </c>
      <c r="Q661" s="16">
        <f t="shared" si="145"/>
        <v>0.31814589665653498</v>
      </c>
    </row>
    <row r="662" spans="1:17" x14ac:dyDescent="0.2">
      <c r="A662" s="10">
        <v>100</v>
      </c>
      <c r="B662" s="10">
        <f t="shared" si="140"/>
        <v>65900</v>
      </c>
      <c r="C662" s="6">
        <f t="shared" si="134"/>
        <v>4</v>
      </c>
      <c r="D662" s="6">
        <f>VLOOKUP('Aliquote medie'!$C662,Scaglioni!$A$3:$D$7,4,FALSE)</f>
        <v>0.41</v>
      </c>
      <c r="E662" s="6">
        <f t="shared" si="135"/>
        <v>41</v>
      </c>
      <c r="F662" s="6">
        <f t="shared" si="141"/>
        <v>21689</v>
      </c>
      <c r="G662" s="7">
        <f t="shared" si="146"/>
        <v>0.32911987860394537</v>
      </c>
      <c r="H662" s="3">
        <f t="shared" si="136"/>
        <v>4</v>
      </c>
      <c r="I662" s="3">
        <f>VLOOKUP('Aliquote medie'!$H662,Scaglioni!$E$3:$H$7,4,FALSE)</f>
        <v>0.43</v>
      </c>
      <c r="J662" s="3">
        <f t="shared" si="137"/>
        <v>43</v>
      </c>
      <c r="K662" s="3">
        <f t="shared" si="142"/>
        <v>21237</v>
      </c>
      <c r="L662" s="4">
        <f t="shared" si="143"/>
        <v>0.32226100151745068</v>
      </c>
      <c r="M662" s="15">
        <f t="shared" si="138"/>
        <v>3</v>
      </c>
      <c r="N662" s="15">
        <f>VLOOKUP('Aliquote medie'!$M662,Scaglioni!$I$3:$L$7,4,FALSE)</f>
        <v>0.43</v>
      </c>
      <c r="O662" s="15">
        <f t="shared" si="139"/>
        <v>43</v>
      </c>
      <c r="P662" s="15">
        <f t="shared" si="144"/>
        <v>20977</v>
      </c>
      <c r="Q662" s="16">
        <f t="shared" si="145"/>
        <v>0.31831562974203337</v>
      </c>
    </row>
    <row r="663" spans="1:17" x14ac:dyDescent="0.2">
      <c r="A663" s="10">
        <v>100</v>
      </c>
      <c r="B663" s="10">
        <f t="shared" si="140"/>
        <v>66000</v>
      </c>
      <c r="C663" s="6">
        <f t="shared" si="134"/>
        <v>4</v>
      </c>
      <c r="D663" s="6">
        <f>VLOOKUP('Aliquote medie'!$C663,Scaglioni!$A$3:$D$7,4,FALSE)</f>
        <v>0.41</v>
      </c>
      <c r="E663" s="6">
        <f t="shared" si="135"/>
        <v>41</v>
      </c>
      <c r="F663" s="6">
        <f t="shared" si="141"/>
        <v>21730</v>
      </c>
      <c r="G663" s="7">
        <f t="shared" si="146"/>
        <v>0.32924242424242423</v>
      </c>
      <c r="H663" s="3">
        <f t="shared" si="136"/>
        <v>4</v>
      </c>
      <c r="I663" s="3">
        <f>VLOOKUP('Aliquote medie'!$H663,Scaglioni!$E$3:$H$7,4,FALSE)</f>
        <v>0.43</v>
      </c>
      <c r="J663" s="3">
        <f t="shared" si="137"/>
        <v>43</v>
      </c>
      <c r="K663" s="3">
        <f t="shared" si="142"/>
        <v>21280</v>
      </c>
      <c r="L663" s="4">
        <f t="shared" si="143"/>
        <v>0.32242424242424245</v>
      </c>
      <c r="M663" s="15">
        <f t="shared" si="138"/>
        <v>3</v>
      </c>
      <c r="N663" s="15">
        <f>VLOOKUP('Aliquote medie'!$M663,Scaglioni!$I$3:$L$7,4,FALSE)</f>
        <v>0.43</v>
      </c>
      <c r="O663" s="15">
        <f t="shared" si="139"/>
        <v>43</v>
      </c>
      <c r="P663" s="15">
        <f t="shared" si="144"/>
        <v>21020</v>
      </c>
      <c r="Q663" s="16">
        <f t="shared" si="145"/>
        <v>0.31848484848484848</v>
      </c>
    </row>
    <row r="664" spans="1:17" x14ac:dyDescent="0.2">
      <c r="A664" s="10">
        <v>100</v>
      </c>
      <c r="B664" s="10">
        <f t="shared" si="140"/>
        <v>66100</v>
      </c>
      <c r="C664" s="6">
        <f t="shared" si="134"/>
        <v>4</v>
      </c>
      <c r="D664" s="6">
        <f>VLOOKUP('Aliquote medie'!$C664,Scaglioni!$A$3:$D$7,4,FALSE)</f>
        <v>0.41</v>
      </c>
      <c r="E664" s="6">
        <f t="shared" si="135"/>
        <v>41</v>
      </c>
      <c r="F664" s="6">
        <f t="shared" si="141"/>
        <v>21771</v>
      </c>
      <c r="G664" s="7">
        <f t="shared" si="146"/>
        <v>0.32936459909228444</v>
      </c>
      <c r="H664" s="3">
        <f t="shared" si="136"/>
        <v>4</v>
      </c>
      <c r="I664" s="3">
        <f>VLOOKUP('Aliquote medie'!$H664,Scaglioni!$E$3:$H$7,4,FALSE)</f>
        <v>0.43</v>
      </c>
      <c r="J664" s="3">
        <f t="shared" si="137"/>
        <v>43</v>
      </c>
      <c r="K664" s="3">
        <f t="shared" si="142"/>
        <v>21323</v>
      </c>
      <c r="L664" s="4">
        <f t="shared" si="143"/>
        <v>0.32258698940998487</v>
      </c>
      <c r="M664" s="15">
        <f t="shared" si="138"/>
        <v>3</v>
      </c>
      <c r="N664" s="15">
        <f>VLOOKUP('Aliquote medie'!$M664,Scaglioni!$I$3:$L$7,4,FALSE)</f>
        <v>0.43</v>
      </c>
      <c r="O664" s="15">
        <f t="shared" si="139"/>
        <v>43</v>
      </c>
      <c r="P664" s="15">
        <f t="shared" si="144"/>
        <v>21063</v>
      </c>
      <c r="Q664" s="16">
        <f t="shared" si="145"/>
        <v>0.31865355521936461</v>
      </c>
    </row>
    <row r="665" spans="1:17" x14ac:dyDescent="0.2">
      <c r="A665" s="10">
        <v>100</v>
      </c>
      <c r="B665" s="10">
        <f t="shared" si="140"/>
        <v>66200</v>
      </c>
      <c r="C665" s="6">
        <f t="shared" si="134"/>
        <v>4</v>
      </c>
      <c r="D665" s="6">
        <f>VLOOKUP('Aliquote medie'!$C665,Scaglioni!$A$3:$D$7,4,FALSE)</f>
        <v>0.41</v>
      </c>
      <c r="E665" s="6">
        <f t="shared" si="135"/>
        <v>41</v>
      </c>
      <c r="F665" s="6">
        <f t="shared" si="141"/>
        <v>21812</v>
      </c>
      <c r="G665" s="7">
        <f t="shared" si="146"/>
        <v>0.32948640483383684</v>
      </c>
      <c r="H665" s="3">
        <f t="shared" si="136"/>
        <v>4</v>
      </c>
      <c r="I665" s="3">
        <f>VLOOKUP('Aliquote medie'!$H665,Scaglioni!$E$3:$H$7,4,FALSE)</f>
        <v>0.43</v>
      </c>
      <c r="J665" s="3">
        <f t="shared" si="137"/>
        <v>43</v>
      </c>
      <c r="K665" s="3">
        <f t="shared" si="142"/>
        <v>21366</v>
      </c>
      <c r="L665" s="4">
        <f t="shared" si="143"/>
        <v>0.32274924471299093</v>
      </c>
      <c r="M665" s="15">
        <f t="shared" si="138"/>
        <v>3</v>
      </c>
      <c r="N665" s="15">
        <f>VLOOKUP('Aliquote medie'!$M665,Scaglioni!$I$3:$L$7,4,FALSE)</f>
        <v>0.43</v>
      </c>
      <c r="O665" s="15">
        <f t="shared" si="139"/>
        <v>43</v>
      </c>
      <c r="P665" s="15">
        <f t="shared" si="144"/>
        <v>21106</v>
      </c>
      <c r="Q665" s="16">
        <f t="shared" si="145"/>
        <v>0.31882175226586101</v>
      </c>
    </row>
    <row r="666" spans="1:17" x14ac:dyDescent="0.2">
      <c r="A666" s="10">
        <v>100</v>
      </c>
      <c r="B666" s="10">
        <f t="shared" si="140"/>
        <v>66300</v>
      </c>
      <c r="C666" s="6">
        <f t="shared" ref="C666:C729" si="147">IF($B666&lt;=15000,1,IF($B666&lt;=28000,2,IF($B666&lt;=55000,3,IF($B666&lt;=75000,4,5))))</f>
        <v>4</v>
      </c>
      <c r="D666" s="6">
        <f>VLOOKUP('Aliquote medie'!$C666,Scaglioni!$A$3:$D$7,4,FALSE)</f>
        <v>0.41</v>
      </c>
      <c r="E666" s="6">
        <f t="shared" si="135"/>
        <v>41</v>
      </c>
      <c r="F666" s="6">
        <f t="shared" si="141"/>
        <v>21853</v>
      </c>
      <c r="G666" s="7">
        <f t="shared" si="146"/>
        <v>0.32960784313725489</v>
      </c>
      <c r="H666" s="3">
        <f t="shared" si="136"/>
        <v>4</v>
      </c>
      <c r="I666" s="3">
        <f>VLOOKUP('Aliquote medie'!$H666,Scaglioni!$E$3:$H$7,4,FALSE)</f>
        <v>0.43</v>
      </c>
      <c r="J666" s="3">
        <f t="shared" si="137"/>
        <v>43</v>
      </c>
      <c r="K666" s="3">
        <f t="shared" si="142"/>
        <v>21409</v>
      </c>
      <c r="L666" s="4">
        <f t="shared" si="143"/>
        <v>0.32291101055806937</v>
      </c>
      <c r="M666" s="15">
        <f t="shared" si="138"/>
        <v>3</v>
      </c>
      <c r="N666" s="15">
        <f>VLOOKUP('Aliquote medie'!$M666,Scaglioni!$I$3:$L$7,4,FALSE)</f>
        <v>0.43</v>
      </c>
      <c r="O666" s="15">
        <f t="shared" si="139"/>
        <v>43</v>
      </c>
      <c r="P666" s="15">
        <f t="shared" si="144"/>
        <v>21149</v>
      </c>
      <c r="Q666" s="16">
        <f t="shared" si="145"/>
        <v>0.3189894419306184</v>
      </c>
    </row>
    <row r="667" spans="1:17" x14ac:dyDescent="0.2">
      <c r="A667" s="10">
        <v>100</v>
      </c>
      <c r="B667" s="10">
        <f t="shared" si="140"/>
        <v>66400</v>
      </c>
      <c r="C667" s="6">
        <f t="shared" si="147"/>
        <v>4</v>
      </c>
      <c r="D667" s="6">
        <f>VLOOKUP('Aliquote medie'!$C667,Scaglioni!$A$3:$D$7,4,FALSE)</f>
        <v>0.41</v>
      </c>
      <c r="E667" s="6">
        <f t="shared" si="135"/>
        <v>41</v>
      </c>
      <c r="F667" s="6">
        <f t="shared" si="141"/>
        <v>21894</v>
      </c>
      <c r="G667" s="7">
        <f t="shared" si="146"/>
        <v>0.32972891566265061</v>
      </c>
      <c r="H667" s="3">
        <f t="shared" si="136"/>
        <v>4</v>
      </c>
      <c r="I667" s="3">
        <f>VLOOKUP('Aliquote medie'!$H667,Scaglioni!$E$3:$H$7,4,FALSE)</f>
        <v>0.43</v>
      </c>
      <c r="J667" s="3">
        <f t="shared" si="137"/>
        <v>43</v>
      </c>
      <c r="K667" s="3">
        <f t="shared" si="142"/>
        <v>21452</v>
      </c>
      <c r="L667" s="4">
        <f t="shared" si="143"/>
        <v>0.3230722891566265</v>
      </c>
      <c r="M667" s="15">
        <f t="shared" si="138"/>
        <v>3</v>
      </c>
      <c r="N667" s="15">
        <f>VLOOKUP('Aliquote medie'!$M667,Scaglioni!$I$3:$L$7,4,FALSE)</f>
        <v>0.43</v>
      </c>
      <c r="O667" s="15">
        <f t="shared" si="139"/>
        <v>43</v>
      </c>
      <c r="P667" s="15">
        <f t="shared" si="144"/>
        <v>21192</v>
      </c>
      <c r="Q667" s="16">
        <f t="shared" si="145"/>
        <v>0.31915662650602411</v>
      </c>
    </row>
    <row r="668" spans="1:17" x14ac:dyDescent="0.2">
      <c r="A668" s="10">
        <v>100</v>
      </c>
      <c r="B668" s="10">
        <f t="shared" si="140"/>
        <v>66500</v>
      </c>
      <c r="C668" s="6">
        <f t="shared" si="147"/>
        <v>4</v>
      </c>
      <c r="D668" s="6">
        <f>VLOOKUP('Aliquote medie'!$C668,Scaglioni!$A$3:$D$7,4,FALSE)</f>
        <v>0.41</v>
      </c>
      <c r="E668" s="6">
        <f t="shared" si="135"/>
        <v>41</v>
      </c>
      <c r="F668" s="6">
        <f t="shared" si="141"/>
        <v>21935</v>
      </c>
      <c r="G668" s="7">
        <f t="shared" si="146"/>
        <v>0.32984962406015039</v>
      </c>
      <c r="H668" s="3">
        <f t="shared" si="136"/>
        <v>4</v>
      </c>
      <c r="I668" s="3">
        <f>VLOOKUP('Aliquote medie'!$H668,Scaglioni!$E$3:$H$7,4,FALSE)</f>
        <v>0.43</v>
      </c>
      <c r="J668" s="3">
        <f t="shared" si="137"/>
        <v>43</v>
      </c>
      <c r="K668" s="3">
        <f t="shared" si="142"/>
        <v>21495</v>
      </c>
      <c r="L668" s="4">
        <f t="shared" si="143"/>
        <v>0.32323308270676693</v>
      </c>
      <c r="M668" s="15">
        <f t="shared" si="138"/>
        <v>3</v>
      </c>
      <c r="N668" s="15">
        <f>VLOOKUP('Aliquote medie'!$M668,Scaglioni!$I$3:$L$7,4,FALSE)</f>
        <v>0.43</v>
      </c>
      <c r="O668" s="15">
        <f t="shared" si="139"/>
        <v>43</v>
      </c>
      <c r="P668" s="15">
        <f t="shared" si="144"/>
        <v>21235</v>
      </c>
      <c r="Q668" s="16">
        <f t="shared" si="145"/>
        <v>0.31932330827067668</v>
      </c>
    </row>
    <row r="669" spans="1:17" x14ac:dyDescent="0.2">
      <c r="A669" s="10">
        <v>100</v>
      </c>
      <c r="B669" s="10">
        <f t="shared" si="140"/>
        <v>66600</v>
      </c>
      <c r="C669" s="6">
        <f t="shared" si="147"/>
        <v>4</v>
      </c>
      <c r="D669" s="6">
        <f>VLOOKUP('Aliquote medie'!$C669,Scaglioni!$A$3:$D$7,4,FALSE)</f>
        <v>0.41</v>
      </c>
      <c r="E669" s="6">
        <f t="shared" si="135"/>
        <v>41</v>
      </c>
      <c r="F669" s="6">
        <f t="shared" si="141"/>
        <v>21976</v>
      </c>
      <c r="G669" s="7">
        <f t="shared" si="146"/>
        <v>0.32996996996996997</v>
      </c>
      <c r="H669" s="3">
        <f t="shared" si="136"/>
        <v>4</v>
      </c>
      <c r="I669" s="3">
        <f>VLOOKUP('Aliquote medie'!$H669,Scaglioni!$E$3:$H$7,4,FALSE)</f>
        <v>0.43</v>
      </c>
      <c r="J669" s="3">
        <f t="shared" si="137"/>
        <v>43</v>
      </c>
      <c r="K669" s="3">
        <f t="shared" si="142"/>
        <v>21538</v>
      </c>
      <c r="L669" s="4">
        <f t="shared" si="143"/>
        <v>0.3233933933933934</v>
      </c>
      <c r="M669" s="15">
        <f t="shared" si="138"/>
        <v>3</v>
      </c>
      <c r="N669" s="15">
        <f>VLOOKUP('Aliquote medie'!$M669,Scaglioni!$I$3:$L$7,4,FALSE)</f>
        <v>0.43</v>
      </c>
      <c r="O669" s="15">
        <f t="shared" si="139"/>
        <v>43</v>
      </c>
      <c r="P669" s="15">
        <f t="shared" si="144"/>
        <v>21278</v>
      </c>
      <c r="Q669" s="16">
        <f t="shared" si="145"/>
        <v>0.31948948948948946</v>
      </c>
    </row>
    <row r="670" spans="1:17" x14ac:dyDescent="0.2">
      <c r="A670" s="10">
        <v>100</v>
      </c>
      <c r="B670" s="10">
        <f t="shared" si="140"/>
        <v>66700</v>
      </c>
      <c r="C670" s="6">
        <f t="shared" si="147"/>
        <v>4</v>
      </c>
      <c r="D670" s="6">
        <f>VLOOKUP('Aliquote medie'!$C670,Scaglioni!$A$3:$D$7,4,FALSE)</f>
        <v>0.41</v>
      </c>
      <c r="E670" s="6">
        <f t="shared" si="135"/>
        <v>41</v>
      </c>
      <c r="F670" s="6">
        <f t="shared" si="141"/>
        <v>22017</v>
      </c>
      <c r="G670" s="7">
        <f t="shared" si="146"/>
        <v>0.33008995502248878</v>
      </c>
      <c r="H670" s="3">
        <f t="shared" si="136"/>
        <v>4</v>
      </c>
      <c r="I670" s="3">
        <f>VLOOKUP('Aliquote medie'!$H670,Scaglioni!$E$3:$H$7,4,FALSE)</f>
        <v>0.43</v>
      </c>
      <c r="J670" s="3">
        <f t="shared" si="137"/>
        <v>43</v>
      </c>
      <c r="K670" s="3">
        <f t="shared" si="142"/>
        <v>21581</v>
      </c>
      <c r="L670" s="4">
        <f t="shared" si="143"/>
        <v>0.32355322338830583</v>
      </c>
      <c r="M670" s="15">
        <f t="shared" si="138"/>
        <v>3</v>
      </c>
      <c r="N670" s="15">
        <f>VLOOKUP('Aliquote medie'!$M670,Scaglioni!$I$3:$L$7,4,FALSE)</f>
        <v>0.43</v>
      </c>
      <c r="O670" s="15">
        <f t="shared" si="139"/>
        <v>43</v>
      </c>
      <c r="P670" s="15">
        <f t="shared" si="144"/>
        <v>21321</v>
      </c>
      <c r="Q670" s="16">
        <f t="shared" si="145"/>
        <v>0.3196551724137931</v>
      </c>
    </row>
    <row r="671" spans="1:17" x14ac:dyDescent="0.2">
      <c r="A671" s="10">
        <v>100</v>
      </c>
      <c r="B671" s="10">
        <f t="shared" si="140"/>
        <v>66800</v>
      </c>
      <c r="C671" s="6">
        <f t="shared" si="147"/>
        <v>4</v>
      </c>
      <c r="D671" s="6">
        <f>VLOOKUP('Aliquote medie'!$C671,Scaglioni!$A$3:$D$7,4,FALSE)</f>
        <v>0.41</v>
      </c>
      <c r="E671" s="6">
        <f t="shared" si="135"/>
        <v>41</v>
      </c>
      <c r="F671" s="6">
        <f t="shared" si="141"/>
        <v>22058</v>
      </c>
      <c r="G671" s="7">
        <f t="shared" si="146"/>
        <v>0.33020958083832336</v>
      </c>
      <c r="H671" s="3">
        <f t="shared" si="136"/>
        <v>4</v>
      </c>
      <c r="I671" s="3">
        <f>VLOOKUP('Aliquote medie'!$H671,Scaglioni!$E$3:$H$7,4,FALSE)</f>
        <v>0.43</v>
      </c>
      <c r="J671" s="3">
        <f t="shared" si="137"/>
        <v>43</v>
      </c>
      <c r="K671" s="3">
        <f t="shared" si="142"/>
        <v>21624</v>
      </c>
      <c r="L671" s="4">
        <f t="shared" si="143"/>
        <v>0.32371257485029942</v>
      </c>
      <c r="M671" s="15">
        <f t="shared" si="138"/>
        <v>3</v>
      </c>
      <c r="N671" s="15">
        <f>VLOOKUP('Aliquote medie'!$M671,Scaglioni!$I$3:$L$7,4,FALSE)</f>
        <v>0.43</v>
      </c>
      <c r="O671" s="15">
        <f t="shared" si="139"/>
        <v>43</v>
      </c>
      <c r="P671" s="15">
        <f t="shared" si="144"/>
        <v>21364</v>
      </c>
      <c r="Q671" s="16">
        <f t="shared" si="145"/>
        <v>0.31982035928143715</v>
      </c>
    </row>
    <row r="672" spans="1:17" x14ac:dyDescent="0.2">
      <c r="A672" s="10">
        <v>100</v>
      </c>
      <c r="B672" s="10">
        <f t="shared" si="140"/>
        <v>66900</v>
      </c>
      <c r="C672" s="6">
        <f t="shared" si="147"/>
        <v>4</v>
      </c>
      <c r="D672" s="6">
        <f>VLOOKUP('Aliquote medie'!$C672,Scaglioni!$A$3:$D$7,4,FALSE)</f>
        <v>0.41</v>
      </c>
      <c r="E672" s="6">
        <f t="shared" si="135"/>
        <v>41</v>
      </c>
      <c r="F672" s="6">
        <f t="shared" si="141"/>
        <v>22099</v>
      </c>
      <c r="G672" s="7">
        <f t="shared" si="146"/>
        <v>0.3303288490284006</v>
      </c>
      <c r="H672" s="3">
        <f t="shared" si="136"/>
        <v>4</v>
      </c>
      <c r="I672" s="3">
        <f>VLOOKUP('Aliquote medie'!$H672,Scaglioni!$E$3:$H$7,4,FALSE)</f>
        <v>0.43</v>
      </c>
      <c r="J672" s="3">
        <f t="shared" si="137"/>
        <v>43</v>
      </c>
      <c r="K672" s="3">
        <f t="shared" si="142"/>
        <v>21667</v>
      </c>
      <c r="L672" s="4">
        <f t="shared" si="143"/>
        <v>0.32387144992526157</v>
      </c>
      <c r="M672" s="15">
        <f t="shared" si="138"/>
        <v>3</v>
      </c>
      <c r="N672" s="15">
        <f>VLOOKUP('Aliquote medie'!$M672,Scaglioni!$I$3:$L$7,4,FALSE)</f>
        <v>0.43</v>
      </c>
      <c r="O672" s="15">
        <f t="shared" si="139"/>
        <v>43</v>
      </c>
      <c r="P672" s="15">
        <f t="shared" si="144"/>
        <v>21407</v>
      </c>
      <c r="Q672" s="16">
        <f t="shared" si="145"/>
        <v>0.31998505231689089</v>
      </c>
    </row>
    <row r="673" spans="1:17" x14ac:dyDescent="0.2">
      <c r="A673" s="10">
        <v>100</v>
      </c>
      <c r="B673" s="10">
        <f t="shared" si="140"/>
        <v>67000</v>
      </c>
      <c r="C673" s="6">
        <f t="shared" si="147"/>
        <v>4</v>
      </c>
      <c r="D673" s="6">
        <f>VLOOKUP('Aliquote medie'!$C673,Scaglioni!$A$3:$D$7,4,FALSE)</f>
        <v>0.41</v>
      </c>
      <c r="E673" s="6">
        <f t="shared" si="135"/>
        <v>41</v>
      </c>
      <c r="F673" s="6">
        <f t="shared" si="141"/>
        <v>22140</v>
      </c>
      <c r="G673" s="7">
        <f t="shared" si="146"/>
        <v>0.33044776119402985</v>
      </c>
      <c r="H673" s="3">
        <f t="shared" si="136"/>
        <v>4</v>
      </c>
      <c r="I673" s="3">
        <f>VLOOKUP('Aliquote medie'!$H673,Scaglioni!$E$3:$H$7,4,FALSE)</f>
        <v>0.43</v>
      </c>
      <c r="J673" s="3">
        <f t="shared" si="137"/>
        <v>43</v>
      </c>
      <c r="K673" s="3">
        <f t="shared" si="142"/>
        <v>21710</v>
      </c>
      <c r="L673" s="4">
        <f t="shared" si="143"/>
        <v>0.32402985074626867</v>
      </c>
      <c r="M673" s="15">
        <f t="shared" si="138"/>
        <v>3</v>
      </c>
      <c r="N673" s="15">
        <f>VLOOKUP('Aliquote medie'!$M673,Scaglioni!$I$3:$L$7,4,FALSE)</f>
        <v>0.43</v>
      </c>
      <c r="O673" s="15">
        <f t="shared" si="139"/>
        <v>43</v>
      </c>
      <c r="P673" s="15">
        <f t="shared" si="144"/>
        <v>21450</v>
      </c>
      <c r="Q673" s="16">
        <f t="shared" si="145"/>
        <v>0.32014925373134329</v>
      </c>
    </row>
    <row r="674" spans="1:17" x14ac:dyDescent="0.2">
      <c r="A674" s="10">
        <v>100</v>
      </c>
      <c r="B674" s="10">
        <f t="shared" si="140"/>
        <v>67100</v>
      </c>
      <c r="C674" s="6">
        <f t="shared" si="147"/>
        <v>4</v>
      </c>
      <c r="D674" s="6">
        <f>VLOOKUP('Aliquote medie'!$C674,Scaglioni!$A$3:$D$7,4,FALSE)</f>
        <v>0.41</v>
      </c>
      <c r="E674" s="6">
        <f t="shared" si="135"/>
        <v>41</v>
      </c>
      <c r="F674" s="6">
        <f t="shared" si="141"/>
        <v>22181</v>
      </c>
      <c r="G674" s="7">
        <f t="shared" si="146"/>
        <v>0.33056631892697469</v>
      </c>
      <c r="H674" s="3">
        <f t="shared" si="136"/>
        <v>4</v>
      </c>
      <c r="I674" s="3">
        <f>VLOOKUP('Aliquote medie'!$H674,Scaglioni!$E$3:$H$7,4,FALSE)</f>
        <v>0.43</v>
      </c>
      <c r="J674" s="3">
        <f t="shared" si="137"/>
        <v>43</v>
      </c>
      <c r="K674" s="3">
        <f t="shared" si="142"/>
        <v>21753</v>
      </c>
      <c r="L674" s="4">
        <f t="shared" si="143"/>
        <v>0.3241877794336811</v>
      </c>
      <c r="M674" s="15">
        <f t="shared" si="138"/>
        <v>3</v>
      </c>
      <c r="N674" s="15">
        <f>VLOOKUP('Aliquote medie'!$M674,Scaglioni!$I$3:$L$7,4,FALSE)</f>
        <v>0.43</v>
      </c>
      <c r="O674" s="15">
        <f t="shared" si="139"/>
        <v>43</v>
      </c>
      <c r="P674" s="15">
        <f t="shared" si="144"/>
        <v>21493</v>
      </c>
      <c r="Q674" s="16">
        <f t="shared" si="145"/>
        <v>0.32031296572280177</v>
      </c>
    </row>
    <row r="675" spans="1:17" x14ac:dyDescent="0.2">
      <c r="A675" s="10">
        <v>100</v>
      </c>
      <c r="B675" s="10">
        <f t="shared" si="140"/>
        <v>67200</v>
      </c>
      <c r="C675" s="6">
        <f t="shared" si="147"/>
        <v>4</v>
      </c>
      <c r="D675" s="6">
        <f>VLOOKUP('Aliquote medie'!$C675,Scaglioni!$A$3:$D$7,4,FALSE)</f>
        <v>0.41</v>
      </c>
      <c r="E675" s="6">
        <f t="shared" si="135"/>
        <v>41</v>
      </c>
      <c r="F675" s="6">
        <f t="shared" si="141"/>
        <v>22222</v>
      </c>
      <c r="G675" s="7">
        <f t="shared" si="146"/>
        <v>0.33068452380952379</v>
      </c>
      <c r="H675" s="3">
        <f t="shared" si="136"/>
        <v>4</v>
      </c>
      <c r="I675" s="3">
        <f>VLOOKUP('Aliquote medie'!$H675,Scaglioni!$E$3:$H$7,4,FALSE)</f>
        <v>0.43</v>
      </c>
      <c r="J675" s="3">
        <f t="shared" si="137"/>
        <v>43</v>
      </c>
      <c r="K675" s="3">
        <f t="shared" si="142"/>
        <v>21796</v>
      </c>
      <c r="L675" s="4">
        <f t="shared" si="143"/>
        <v>0.32434523809523808</v>
      </c>
      <c r="M675" s="15">
        <f t="shared" si="138"/>
        <v>3</v>
      </c>
      <c r="N675" s="15">
        <f>VLOOKUP('Aliquote medie'!$M675,Scaglioni!$I$3:$L$7,4,FALSE)</f>
        <v>0.43</v>
      </c>
      <c r="O675" s="15">
        <f t="shared" si="139"/>
        <v>43</v>
      </c>
      <c r="P675" s="15">
        <f t="shared" si="144"/>
        <v>21536</v>
      </c>
      <c r="Q675" s="16">
        <f t="shared" si="145"/>
        <v>0.32047619047619047</v>
      </c>
    </row>
    <row r="676" spans="1:17" x14ac:dyDescent="0.2">
      <c r="A676" s="10">
        <v>100</v>
      </c>
      <c r="B676" s="10">
        <f t="shared" si="140"/>
        <v>67300</v>
      </c>
      <c r="C676" s="6">
        <f t="shared" si="147"/>
        <v>4</v>
      </c>
      <c r="D676" s="6">
        <f>VLOOKUP('Aliquote medie'!$C676,Scaglioni!$A$3:$D$7,4,FALSE)</f>
        <v>0.41</v>
      </c>
      <c r="E676" s="6">
        <f t="shared" si="135"/>
        <v>41</v>
      </c>
      <c r="F676" s="6">
        <f t="shared" si="141"/>
        <v>22263</v>
      </c>
      <c r="G676" s="7">
        <f t="shared" si="146"/>
        <v>0.33080237741456164</v>
      </c>
      <c r="H676" s="3">
        <f t="shared" si="136"/>
        <v>4</v>
      </c>
      <c r="I676" s="3">
        <f>VLOOKUP('Aliquote medie'!$H676,Scaglioni!$E$3:$H$7,4,FALSE)</f>
        <v>0.43</v>
      </c>
      <c r="J676" s="3">
        <f t="shared" si="137"/>
        <v>43</v>
      </c>
      <c r="K676" s="3">
        <f t="shared" si="142"/>
        <v>21839</v>
      </c>
      <c r="L676" s="4">
        <f t="shared" si="143"/>
        <v>0.32450222882615154</v>
      </c>
      <c r="M676" s="15">
        <f t="shared" si="138"/>
        <v>3</v>
      </c>
      <c r="N676" s="15">
        <f>VLOOKUP('Aliquote medie'!$M676,Scaglioni!$I$3:$L$7,4,FALSE)</f>
        <v>0.43</v>
      </c>
      <c r="O676" s="15">
        <f t="shared" si="139"/>
        <v>43</v>
      </c>
      <c r="P676" s="15">
        <f t="shared" si="144"/>
        <v>21579</v>
      </c>
      <c r="Q676" s="16">
        <f t="shared" si="145"/>
        <v>0.32063893016344724</v>
      </c>
    </row>
    <row r="677" spans="1:17" x14ac:dyDescent="0.2">
      <c r="A677" s="10">
        <v>100</v>
      </c>
      <c r="B677" s="10">
        <f t="shared" si="140"/>
        <v>67400</v>
      </c>
      <c r="C677" s="6">
        <f t="shared" si="147"/>
        <v>4</v>
      </c>
      <c r="D677" s="6">
        <f>VLOOKUP('Aliquote medie'!$C677,Scaglioni!$A$3:$D$7,4,FALSE)</f>
        <v>0.41</v>
      </c>
      <c r="E677" s="6">
        <f t="shared" si="135"/>
        <v>41</v>
      </c>
      <c r="F677" s="6">
        <f t="shared" si="141"/>
        <v>22304</v>
      </c>
      <c r="G677" s="7">
        <f t="shared" si="146"/>
        <v>0.33091988130563799</v>
      </c>
      <c r="H677" s="3">
        <f t="shared" si="136"/>
        <v>4</v>
      </c>
      <c r="I677" s="3">
        <f>VLOOKUP('Aliquote medie'!$H677,Scaglioni!$E$3:$H$7,4,FALSE)</f>
        <v>0.43</v>
      </c>
      <c r="J677" s="3">
        <f t="shared" si="137"/>
        <v>43</v>
      </c>
      <c r="K677" s="3">
        <f t="shared" si="142"/>
        <v>21882</v>
      </c>
      <c r="L677" s="4">
        <f t="shared" si="143"/>
        <v>0.32465875370919883</v>
      </c>
      <c r="M677" s="15">
        <f t="shared" si="138"/>
        <v>3</v>
      </c>
      <c r="N677" s="15">
        <f>VLOOKUP('Aliquote medie'!$M677,Scaglioni!$I$3:$L$7,4,FALSE)</f>
        <v>0.43</v>
      </c>
      <c r="O677" s="15">
        <f t="shared" si="139"/>
        <v>43</v>
      </c>
      <c r="P677" s="15">
        <f t="shared" si="144"/>
        <v>21622</v>
      </c>
      <c r="Q677" s="16">
        <f t="shared" si="145"/>
        <v>0.3208011869436202</v>
      </c>
    </row>
    <row r="678" spans="1:17" x14ac:dyDescent="0.2">
      <c r="A678" s="10">
        <v>100</v>
      </c>
      <c r="B678" s="10">
        <f t="shared" si="140"/>
        <v>67500</v>
      </c>
      <c r="C678" s="6">
        <f t="shared" si="147"/>
        <v>4</v>
      </c>
      <c r="D678" s="6">
        <f>VLOOKUP('Aliquote medie'!$C678,Scaglioni!$A$3:$D$7,4,FALSE)</f>
        <v>0.41</v>
      </c>
      <c r="E678" s="6">
        <f t="shared" si="135"/>
        <v>41</v>
      </c>
      <c r="F678" s="6">
        <f t="shared" si="141"/>
        <v>22345</v>
      </c>
      <c r="G678" s="7">
        <f t="shared" si="146"/>
        <v>0.33103703703703702</v>
      </c>
      <c r="H678" s="3">
        <f t="shared" si="136"/>
        <v>4</v>
      </c>
      <c r="I678" s="3">
        <f>VLOOKUP('Aliquote medie'!$H678,Scaglioni!$E$3:$H$7,4,FALSE)</f>
        <v>0.43</v>
      </c>
      <c r="J678" s="3">
        <f t="shared" si="137"/>
        <v>43</v>
      </c>
      <c r="K678" s="3">
        <f t="shared" si="142"/>
        <v>21925</v>
      </c>
      <c r="L678" s="4">
        <f t="shared" si="143"/>
        <v>0.32481481481481483</v>
      </c>
      <c r="M678" s="15">
        <f t="shared" si="138"/>
        <v>3</v>
      </c>
      <c r="N678" s="15">
        <f>VLOOKUP('Aliquote medie'!$M678,Scaglioni!$I$3:$L$7,4,FALSE)</f>
        <v>0.43</v>
      </c>
      <c r="O678" s="15">
        <f t="shared" si="139"/>
        <v>43</v>
      </c>
      <c r="P678" s="15">
        <f t="shared" si="144"/>
        <v>21665</v>
      </c>
      <c r="Q678" s="16">
        <f t="shared" si="145"/>
        <v>0.32096296296296295</v>
      </c>
    </row>
    <row r="679" spans="1:17" x14ac:dyDescent="0.2">
      <c r="A679" s="10">
        <v>100</v>
      </c>
      <c r="B679" s="10">
        <f t="shared" si="140"/>
        <v>67600</v>
      </c>
      <c r="C679" s="6">
        <f t="shared" si="147"/>
        <v>4</v>
      </c>
      <c r="D679" s="6">
        <f>VLOOKUP('Aliquote medie'!$C679,Scaglioni!$A$3:$D$7,4,FALSE)</f>
        <v>0.41</v>
      </c>
      <c r="E679" s="6">
        <f t="shared" si="135"/>
        <v>41</v>
      </c>
      <c r="F679" s="6">
        <f t="shared" si="141"/>
        <v>22386</v>
      </c>
      <c r="G679" s="7">
        <f t="shared" si="146"/>
        <v>0.33115384615384613</v>
      </c>
      <c r="H679" s="3">
        <f t="shared" si="136"/>
        <v>4</v>
      </c>
      <c r="I679" s="3">
        <f>VLOOKUP('Aliquote medie'!$H679,Scaglioni!$E$3:$H$7,4,FALSE)</f>
        <v>0.43</v>
      </c>
      <c r="J679" s="3">
        <f t="shared" si="137"/>
        <v>43</v>
      </c>
      <c r="K679" s="3">
        <f t="shared" si="142"/>
        <v>21968</v>
      </c>
      <c r="L679" s="4">
        <f t="shared" si="143"/>
        <v>0.32497041420118344</v>
      </c>
      <c r="M679" s="15">
        <f t="shared" si="138"/>
        <v>3</v>
      </c>
      <c r="N679" s="15">
        <f>VLOOKUP('Aliquote medie'!$M679,Scaglioni!$I$3:$L$7,4,FALSE)</f>
        <v>0.43</v>
      </c>
      <c r="O679" s="15">
        <f t="shared" si="139"/>
        <v>43</v>
      </c>
      <c r="P679" s="15">
        <f t="shared" si="144"/>
        <v>21708</v>
      </c>
      <c r="Q679" s="16">
        <f t="shared" si="145"/>
        <v>0.32112426035502961</v>
      </c>
    </row>
    <row r="680" spans="1:17" x14ac:dyDescent="0.2">
      <c r="A680" s="10">
        <v>100</v>
      </c>
      <c r="B680" s="10">
        <f t="shared" si="140"/>
        <v>67700</v>
      </c>
      <c r="C680" s="6">
        <f t="shared" si="147"/>
        <v>4</v>
      </c>
      <c r="D680" s="6">
        <f>VLOOKUP('Aliquote medie'!$C680,Scaglioni!$A$3:$D$7,4,FALSE)</f>
        <v>0.41</v>
      </c>
      <c r="E680" s="6">
        <f t="shared" si="135"/>
        <v>41</v>
      </c>
      <c r="F680" s="6">
        <f t="shared" si="141"/>
        <v>22427</v>
      </c>
      <c r="G680" s="7">
        <f t="shared" si="146"/>
        <v>0.33127031019202363</v>
      </c>
      <c r="H680" s="3">
        <f t="shared" si="136"/>
        <v>4</v>
      </c>
      <c r="I680" s="3">
        <f>VLOOKUP('Aliquote medie'!$H680,Scaglioni!$E$3:$H$7,4,FALSE)</f>
        <v>0.43</v>
      </c>
      <c r="J680" s="3">
        <f t="shared" si="137"/>
        <v>43</v>
      </c>
      <c r="K680" s="3">
        <f t="shared" si="142"/>
        <v>22011</v>
      </c>
      <c r="L680" s="4">
        <f t="shared" si="143"/>
        <v>0.3251255539143279</v>
      </c>
      <c r="M680" s="15">
        <f t="shared" si="138"/>
        <v>3</v>
      </c>
      <c r="N680" s="15">
        <f>VLOOKUP('Aliquote medie'!$M680,Scaglioni!$I$3:$L$7,4,FALSE)</f>
        <v>0.43</v>
      </c>
      <c r="O680" s="15">
        <f t="shared" si="139"/>
        <v>43</v>
      </c>
      <c r="P680" s="15">
        <f t="shared" si="144"/>
        <v>21751</v>
      </c>
      <c r="Q680" s="16">
        <f t="shared" si="145"/>
        <v>0.3212850812407681</v>
      </c>
    </row>
    <row r="681" spans="1:17" x14ac:dyDescent="0.2">
      <c r="A681" s="10">
        <v>100</v>
      </c>
      <c r="B681" s="10">
        <f t="shared" si="140"/>
        <v>67800</v>
      </c>
      <c r="C681" s="6">
        <f t="shared" si="147"/>
        <v>4</v>
      </c>
      <c r="D681" s="6">
        <f>VLOOKUP('Aliquote medie'!$C681,Scaglioni!$A$3:$D$7,4,FALSE)</f>
        <v>0.41</v>
      </c>
      <c r="E681" s="6">
        <f t="shared" si="135"/>
        <v>41</v>
      </c>
      <c r="F681" s="6">
        <f t="shared" si="141"/>
        <v>22468</v>
      </c>
      <c r="G681" s="7">
        <f t="shared" si="146"/>
        <v>0.33138643067846607</v>
      </c>
      <c r="H681" s="3">
        <f t="shared" si="136"/>
        <v>4</v>
      </c>
      <c r="I681" s="3">
        <f>VLOOKUP('Aliquote medie'!$H681,Scaglioni!$E$3:$H$7,4,FALSE)</f>
        <v>0.43</v>
      </c>
      <c r="J681" s="3">
        <f t="shared" si="137"/>
        <v>43</v>
      </c>
      <c r="K681" s="3">
        <f t="shared" si="142"/>
        <v>22054</v>
      </c>
      <c r="L681" s="4">
        <f t="shared" si="143"/>
        <v>0.32528023598820061</v>
      </c>
      <c r="M681" s="15">
        <f t="shared" si="138"/>
        <v>3</v>
      </c>
      <c r="N681" s="15">
        <f>VLOOKUP('Aliquote medie'!$M681,Scaglioni!$I$3:$L$7,4,FALSE)</f>
        <v>0.43</v>
      </c>
      <c r="O681" s="15">
        <f t="shared" si="139"/>
        <v>43</v>
      </c>
      <c r="P681" s="15">
        <f t="shared" si="144"/>
        <v>21794</v>
      </c>
      <c r="Q681" s="16">
        <f t="shared" si="145"/>
        <v>0.32144542772861356</v>
      </c>
    </row>
    <row r="682" spans="1:17" x14ac:dyDescent="0.2">
      <c r="A682" s="10">
        <v>100</v>
      </c>
      <c r="B682" s="10">
        <f t="shared" si="140"/>
        <v>67900</v>
      </c>
      <c r="C682" s="6">
        <f t="shared" si="147"/>
        <v>4</v>
      </c>
      <c r="D682" s="6">
        <f>VLOOKUP('Aliquote medie'!$C682,Scaglioni!$A$3:$D$7,4,FALSE)</f>
        <v>0.41</v>
      </c>
      <c r="E682" s="6">
        <f t="shared" si="135"/>
        <v>41</v>
      </c>
      <c r="F682" s="6">
        <f t="shared" si="141"/>
        <v>22509</v>
      </c>
      <c r="G682" s="7">
        <f t="shared" si="146"/>
        <v>0.33150220913107509</v>
      </c>
      <c r="H682" s="3">
        <f t="shared" si="136"/>
        <v>4</v>
      </c>
      <c r="I682" s="3">
        <f>VLOOKUP('Aliquote medie'!$H682,Scaglioni!$E$3:$H$7,4,FALSE)</f>
        <v>0.43</v>
      </c>
      <c r="J682" s="3">
        <f t="shared" si="137"/>
        <v>43</v>
      </c>
      <c r="K682" s="3">
        <f t="shared" si="142"/>
        <v>22097</v>
      </c>
      <c r="L682" s="4">
        <f t="shared" si="143"/>
        <v>0.3254344624447717</v>
      </c>
      <c r="M682" s="15">
        <f t="shared" si="138"/>
        <v>3</v>
      </c>
      <c r="N682" s="15">
        <f>VLOOKUP('Aliquote medie'!$M682,Scaglioni!$I$3:$L$7,4,FALSE)</f>
        <v>0.43</v>
      </c>
      <c r="O682" s="15">
        <f t="shared" si="139"/>
        <v>43</v>
      </c>
      <c r="P682" s="15">
        <f t="shared" si="144"/>
        <v>21837</v>
      </c>
      <c r="Q682" s="16">
        <f t="shared" si="145"/>
        <v>0.32160530191458025</v>
      </c>
    </row>
    <row r="683" spans="1:17" x14ac:dyDescent="0.2">
      <c r="A683" s="10">
        <v>100</v>
      </c>
      <c r="B683" s="10">
        <f t="shared" si="140"/>
        <v>68000</v>
      </c>
      <c r="C683" s="6">
        <f t="shared" si="147"/>
        <v>4</v>
      </c>
      <c r="D683" s="6">
        <f>VLOOKUP('Aliquote medie'!$C683,Scaglioni!$A$3:$D$7,4,FALSE)</f>
        <v>0.41</v>
      </c>
      <c r="E683" s="6">
        <f t="shared" si="135"/>
        <v>41</v>
      </c>
      <c r="F683" s="6">
        <f t="shared" si="141"/>
        <v>22550</v>
      </c>
      <c r="G683" s="7">
        <f t="shared" si="146"/>
        <v>0.33161764705882352</v>
      </c>
      <c r="H683" s="3">
        <f t="shared" si="136"/>
        <v>4</v>
      </c>
      <c r="I683" s="3">
        <f>VLOOKUP('Aliquote medie'!$H683,Scaglioni!$E$3:$H$7,4,FALSE)</f>
        <v>0.43</v>
      </c>
      <c r="J683" s="3">
        <f t="shared" si="137"/>
        <v>43</v>
      </c>
      <c r="K683" s="3">
        <f t="shared" si="142"/>
        <v>22140</v>
      </c>
      <c r="L683" s="4">
        <f t="shared" si="143"/>
        <v>0.32558823529411762</v>
      </c>
      <c r="M683" s="15">
        <f t="shared" si="138"/>
        <v>3</v>
      </c>
      <c r="N683" s="15">
        <f>VLOOKUP('Aliquote medie'!$M683,Scaglioni!$I$3:$L$7,4,FALSE)</f>
        <v>0.43</v>
      </c>
      <c r="O683" s="15">
        <f t="shared" si="139"/>
        <v>43</v>
      </c>
      <c r="P683" s="15">
        <f t="shared" si="144"/>
        <v>21880</v>
      </c>
      <c r="Q683" s="16">
        <f t="shared" si="145"/>
        <v>0.32176470588235295</v>
      </c>
    </row>
    <row r="684" spans="1:17" x14ac:dyDescent="0.2">
      <c r="A684" s="10">
        <v>100</v>
      </c>
      <c r="B684" s="10">
        <f t="shared" si="140"/>
        <v>68100</v>
      </c>
      <c r="C684" s="6">
        <f t="shared" si="147"/>
        <v>4</v>
      </c>
      <c r="D684" s="6">
        <f>VLOOKUP('Aliquote medie'!$C684,Scaglioni!$A$3:$D$7,4,FALSE)</f>
        <v>0.41</v>
      </c>
      <c r="E684" s="6">
        <f t="shared" si="135"/>
        <v>41</v>
      </c>
      <c r="F684" s="6">
        <f t="shared" si="141"/>
        <v>22591</v>
      </c>
      <c r="G684" s="7">
        <f t="shared" si="146"/>
        <v>0.33173274596182084</v>
      </c>
      <c r="H684" s="3">
        <f t="shared" si="136"/>
        <v>4</v>
      </c>
      <c r="I684" s="3">
        <f>VLOOKUP('Aliquote medie'!$H684,Scaglioni!$E$3:$H$7,4,FALSE)</f>
        <v>0.43</v>
      </c>
      <c r="J684" s="3">
        <f t="shared" si="137"/>
        <v>43</v>
      </c>
      <c r="K684" s="3">
        <f t="shared" si="142"/>
        <v>22183</v>
      </c>
      <c r="L684" s="4">
        <f t="shared" si="143"/>
        <v>0.32574155653450809</v>
      </c>
      <c r="M684" s="15">
        <f t="shared" si="138"/>
        <v>3</v>
      </c>
      <c r="N684" s="15">
        <f>VLOOKUP('Aliquote medie'!$M684,Scaglioni!$I$3:$L$7,4,FALSE)</f>
        <v>0.43</v>
      </c>
      <c r="O684" s="15">
        <f t="shared" si="139"/>
        <v>43</v>
      </c>
      <c r="P684" s="15">
        <f t="shared" si="144"/>
        <v>21923</v>
      </c>
      <c r="Q684" s="16">
        <f t="shared" si="145"/>
        <v>0.32192364170337739</v>
      </c>
    </row>
    <row r="685" spans="1:17" x14ac:dyDescent="0.2">
      <c r="A685" s="10">
        <v>100</v>
      </c>
      <c r="B685" s="10">
        <f t="shared" si="140"/>
        <v>68200</v>
      </c>
      <c r="C685" s="6">
        <f t="shared" si="147"/>
        <v>4</v>
      </c>
      <c r="D685" s="6">
        <f>VLOOKUP('Aliquote medie'!$C685,Scaglioni!$A$3:$D$7,4,FALSE)</f>
        <v>0.41</v>
      </c>
      <c r="E685" s="6">
        <f t="shared" si="135"/>
        <v>41</v>
      </c>
      <c r="F685" s="6">
        <f t="shared" si="141"/>
        <v>22632</v>
      </c>
      <c r="G685" s="7">
        <f t="shared" si="146"/>
        <v>0.3318475073313783</v>
      </c>
      <c r="H685" s="3">
        <f t="shared" si="136"/>
        <v>4</v>
      </c>
      <c r="I685" s="3">
        <f>VLOOKUP('Aliquote medie'!$H685,Scaglioni!$E$3:$H$7,4,FALSE)</f>
        <v>0.43</v>
      </c>
      <c r="J685" s="3">
        <f t="shared" si="137"/>
        <v>43</v>
      </c>
      <c r="K685" s="3">
        <f t="shared" si="142"/>
        <v>22226</v>
      </c>
      <c r="L685" s="4">
        <f t="shared" si="143"/>
        <v>0.32589442815249264</v>
      </c>
      <c r="M685" s="15">
        <f t="shared" si="138"/>
        <v>3</v>
      </c>
      <c r="N685" s="15">
        <f>VLOOKUP('Aliquote medie'!$M685,Scaglioni!$I$3:$L$7,4,FALSE)</f>
        <v>0.43</v>
      </c>
      <c r="O685" s="15">
        <f t="shared" si="139"/>
        <v>43</v>
      </c>
      <c r="P685" s="15">
        <f t="shared" si="144"/>
        <v>21966</v>
      </c>
      <c r="Q685" s="16">
        <f t="shared" si="145"/>
        <v>0.32208211143695015</v>
      </c>
    </row>
    <row r="686" spans="1:17" x14ac:dyDescent="0.2">
      <c r="A686" s="10">
        <v>100</v>
      </c>
      <c r="B686" s="10">
        <f t="shared" si="140"/>
        <v>68300</v>
      </c>
      <c r="C686" s="6">
        <f t="shared" si="147"/>
        <v>4</v>
      </c>
      <c r="D686" s="6">
        <f>VLOOKUP('Aliquote medie'!$C686,Scaglioni!$A$3:$D$7,4,FALSE)</f>
        <v>0.41</v>
      </c>
      <c r="E686" s="6">
        <f t="shared" si="135"/>
        <v>41</v>
      </c>
      <c r="F686" s="6">
        <f t="shared" si="141"/>
        <v>22673</v>
      </c>
      <c r="G686" s="7">
        <f t="shared" si="146"/>
        <v>0.33196193265007323</v>
      </c>
      <c r="H686" s="3">
        <f t="shared" si="136"/>
        <v>4</v>
      </c>
      <c r="I686" s="3">
        <f>VLOOKUP('Aliquote medie'!$H686,Scaglioni!$E$3:$H$7,4,FALSE)</f>
        <v>0.43</v>
      </c>
      <c r="J686" s="3">
        <f t="shared" si="137"/>
        <v>43</v>
      </c>
      <c r="K686" s="3">
        <f t="shared" si="142"/>
        <v>22269</v>
      </c>
      <c r="L686" s="4">
        <f t="shared" si="143"/>
        <v>0.32604685212298684</v>
      </c>
      <c r="M686" s="15">
        <f t="shared" si="138"/>
        <v>3</v>
      </c>
      <c r="N686" s="15">
        <f>VLOOKUP('Aliquote medie'!$M686,Scaglioni!$I$3:$L$7,4,FALSE)</f>
        <v>0.43</v>
      </c>
      <c r="O686" s="15">
        <f t="shared" si="139"/>
        <v>43</v>
      </c>
      <c r="P686" s="15">
        <f t="shared" si="144"/>
        <v>22009</v>
      </c>
      <c r="Q686" s="16">
        <f t="shared" si="145"/>
        <v>0.32224011713030748</v>
      </c>
    </row>
    <row r="687" spans="1:17" x14ac:dyDescent="0.2">
      <c r="A687" s="10">
        <v>100</v>
      </c>
      <c r="B687" s="10">
        <f t="shared" si="140"/>
        <v>68400</v>
      </c>
      <c r="C687" s="6">
        <f t="shared" si="147"/>
        <v>4</v>
      </c>
      <c r="D687" s="6">
        <f>VLOOKUP('Aliquote medie'!$C687,Scaglioni!$A$3:$D$7,4,FALSE)</f>
        <v>0.41</v>
      </c>
      <c r="E687" s="6">
        <f t="shared" si="135"/>
        <v>41</v>
      </c>
      <c r="F687" s="6">
        <f t="shared" si="141"/>
        <v>22714</v>
      </c>
      <c r="G687" s="7">
        <f t="shared" si="146"/>
        <v>0.33207602339181286</v>
      </c>
      <c r="H687" s="3">
        <f t="shared" si="136"/>
        <v>4</v>
      </c>
      <c r="I687" s="3">
        <f>VLOOKUP('Aliquote medie'!$H687,Scaglioni!$E$3:$H$7,4,FALSE)</f>
        <v>0.43</v>
      </c>
      <c r="J687" s="3">
        <f t="shared" si="137"/>
        <v>43</v>
      </c>
      <c r="K687" s="3">
        <f t="shared" si="142"/>
        <v>22312</v>
      </c>
      <c r="L687" s="4">
        <f t="shared" si="143"/>
        <v>0.32619883040935671</v>
      </c>
      <c r="M687" s="15">
        <f t="shared" si="138"/>
        <v>3</v>
      </c>
      <c r="N687" s="15">
        <f>VLOOKUP('Aliquote medie'!$M687,Scaglioni!$I$3:$L$7,4,FALSE)</f>
        <v>0.43</v>
      </c>
      <c r="O687" s="15">
        <f t="shared" si="139"/>
        <v>43</v>
      </c>
      <c r="P687" s="15">
        <f t="shared" si="144"/>
        <v>22052</v>
      </c>
      <c r="Q687" s="16">
        <f t="shared" si="145"/>
        <v>0.32239766081871346</v>
      </c>
    </row>
    <row r="688" spans="1:17" x14ac:dyDescent="0.2">
      <c r="A688" s="10">
        <v>100</v>
      </c>
      <c r="B688" s="10">
        <f t="shared" si="140"/>
        <v>68500</v>
      </c>
      <c r="C688" s="6">
        <f t="shared" si="147"/>
        <v>4</v>
      </c>
      <c r="D688" s="6">
        <f>VLOOKUP('Aliquote medie'!$C688,Scaglioni!$A$3:$D$7,4,FALSE)</f>
        <v>0.41</v>
      </c>
      <c r="E688" s="6">
        <f t="shared" si="135"/>
        <v>41</v>
      </c>
      <c r="F688" s="6">
        <f t="shared" si="141"/>
        <v>22755</v>
      </c>
      <c r="G688" s="7">
        <f t="shared" si="146"/>
        <v>0.33218978102189783</v>
      </c>
      <c r="H688" s="3">
        <f t="shared" si="136"/>
        <v>4</v>
      </c>
      <c r="I688" s="3">
        <f>VLOOKUP('Aliquote medie'!$H688,Scaglioni!$E$3:$H$7,4,FALSE)</f>
        <v>0.43</v>
      </c>
      <c r="J688" s="3">
        <f t="shared" si="137"/>
        <v>43</v>
      </c>
      <c r="K688" s="3">
        <f t="shared" si="142"/>
        <v>22355</v>
      </c>
      <c r="L688" s="4">
        <f t="shared" si="143"/>
        <v>0.32635036496350367</v>
      </c>
      <c r="M688" s="15">
        <f t="shared" si="138"/>
        <v>3</v>
      </c>
      <c r="N688" s="15">
        <f>VLOOKUP('Aliquote medie'!$M688,Scaglioni!$I$3:$L$7,4,FALSE)</f>
        <v>0.43</v>
      </c>
      <c r="O688" s="15">
        <f t="shared" si="139"/>
        <v>43</v>
      </c>
      <c r="P688" s="15">
        <f t="shared" si="144"/>
        <v>22095</v>
      </c>
      <c r="Q688" s="16">
        <f t="shared" si="145"/>
        <v>0.32255474452554744</v>
      </c>
    </row>
    <row r="689" spans="1:17" x14ac:dyDescent="0.2">
      <c r="A689" s="10">
        <v>100</v>
      </c>
      <c r="B689" s="10">
        <f t="shared" si="140"/>
        <v>68600</v>
      </c>
      <c r="C689" s="6">
        <f t="shared" si="147"/>
        <v>4</v>
      </c>
      <c r="D689" s="6">
        <f>VLOOKUP('Aliquote medie'!$C689,Scaglioni!$A$3:$D$7,4,FALSE)</f>
        <v>0.41</v>
      </c>
      <c r="E689" s="6">
        <f t="shared" si="135"/>
        <v>41</v>
      </c>
      <c r="F689" s="6">
        <f t="shared" si="141"/>
        <v>22796</v>
      </c>
      <c r="G689" s="7">
        <f t="shared" si="146"/>
        <v>0.33230320699708454</v>
      </c>
      <c r="H689" s="3">
        <f t="shared" si="136"/>
        <v>4</v>
      </c>
      <c r="I689" s="3">
        <f>VLOOKUP('Aliquote medie'!$H689,Scaglioni!$E$3:$H$7,4,FALSE)</f>
        <v>0.43</v>
      </c>
      <c r="J689" s="3">
        <f t="shared" si="137"/>
        <v>43</v>
      </c>
      <c r="K689" s="3">
        <f t="shared" si="142"/>
        <v>22398</v>
      </c>
      <c r="L689" s="4">
        <f t="shared" si="143"/>
        <v>0.32650145772594752</v>
      </c>
      <c r="M689" s="15">
        <f t="shared" si="138"/>
        <v>3</v>
      </c>
      <c r="N689" s="15">
        <f>VLOOKUP('Aliquote medie'!$M689,Scaglioni!$I$3:$L$7,4,FALSE)</f>
        <v>0.43</v>
      </c>
      <c r="O689" s="15">
        <f t="shared" si="139"/>
        <v>43</v>
      </c>
      <c r="P689" s="15">
        <f t="shared" si="144"/>
        <v>22138</v>
      </c>
      <c r="Q689" s="16">
        <f t="shared" si="145"/>
        <v>0.32271137026239066</v>
      </c>
    </row>
    <row r="690" spans="1:17" x14ac:dyDescent="0.2">
      <c r="A690" s="10">
        <v>100</v>
      </c>
      <c r="B690" s="10">
        <f t="shared" si="140"/>
        <v>68700</v>
      </c>
      <c r="C690" s="6">
        <f t="shared" si="147"/>
        <v>4</v>
      </c>
      <c r="D690" s="6">
        <f>VLOOKUP('Aliquote medie'!$C690,Scaglioni!$A$3:$D$7,4,FALSE)</f>
        <v>0.41</v>
      </c>
      <c r="E690" s="6">
        <f t="shared" si="135"/>
        <v>41</v>
      </c>
      <c r="F690" s="6">
        <f t="shared" si="141"/>
        <v>22837</v>
      </c>
      <c r="G690" s="7">
        <f t="shared" si="146"/>
        <v>0.33241630276564776</v>
      </c>
      <c r="H690" s="3">
        <f t="shared" si="136"/>
        <v>4</v>
      </c>
      <c r="I690" s="3">
        <f>VLOOKUP('Aliquote medie'!$H690,Scaglioni!$E$3:$H$7,4,FALSE)</f>
        <v>0.43</v>
      </c>
      <c r="J690" s="3">
        <f t="shared" si="137"/>
        <v>43</v>
      </c>
      <c r="K690" s="3">
        <f t="shared" si="142"/>
        <v>22441</v>
      </c>
      <c r="L690" s="4">
        <f t="shared" si="143"/>
        <v>0.32665211062590976</v>
      </c>
      <c r="M690" s="15">
        <f t="shared" si="138"/>
        <v>3</v>
      </c>
      <c r="N690" s="15">
        <f>VLOOKUP('Aliquote medie'!$M690,Scaglioni!$I$3:$L$7,4,FALSE)</f>
        <v>0.43</v>
      </c>
      <c r="O690" s="15">
        <f t="shared" si="139"/>
        <v>43</v>
      </c>
      <c r="P690" s="15">
        <f t="shared" si="144"/>
        <v>22181</v>
      </c>
      <c r="Q690" s="16">
        <f t="shared" si="145"/>
        <v>0.32286754002911205</v>
      </c>
    </row>
    <row r="691" spans="1:17" x14ac:dyDescent="0.2">
      <c r="A691" s="10">
        <v>100</v>
      </c>
      <c r="B691" s="10">
        <f t="shared" si="140"/>
        <v>68800</v>
      </c>
      <c r="C691" s="6">
        <f t="shared" si="147"/>
        <v>4</v>
      </c>
      <c r="D691" s="6">
        <f>VLOOKUP('Aliquote medie'!$C691,Scaglioni!$A$3:$D$7,4,FALSE)</f>
        <v>0.41</v>
      </c>
      <c r="E691" s="6">
        <f t="shared" si="135"/>
        <v>41</v>
      </c>
      <c r="F691" s="6">
        <f t="shared" si="141"/>
        <v>22878</v>
      </c>
      <c r="G691" s="7">
        <f t="shared" si="146"/>
        <v>0.33252906976744184</v>
      </c>
      <c r="H691" s="3">
        <f t="shared" si="136"/>
        <v>4</v>
      </c>
      <c r="I691" s="3">
        <f>VLOOKUP('Aliquote medie'!$H691,Scaglioni!$E$3:$H$7,4,FALSE)</f>
        <v>0.43</v>
      </c>
      <c r="J691" s="3">
        <f t="shared" si="137"/>
        <v>43</v>
      </c>
      <c r="K691" s="3">
        <f t="shared" si="142"/>
        <v>22484</v>
      </c>
      <c r="L691" s="4">
        <f t="shared" si="143"/>
        <v>0.32680232558139533</v>
      </c>
      <c r="M691" s="15">
        <f t="shared" si="138"/>
        <v>3</v>
      </c>
      <c r="N691" s="15">
        <f>VLOOKUP('Aliquote medie'!$M691,Scaglioni!$I$3:$L$7,4,FALSE)</f>
        <v>0.43</v>
      </c>
      <c r="O691" s="15">
        <f t="shared" si="139"/>
        <v>43</v>
      </c>
      <c r="P691" s="15">
        <f t="shared" si="144"/>
        <v>22224</v>
      </c>
      <c r="Q691" s="16">
        <f t="shared" si="145"/>
        <v>0.32302325581395347</v>
      </c>
    </row>
    <row r="692" spans="1:17" x14ac:dyDescent="0.2">
      <c r="A692" s="10">
        <v>100</v>
      </c>
      <c r="B692" s="10">
        <f t="shared" si="140"/>
        <v>68900</v>
      </c>
      <c r="C692" s="6">
        <f t="shared" si="147"/>
        <v>4</v>
      </c>
      <c r="D692" s="6">
        <f>VLOOKUP('Aliquote medie'!$C692,Scaglioni!$A$3:$D$7,4,FALSE)</f>
        <v>0.41</v>
      </c>
      <c r="E692" s="6">
        <f t="shared" si="135"/>
        <v>41</v>
      </c>
      <c r="F692" s="6">
        <f t="shared" si="141"/>
        <v>22919</v>
      </c>
      <c r="G692" s="7">
        <f t="shared" si="146"/>
        <v>0.33264150943396226</v>
      </c>
      <c r="H692" s="3">
        <f t="shared" si="136"/>
        <v>4</v>
      </c>
      <c r="I692" s="3">
        <f>VLOOKUP('Aliquote medie'!$H692,Scaglioni!$E$3:$H$7,4,FALSE)</f>
        <v>0.43</v>
      </c>
      <c r="J692" s="3">
        <f t="shared" si="137"/>
        <v>43</v>
      </c>
      <c r="K692" s="3">
        <f t="shared" si="142"/>
        <v>22527</v>
      </c>
      <c r="L692" s="4">
        <f t="shared" si="143"/>
        <v>0.32695210449927431</v>
      </c>
      <c r="M692" s="15">
        <f t="shared" si="138"/>
        <v>3</v>
      </c>
      <c r="N692" s="15">
        <f>VLOOKUP('Aliquote medie'!$M692,Scaglioni!$I$3:$L$7,4,FALSE)</f>
        <v>0.43</v>
      </c>
      <c r="O692" s="15">
        <f t="shared" si="139"/>
        <v>43</v>
      </c>
      <c r="P692" s="15">
        <f t="shared" si="144"/>
        <v>22267</v>
      </c>
      <c r="Q692" s="16">
        <f t="shared" si="145"/>
        <v>0.32317851959361393</v>
      </c>
    </row>
    <row r="693" spans="1:17" x14ac:dyDescent="0.2">
      <c r="A693" s="10">
        <v>100</v>
      </c>
      <c r="B693" s="10">
        <f t="shared" si="140"/>
        <v>69000</v>
      </c>
      <c r="C693" s="6">
        <f t="shared" si="147"/>
        <v>4</v>
      </c>
      <c r="D693" s="6">
        <f>VLOOKUP('Aliquote medie'!$C693,Scaglioni!$A$3:$D$7,4,FALSE)</f>
        <v>0.41</v>
      </c>
      <c r="E693" s="6">
        <f t="shared" si="135"/>
        <v>41</v>
      </c>
      <c r="F693" s="6">
        <f t="shared" si="141"/>
        <v>22960</v>
      </c>
      <c r="G693" s="7">
        <f t="shared" si="146"/>
        <v>0.33275362318840579</v>
      </c>
      <c r="H693" s="3">
        <f t="shared" si="136"/>
        <v>4</v>
      </c>
      <c r="I693" s="3">
        <f>VLOOKUP('Aliquote medie'!$H693,Scaglioni!$E$3:$H$7,4,FALSE)</f>
        <v>0.43</v>
      </c>
      <c r="J693" s="3">
        <f t="shared" si="137"/>
        <v>43</v>
      </c>
      <c r="K693" s="3">
        <f t="shared" si="142"/>
        <v>22570</v>
      </c>
      <c r="L693" s="4">
        <f t="shared" si="143"/>
        <v>0.32710144927536233</v>
      </c>
      <c r="M693" s="15">
        <f t="shared" si="138"/>
        <v>3</v>
      </c>
      <c r="N693" s="15">
        <f>VLOOKUP('Aliquote medie'!$M693,Scaglioni!$I$3:$L$7,4,FALSE)</f>
        <v>0.43</v>
      </c>
      <c r="O693" s="15">
        <f t="shared" si="139"/>
        <v>43</v>
      </c>
      <c r="P693" s="15">
        <f t="shared" si="144"/>
        <v>22310</v>
      </c>
      <c r="Q693" s="16">
        <f t="shared" si="145"/>
        <v>0.32333333333333331</v>
      </c>
    </row>
    <row r="694" spans="1:17" x14ac:dyDescent="0.2">
      <c r="A694" s="10">
        <v>100</v>
      </c>
      <c r="B694" s="10">
        <f t="shared" si="140"/>
        <v>69100</v>
      </c>
      <c r="C694" s="6">
        <f t="shared" si="147"/>
        <v>4</v>
      </c>
      <c r="D694" s="6">
        <f>VLOOKUP('Aliquote medie'!$C694,Scaglioni!$A$3:$D$7,4,FALSE)</f>
        <v>0.41</v>
      </c>
      <c r="E694" s="6">
        <f t="shared" si="135"/>
        <v>41</v>
      </c>
      <c r="F694" s="6">
        <f t="shared" si="141"/>
        <v>23001</v>
      </c>
      <c r="G694" s="7">
        <f t="shared" si="146"/>
        <v>0.33286541244573081</v>
      </c>
      <c r="H694" s="3">
        <f t="shared" si="136"/>
        <v>4</v>
      </c>
      <c r="I694" s="3">
        <f>VLOOKUP('Aliquote medie'!$H694,Scaglioni!$E$3:$H$7,4,FALSE)</f>
        <v>0.43</v>
      </c>
      <c r="J694" s="3">
        <f t="shared" si="137"/>
        <v>43</v>
      </c>
      <c r="K694" s="3">
        <f t="shared" si="142"/>
        <v>22613</v>
      </c>
      <c r="L694" s="4">
        <f t="shared" si="143"/>
        <v>0.32725036179450073</v>
      </c>
      <c r="M694" s="15">
        <f t="shared" si="138"/>
        <v>3</v>
      </c>
      <c r="N694" s="15">
        <f>VLOOKUP('Aliquote medie'!$M694,Scaglioni!$I$3:$L$7,4,FALSE)</f>
        <v>0.43</v>
      </c>
      <c r="O694" s="15">
        <f t="shared" si="139"/>
        <v>43</v>
      </c>
      <c r="P694" s="15">
        <f t="shared" si="144"/>
        <v>22353</v>
      </c>
      <c r="Q694" s="16">
        <f t="shared" si="145"/>
        <v>0.32348769898697538</v>
      </c>
    </row>
    <row r="695" spans="1:17" x14ac:dyDescent="0.2">
      <c r="A695" s="10">
        <v>100</v>
      </c>
      <c r="B695" s="10">
        <f t="shared" si="140"/>
        <v>69200</v>
      </c>
      <c r="C695" s="6">
        <f t="shared" si="147"/>
        <v>4</v>
      </c>
      <c r="D695" s="6">
        <f>VLOOKUP('Aliquote medie'!$C695,Scaglioni!$A$3:$D$7,4,FALSE)</f>
        <v>0.41</v>
      </c>
      <c r="E695" s="6">
        <f t="shared" si="135"/>
        <v>41</v>
      </c>
      <c r="F695" s="6">
        <f t="shared" si="141"/>
        <v>23042</v>
      </c>
      <c r="G695" s="7">
        <f t="shared" si="146"/>
        <v>0.33297687861271674</v>
      </c>
      <c r="H695" s="3">
        <f t="shared" si="136"/>
        <v>4</v>
      </c>
      <c r="I695" s="3">
        <f>VLOOKUP('Aliquote medie'!$H695,Scaglioni!$E$3:$H$7,4,FALSE)</f>
        <v>0.43</v>
      </c>
      <c r="J695" s="3">
        <f t="shared" si="137"/>
        <v>43</v>
      </c>
      <c r="K695" s="3">
        <f t="shared" si="142"/>
        <v>22656</v>
      </c>
      <c r="L695" s="4">
        <f t="shared" si="143"/>
        <v>0.32739884393063584</v>
      </c>
      <c r="M695" s="15">
        <f t="shared" si="138"/>
        <v>3</v>
      </c>
      <c r="N695" s="15">
        <f>VLOOKUP('Aliquote medie'!$M695,Scaglioni!$I$3:$L$7,4,FALSE)</f>
        <v>0.43</v>
      </c>
      <c r="O695" s="15">
        <f t="shared" si="139"/>
        <v>43</v>
      </c>
      <c r="P695" s="15">
        <f t="shared" si="144"/>
        <v>22396</v>
      </c>
      <c r="Q695" s="16">
        <f t="shared" si="145"/>
        <v>0.32364161849710982</v>
      </c>
    </row>
    <row r="696" spans="1:17" x14ac:dyDescent="0.2">
      <c r="A696" s="10">
        <v>100</v>
      </c>
      <c r="B696" s="10">
        <f t="shared" si="140"/>
        <v>69300</v>
      </c>
      <c r="C696" s="6">
        <f t="shared" si="147"/>
        <v>4</v>
      </c>
      <c r="D696" s="6">
        <f>VLOOKUP('Aliquote medie'!$C696,Scaglioni!$A$3:$D$7,4,FALSE)</f>
        <v>0.41</v>
      </c>
      <c r="E696" s="6">
        <f t="shared" si="135"/>
        <v>41</v>
      </c>
      <c r="F696" s="6">
        <f t="shared" si="141"/>
        <v>23083</v>
      </c>
      <c r="G696" s="7">
        <f t="shared" si="146"/>
        <v>0.3330880230880231</v>
      </c>
      <c r="H696" s="3">
        <f t="shared" si="136"/>
        <v>4</v>
      </c>
      <c r="I696" s="3">
        <f>VLOOKUP('Aliquote medie'!$H696,Scaglioni!$E$3:$H$7,4,FALSE)</f>
        <v>0.43</v>
      </c>
      <c r="J696" s="3">
        <f t="shared" si="137"/>
        <v>43</v>
      </c>
      <c r="K696" s="3">
        <f t="shared" si="142"/>
        <v>22699</v>
      </c>
      <c r="L696" s="4">
        <f t="shared" si="143"/>
        <v>0.32754689754689753</v>
      </c>
      <c r="M696" s="15">
        <f t="shared" si="138"/>
        <v>3</v>
      </c>
      <c r="N696" s="15">
        <f>VLOOKUP('Aliquote medie'!$M696,Scaglioni!$I$3:$L$7,4,FALSE)</f>
        <v>0.43</v>
      </c>
      <c r="O696" s="15">
        <f t="shared" si="139"/>
        <v>43</v>
      </c>
      <c r="P696" s="15">
        <f t="shared" si="144"/>
        <v>22439</v>
      </c>
      <c r="Q696" s="16">
        <f t="shared" si="145"/>
        <v>0.3237950937950938</v>
      </c>
    </row>
    <row r="697" spans="1:17" x14ac:dyDescent="0.2">
      <c r="A697" s="10">
        <v>100</v>
      </c>
      <c r="B697" s="10">
        <f t="shared" si="140"/>
        <v>69400</v>
      </c>
      <c r="C697" s="6">
        <f t="shared" si="147"/>
        <v>4</v>
      </c>
      <c r="D697" s="6">
        <f>VLOOKUP('Aliquote medie'!$C697,Scaglioni!$A$3:$D$7,4,FALSE)</f>
        <v>0.41</v>
      </c>
      <c r="E697" s="6">
        <f t="shared" si="135"/>
        <v>41</v>
      </c>
      <c r="F697" s="6">
        <f t="shared" si="141"/>
        <v>23124</v>
      </c>
      <c r="G697" s="7">
        <f t="shared" si="146"/>
        <v>0.33319884726224785</v>
      </c>
      <c r="H697" s="3">
        <f t="shared" si="136"/>
        <v>4</v>
      </c>
      <c r="I697" s="3">
        <f>VLOOKUP('Aliquote medie'!$H697,Scaglioni!$E$3:$H$7,4,FALSE)</f>
        <v>0.43</v>
      </c>
      <c r="J697" s="3">
        <f t="shared" si="137"/>
        <v>43</v>
      </c>
      <c r="K697" s="3">
        <f t="shared" si="142"/>
        <v>22742</v>
      </c>
      <c r="L697" s="4">
        <f t="shared" si="143"/>
        <v>0.32769452449567721</v>
      </c>
      <c r="M697" s="15">
        <f t="shared" si="138"/>
        <v>3</v>
      </c>
      <c r="N697" s="15">
        <f>VLOOKUP('Aliquote medie'!$M697,Scaglioni!$I$3:$L$7,4,FALSE)</f>
        <v>0.43</v>
      </c>
      <c r="O697" s="15">
        <f t="shared" si="139"/>
        <v>43</v>
      </c>
      <c r="P697" s="15">
        <f t="shared" si="144"/>
        <v>22482</v>
      </c>
      <c r="Q697" s="16">
        <f t="shared" si="145"/>
        <v>0.32394812680115276</v>
      </c>
    </row>
    <row r="698" spans="1:17" x14ac:dyDescent="0.2">
      <c r="A698" s="10">
        <v>100</v>
      </c>
      <c r="B698" s="10">
        <f t="shared" si="140"/>
        <v>69500</v>
      </c>
      <c r="C698" s="6">
        <f t="shared" si="147"/>
        <v>4</v>
      </c>
      <c r="D698" s="6">
        <f>VLOOKUP('Aliquote medie'!$C698,Scaglioni!$A$3:$D$7,4,FALSE)</f>
        <v>0.41</v>
      </c>
      <c r="E698" s="6">
        <f t="shared" si="135"/>
        <v>41</v>
      </c>
      <c r="F698" s="6">
        <f t="shared" si="141"/>
        <v>23165</v>
      </c>
      <c r="G698" s="7">
        <f t="shared" si="146"/>
        <v>0.3333093525179856</v>
      </c>
      <c r="H698" s="3">
        <f t="shared" si="136"/>
        <v>4</v>
      </c>
      <c r="I698" s="3">
        <f>VLOOKUP('Aliquote medie'!$H698,Scaglioni!$E$3:$H$7,4,FALSE)</f>
        <v>0.43</v>
      </c>
      <c r="J698" s="3">
        <f t="shared" si="137"/>
        <v>43</v>
      </c>
      <c r="K698" s="3">
        <f t="shared" si="142"/>
        <v>22785</v>
      </c>
      <c r="L698" s="4">
        <f t="shared" si="143"/>
        <v>0.32784172661870503</v>
      </c>
      <c r="M698" s="15">
        <f t="shared" si="138"/>
        <v>3</v>
      </c>
      <c r="N698" s="15">
        <f>VLOOKUP('Aliquote medie'!$M698,Scaglioni!$I$3:$L$7,4,FALSE)</f>
        <v>0.43</v>
      </c>
      <c r="O698" s="15">
        <f t="shared" si="139"/>
        <v>43</v>
      </c>
      <c r="P698" s="15">
        <f t="shared" si="144"/>
        <v>22525</v>
      </c>
      <c r="Q698" s="16">
        <f t="shared" si="145"/>
        <v>0.32410071942446045</v>
      </c>
    </row>
    <row r="699" spans="1:17" x14ac:dyDescent="0.2">
      <c r="A699" s="10">
        <v>100</v>
      </c>
      <c r="B699" s="10">
        <f t="shared" si="140"/>
        <v>69600</v>
      </c>
      <c r="C699" s="6">
        <f t="shared" si="147"/>
        <v>4</v>
      </c>
      <c r="D699" s="6">
        <f>VLOOKUP('Aliquote medie'!$C699,Scaglioni!$A$3:$D$7,4,FALSE)</f>
        <v>0.41</v>
      </c>
      <c r="E699" s="6">
        <f t="shared" si="135"/>
        <v>41</v>
      </c>
      <c r="F699" s="6">
        <f t="shared" si="141"/>
        <v>23206</v>
      </c>
      <c r="G699" s="7">
        <f t="shared" si="146"/>
        <v>0.33341954022988507</v>
      </c>
      <c r="H699" s="3">
        <f t="shared" si="136"/>
        <v>4</v>
      </c>
      <c r="I699" s="3">
        <f>VLOOKUP('Aliquote medie'!$H699,Scaglioni!$E$3:$H$7,4,FALSE)</f>
        <v>0.43</v>
      </c>
      <c r="J699" s="3">
        <f t="shared" si="137"/>
        <v>43</v>
      </c>
      <c r="K699" s="3">
        <f t="shared" si="142"/>
        <v>22828</v>
      </c>
      <c r="L699" s="4">
        <f t="shared" si="143"/>
        <v>0.32798850574712646</v>
      </c>
      <c r="M699" s="15">
        <f t="shared" si="138"/>
        <v>3</v>
      </c>
      <c r="N699" s="15">
        <f>VLOOKUP('Aliquote medie'!$M699,Scaglioni!$I$3:$L$7,4,FALSE)</f>
        <v>0.43</v>
      </c>
      <c r="O699" s="15">
        <f t="shared" si="139"/>
        <v>43</v>
      </c>
      <c r="P699" s="15">
        <f t="shared" si="144"/>
        <v>22568</v>
      </c>
      <c r="Q699" s="16">
        <f t="shared" si="145"/>
        <v>0.32425287356321841</v>
      </c>
    </row>
    <row r="700" spans="1:17" x14ac:dyDescent="0.2">
      <c r="A700" s="10">
        <v>100</v>
      </c>
      <c r="B700" s="10">
        <f t="shared" si="140"/>
        <v>69700</v>
      </c>
      <c r="C700" s="6">
        <f t="shared" si="147"/>
        <v>4</v>
      </c>
      <c r="D700" s="6">
        <f>VLOOKUP('Aliquote medie'!$C700,Scaglioni!$A$3:$D$7,4,FALSE)</f>
        <v>0.41</v>
      </c>
      <c r="E700" s="6">
        <f t="shared" si="135"/>
        <v>41</v>
      </c>
      <c r="F700" s="6">
        <f t="shared" si="141"/>
        <v>23247</v>
      </c>
      <c r="G700" s="7">
        <f t="shared" si="146"/>
        <v>0.33352941176470591</v>
      </c>
      <c r="H700" s="3">
        <f t="shared" si="136"/>
        <v>4</v>
      </c>
      <c r="I700" s="3">
        <f>VLOOKUP('Aliquote medie'!$H700,Scaglioni!$E$3:$H$7,4,FALSE)</f>
        <v>0.43</v>
      </c>
      <c r="J700" s="3">
        <f t="shared" si="137"/>
        <v>43</v>
      </c>
      <c r="K700" s="3">
        <f t="shared" si="142"/>
        <v>22871</v>
      </c>
      <c r="L700" s="4">
        <f t="shared" si="143"/>
        <v>0.32813486370157818</v>
      </c>
      <c r="M700" s="15">
        <f t="shared" si="138"/>
        <v>3</v>
      </c>
      <c r="N700" s="15">
        <f>VLOOKUP('Aliquote medie'!$M700,Scaglioni!$I$3:$L$7,4,FALSE)</f>
        <v>0.43</v>
      </c>
      <c r="O700" s="15">
        <f t="shared" si="139"/>
        <v>43</v>
      </c>
      <c r="P700" s="15">
        <f t="shared" si="144"/>
        <v>22611</v>
      </c>
      <c r="Q700" s="16">
        <f t="shared" si="145"/>
        <v>0.32440459110473457</v>
      </c>
    </row>
    <row r="701" spans="1:17" x14ac:dyDescent="0.2">
      <c r="A701" s="10">
        <v>100</v>
      </c>
      <c r="B701" s="10">
        <f t="shared" si="140"/>
        <v>69800</v>
      </c>
      <c r="C701" s="6">
        <f t="shared" si="147"/>
        <v>4</v>
      </c>
      <c r="D701" s="6">
        <f>VLOOKUP('Aliquote medie'!$C701,Scaglioni!$A$3:$D$7,4,FALSE)</f>
        <v>0.41</v>
      </c>
      <c r="E701" s="6">
        <f t="shared" si="135"/>
        <v>41</v>
      </c>
      <c r="F701" s="6">
        <f t="shared" si="141"/>
        <v>23288</v>
      </c>
      <c r="G701" s="7">
        <f t="shared" si="146"/>
        <v>0.33363896848137536</v>
      </c>
      <c r="H701" s="3">
        <f t="shared" si="136"/>
        <v>4</v>
      </c>
      <c r="I701" s="3">
        <f>VLOOKUP('Aliquote medie'!$H701,Scaglioni!$E$3:$H$7,4,FALSE)</f>
        <v>0.43</v>
      </c>
      <c r="J701" s="3">
        <f t="shared" si="137"/>
        <v>43</v>
      </c>
      <c r="K701" s="3">
        <f t="shared" si="142"/>
        <v>22914</v>
      </c>
      <c r="L701" s="4">
        <f t="shared" si="143"/>
        <v>0.32828080229226358</v>
      </c>
      <c r="M701" s="15">
        <f t="shared" si="138"/>
        <v>3</v>
      </c>
      <c r="N701" s="15">
        <f>VLOOKUP('Aliquote medie'!$M701,Scaglioni!$I$3:$L$7,4,FALSE)</f>
        <v>0.43</v>
      </c>
      <c r="O701" s="15">
        <f t="shared" si="139"/>
        <v>43</v>
      </c>
      <c r="P701" s="15">
        <f t="shared" si="144"/>
        <v>22654</v>
      </c>
      <c r="Q701" s="16">
        <f t="shared" si="145"/>
        <v>0.32455587392550145</v>
      </c>
    </row>
    <row r="702" spans="1:17" x14ac:dyDescent="0.2">
      <c r="A702" s="10">
        <v>100</v>
      </c>
      <c r="B702" s="10">
        <f t="shared" si="140"/>
        <v>69900</v>
      </c>
      <c r="C702" s="6">
        <f t="shared" si="147"/>
        <v>4</v>
      </c>
      <c r="D702" s="6">
        <f>VLOOKUP('Aliquote medie'!$C702,Scaglioni!$A$3:$D$7,4,FALSE)</f>
        <v>0.41</v>
      </c>
      <c r="E702" s="6">
        <f t="shared" si="135"/>
        <v>41</v>
      </c>
      <c r="F702" s="6">
        <f t="shared" si="141"/>
        <v>23329</v>
      </c>
      <c r="G702" s="7">
        <f t="shared" si="146"/>
        <v>0.33374821173104435</v>
      </c>
      <c r="H702" s="3">
        <f t="shared" si="136"/>
        <v>4</v>
      </c>
      <c r="I702" s="3">
        <f>VLOOKUP('Aliquote medie'!$H702,Scaglioni!$E$3:$H$7,4,FALSE)</f>
        <v>0.43</v>
      </c>
      <c r="J702" s="3">
        <f t="shared" si="137"/>
        <v>43</v>
      </c>
      <c r="K702" s="3">
        <f t="shared" si="142"/>
        <v>22957</v>
      </c>
      <c r="L702" s="4">
        <f t="shared" si="143"/>
        <v>0.32842632331902716</v>
      </c>
      <c r="M702" s="15">
        <f t="shared" si="138"/>
        <v>3</v>
      </c>
      <c r="N702" s="15">
        <f>VLOOKUP('Aliquote medie'!$M702,Scaglioni!$I$3:$L$7,4,FALSE)</f>
        <v>0.43</v>
      </c>
      <c r="O702" s="15">
        <f t="shared" si="139"/>
        <v>43</v>
      </c>
      <c r="P702" s="15">
        <f t="shared" si="144"/>
        <v>22697</v>
      </c>
      <c r="Q702" s="16">
        <f t="shared" si="145"/>
        <v>0.32470672389127325</v>
      </c>
    </row>
    <row r="703" spans="1:17" x14ac:dyDescent="0.2">
      <c r="A703" s="10">
        <v>100</v>
      </c>
      <c r="B703" s="10">
        <f t="shared" si="140"/>
        <v>70000</v>
      </c>
      <c r="C703" s="6">
        <f t="shared" si="147"/>
        <v>4</v>
      </c>
      <c r="D703" s="6">
        <f>VLOOKUP('Aliquote medie'!$C703,Scaglioni!$A$3:$D$7,4,FALSE)</f>
        <v>0.41</v>
      </c>
      <c r="E703" s="6">
        <f t="shared" si="135"/>
        <v>41</v>
      </c>
      <c r="F703" s="6">
        <f t="shared" si="141"/>
        <v>23370</v>
      </c>
      <c r="G703" s="7">
        <f t="shared" si="146"/>
        <v>0.33385714285714285</v>
      </c>
      <c r="H703" s="3">
        <f t="shared" si="136"/>
        <v>4</v>
      </c>
      <c r="I703" s="3">
        <f>VLOOKUP('Aliquote medie'!$H703,Scaglioni!$E$3:$H$7,4,FALSE)</f>
        <v>0.43</v>
      </c>
      <c r="J703" s="3">
        <f t="shared" si="137"/>
        <v>43</v>
      </c>
      <c r="K703" s="3">
        <f t="shared" si="142"/>
        <v>23000</v>
      </c>
      <c r="L703" s="4">
        <f t="shared" si="143"/>
        <v>0.32857142857142857</v>
      </c>
      <c r="M703" s="15">
        <f t="shared" si="138"/>
        <v>3</v>
      </c>
      <c r="N703" s="15">
        <f>VLOOKUP('Aliquote medie'!$M703,Scaglioni!$I$3:$L$7,4,FALSE)</f>
        <v>0.43</v>
      </c>
      <c r="O703" s="15">
        <f t="shared" si="139"/>
        <v>43</v>
      </c>
      <c r="P703" s="15">
        <f t="shared" si="144"/>
        <v>22740</v>
      </c>
      <c r="Q703" s="16">
        <f t="shared" si="145"/>
        <v>0.32485714285714284</v>
      </c>
    </row>
    <row r="704" spans="1:17" x14ac:dyDescent="0.2">
      <c r="A704" s="10">
        <v>100</v>
      </c>
      <c r="B704" s="10">
        <f t="shared" si="140"/>
        <v>70100</v>
      </c>
      <c r="C704" s="6">
        <f t="shared" si="147"/>
        <v>4</v>
      </c>
      <c r="D704" s="6">
        <f>VLOOKUP('Aliquote medie'!$C704,Scaglioni!$A$3:$D$7,4,FALSE)</f>
        <v>0.41</v>
      </c>
      <c r="E704" s="6">
        <f t="shared" si="135"/>
        <v>41</v>
      </c>
      <c r="F704" s="6">
        <f t="shared" si="141"/>
        <v>23411</v>
      </c>
      <c r="G704" s="7">
        <f t="shared" si="146"/>
        <v>0.33396576319543508</v>
      </c>
      <c r="H704" s="3">
        <f t="shared" si="136"/>
        <v>4</v>
      </c>
      <c r="I704" s="3">
        <f>VLOOKUP('Aliquote medie'!$H704,Scaglioni!$E$3:$H$7,4,FALSE)</f>
        <v>0.43</v>
      </c>
      <c r="J704" s="3">
        <f t="shared" si="137"/>
        <v>43</v>
      </c>
      <c r="K704" s="3">
        <f t="shared" si="142"/>
        <v>23043</v>
      </c>
      <c r="L704" s="4">
        <f t="shared" si="143"/>
        <v>0.32871611982881599</v>
      </c>
      <c r="M704" s="15">
        <f t="shared" si="138"/>
        <v>3</v>
      </c>
      <c r="N704" s="15">
        <f>VLOOKUP('Aliquote medie'!$M704,Scaglioni!$I$3:$L$7,4,FALSE)</f>
        <v>0.43</v>
      </c>
      <c r="O704" s="15">
        <f t="shared" si="139"/>
        <v>43</v>
      </c>
      <c r="P704" s="15">
        <f t="shared" si="144"/>
        <v>22783</v>
      </c>
      <c r="Q704" s="16">
        <f t="shared" si="145"/>
        <v>0.32500713266761772</v>
      </c>
    </row>
    <row r="705" spans="1:17" x14ac:dyDescent="0.2">
      <c r="A705" s="10">
        <v>100</v>
      </c>
      <c r="B705" s="10">
        <f t="shared" si="140"/>
        <v>70200</v>
      </c>
      <c r="C705" s="6">
        <f t="shared" si="147"/>
        <v>4</v>
      </c>
      <c r="D705" s="6">
        <f>VLOOKUP('Aliquote medie'!$C705,Scaglioni!$A$3:$D$7,4,FALSE)</f>
        <v>0.41</v>
      </c>
      <c r="E705" s="6">
        <f t="shared" si="135"/>
        <v>41</v>
      </c>
      <c r="F705" s="6">
        <f t="shared" si="141"/>
        <v>23452</v>
      </c>
      <c r="G705" s="7">
        <f t="shared" si="146"/>
        <v>0.33407407407407408</v>
      </c>
      <c r="H705" s="3">
        <f t="shared" si="136"/>
        <v>4</v>
      </c>
      <c r="I705" s="3">
        <f>VLOOKUP('Aliquote medie'!$H705,Scaglioni!$E$3:$H$7,4,FALSE)</f>
        <v>0.43</v>
      </c>
      <c r="J705" s="3">
        <f t="shared" si="137"/>
        <v>43</v>
      </c>
      <c r="K705" s="3">
        <f t="shared" si="142"/>
        <v>23086</v>
      </c>
      <c r="L705" s="4">
        <f t="shared" si="143"/>
        <v>0.32886039886039886</v>
      </c>
      <c r="M705" s="15">
        <f t="shared" si="138"/>
        <v>3</v>
      </c>
      <c r="N705" s="15">
        <f>VLOOKUP('Aliquote medie'!$M705,Scaglioni!$I$3:$L$7,4,FALSE)</f>
        <v>0.43</v>
      </c>
      <c r="O705" s="15">
        <f t="shared" si="139"/>
        <v>43</v>
      </c>
      <c r="P705" s="15">
        <f t="shared" si="144"/>
        <v>22826</v>
      </c>
      <c r="Q705" s="16">
        <f t="shared" si="145"/>
        <v>0.32515669515669515</v>
      </c>
    </row>
    <row r="706" spans="1:17" x14ac:dyDescent="0.2">
      <c r="A706" s="10">
        <v>100</v>
      </c>
      <c r="B706" s="10">
        <f t="shared" si="140"/>
        <v>70300</v>
      </c>
      <c r="C706" s="6">
        <f t="shared" si="147"/>
        <v>4</v>
      </c>
      <c r="D706" s="6">
        <f>VLOOKUP('Aliquote medie'!$C706,Scaglioni!$A$3:$D$7,4,FALSE)</f>
        <v>0.41</v>
      </c>
      <c r="E706" s="6">
        <f t="shared" si="135"/>
        <v>41</v>
      </c>
      <c r="F706" s="6">
        <f t="shared" si="141"/>
        <v>23493</v>
      </c>
      <c r="G706" s="7">
        <f t="shared" si="146"/>
        <v>0.33418207681365575</v>
      </c>
      <c r="H706" s="3">
        <f t="shared" si="136"/>
        <v>4</v>
      </c>
      <c r="I706" s="3">
        <f>VLOOKUP('Aliquote medie'!$H706,Scaglioni!$E$3:$H$7,4,FALSE)</f>
        <v>0.43</v>
      </c>
      <c r="J706" s="3">
        <f t="shared" si="137"/>
        <v>43</v>
      </c>
      <c r="K706" s="3">
        <f t="shared" si="142"/>
        <v>23129</v>
      </c>
      <c r="L706" s="4">
        <f t="shared" si="143"/>
        <v>0.32900426742532007</v>
      </c>
      <c r="M706" s="15">
        <f t="shared" si="138"/>
        <v>3</v>
      </c>
      <c r="N706" s="15">
        <f>VLOOKUP('Aliquote medie'!$M706,Scaglioni!$I$3:$L$7,4,FALSE)</f>
        <v>0.43</v>
      </c>
      <c r="O706" s="15">
        <f t="shared" si="139"/>
        <v>43</v>
      </c>
      <c r="P706" s="15">
        <f t="shared" si="144"/>
        <v>22869</v>
      </c>
      <c r="Q706" s="16">
        <f t="shared" si="145"/>
        <v>0.3253058321479374</v>
      </c>
    </row>
    <row r="707" spans="1:17" x14ac:dyDescent="0.2">
      <c r="A707" s="10">
        <v>100</v>
      </c>
      <c r="B707" s="10">
        <f t="shared" si="140"/>
        <v>70400</v>
      </c>
      <c r="C707" s="6">
        <f t="shared" si="147"/>
        <v>4</v>
      </c>
      <c r="D707" s="6">
        <f>VLOOKUP('Aliquote medie'!$C707,Scaglioni!$A$3:$D$7,4,FALSE)</f>
        <v>0.41</v>
      </c>
      <c r="E707" s="6">
        <f t="shared" si="135"/>
        <v>41</v>
      </c>
      <c r="F707" s="6">
        <f t="shared" si="141"/>
        <v>23534</v>
      </c>
      <c r="G707" s="7">
        <f t="shared" si="146"/>
        <v>0.33428977272727273</v>
      </c>
      <c r="H707" s="3">
        <f t="shared" si="136"/>
        <v>4</v>
      </c>
      <c r="I707" s="3">
        <f>VLOOKUP('Aliquote medie'!$H707,Scaglioni!$E$3:$H$7,4,FALSE)</f>
        <v>0.43</v>
      </c>
      <c r="J707" s="3">
        <f t="shared" si="137"/>
        <v>43</v>
      </c>
      <c r="K707" s="3">
        <f t="shared" si="142"/>
        <v>23172</v>
      </c>
      <c r="L707" s="4">
        <f t="shared" si="143"/>
        <v>0.32914772727272729</v>
      </c>
      <c r="M707" s="15">
        <f t="shared" si="138"/>
        <v>3</v>
      </c>
      <c r="N707" s="15">
        <f>VLOOKUP('Aliquote medie'!$M707,Scaglioni!$I$3:$L$7,4,FALSE)</f>
        <v>0.43</v>
      </c>
      <c r="O707" s="15">
        <f t="shared" si="139"/>
        <v>43</v>
      </c>
      <c r="P707" s="15">
        <f t="shared" si="144"/>
        <v>22912</v>
      </c>
      <c r="Q707" s="16">
        <f t="shared" si="145"/>
        <v>0.32545454545454544</v>
      </c>
    </row>
    <row r="708" spans="1:17" x14ac:dyDescent="0.2">
      <c r="A708" s="10">
        <v>100</v>
      </c>
      <c r="B708" s="10">
        <f t="shared" si="140"/>
        <v>70500</v>
      </c>
      <c r="C708" s="6">
        <f t="shared" si="147"/>
        <v>4</v>
      </c>
      <c r="D708" s="6">
        <f>VLOOKUP('Aliquote medie'!$C708,Scaglioni!$A$3:$D$7,4,FALSE)</f>
        <v>0.41</v>
      </c>
      <c r="E708" s="6">
        <f t="shared" ref="E708:E771" si="148">D708*A708</f>
        <v>41</v>
      </c>
      <c r="F708" s="6">
        <f t="shared" si="141"/>
        <v>23575</v>
      </c>
      <c r="G708" s="7">
        <f t="shared" si="146"/>
        <v>0.33439716312056739</v>
      </c>
      <c r="H708" s="3">
        <f t="shared" ref="H708:H771" si="149">IF($B708&lt;=15000,1,IF($B708&lt;=28000,2,IF($B708&lt;=50000,3,4)))</f>
        <v>4</v>
      </c>
      <c r="I708" s="3">
        <f>VLOOKUP('Aliquote medie'!$H708,Scaglioni!$E$3:$H$7,4,FALSE)</f>
        <v>0.43</v>
      </c>
      <c r="J708" s="3">
        <f t="shared" ref="J708:J771" si="150">I708*$A708</f>
        <v>43</v>
      </c>
      <c r="K708" s="3">
        <f t="shared" si="142"/>
        <v>23215</v>
      </c>
      <c r="L708" s="4">
        <f t="shared" si="143"/>
        <v>0.32929078014184399</v>
      </c>
      <c r="M708" s="15">
        <f t="shared" ref="M708:M771" si="151">IF($B708&lt;=28000,1,IF($B708&lt;=50000,2,3))</f>
        <v>3</v>
      </c>
      <c r="N708" s="15">
        <f>VLOOKUP('Aliquote medie'!$M708,Scaglioni!$I$3:$L$7,4,FALSE)</f>
        <v>0.43</v>
      </c>
      <c r="O708" s="15">
        <f t="shared" ref="O708:O771" si="152">N708*$A708</f>
        <v>43</v>
      </c>
      <c r="P708" s="15">
        <f t="shared" si="144"/>
        <v>22955</v>
      </c>
      <c r="Q708" s="16">
        <f t="shared" si="145"/>
        <v>0.32560283687943264</v>
      </c>
    </row>
    <row r="709" spans="1:17" x14ac:dyDescent="0.2">
      <c r="A709" s="10">
        <v>100</v>
      </c>
      <c r="B709" s="10">
        <f t="shared" ref="B709:B772" si="153">B708+A709</f>
        <v>70600</v>
      </c>
      <c r="C709" s="6">
        <f t="shared" si="147"/>
        <v>4</v>
      </c>
      <c r="D709" s="6">
        <f>VLOOKUP('Aliquote medie'!$C709,Scaglioni!$A$3:$D$7,4,FALSE)</f>
        <v>0.41</v>
      </c>
      <c r="E709" s="6">
        <f t="shared" si="148"/>
        <v>41</v>
      </c>
      <c r="F709" s="6">
        <f t="shared" ref="F709:F772" si="154">F708+E709</f>
        <v>23616</v>
      </c>
      <c r="G709" s="7">
        <f t="shared" si="146"/>
        <v>0.33450424929178468</v>
      </c>
      <c r="H709" s="3">
        <f t="shared" si="149"/>
        <v>4</v>
      </c>
      <c r="I709" s="3">
        <f>VLOOKUP('Aliquote medie'!$H709,Scaglioni!$E$3:$H$7,4,FALSE)</f>
        <v>0.43</v>
      </c>
      <c r="J709" s="3">
        <f t="shared" si="150"/>
        <v>43</v>
      </c>
      <c r="K709" s="3">
        <f t="shared" ref="K709:K772" si="155">K708+J709</f>
        <v>23258</v>
      </c>
      <c r="L709" s="4">
        <f t="shared" ref="L709:L772" si="156">K709/$B709</f>
        <v>0.32943342776203965</v>
      </c>
      <c r="M709" s="15">
        <f t="shared" si="151"/>
        <v>3</v>
      </c>
      <c r="N709" s="15">
        <f>VLOOKUP('Aliquote medie'!$M709,Scaglioni!$I$3:$L$7,4,FALSE)</f>
        <v>0.43</v>
      </c>
      <c r="O709" s="15">
        <f t="shared" si="152"/>
        <v>43</v>
      </c>
      <c r="P709" s="15">
        <f t="shared" ref="P709:P772" si="157">P708+O709</f>
        <v>22998</v>
      </c>
      <c r="Q709" s="16">
        <f t="shared" ref="Q709:Q772" si="158">P709/$B709</f>
        <v>0.32575070821529745</v>
      </c>
    </row>
    <row r="710" spans="1:17" x14ac:dyDescent="0.2">
      <c r="A710" s="10">
        <v>100</v>
      </c>
      <c r="B710" s="10">
        <f t="shared" si="153"/>
        <v>70700</v>
      </c>
      <c r="C710" s="6">
        <f t="shared" si="147"/>
        <v>4</v>
      </c>
      <c r="D710" s="6">
        <f>VLOOKUP('Aliquote medie'!$C710,Scaglioni!$A$3:$D$7,4,FALSE)</f>
        <v>0.41</v>
      </c>
      <c r="E710" s="6">
        <f t="shared" si="148"/>
        <v>41</v>
      </c>
      <c r="F710" s="6">
        <f t="shared" si="154"/>
        <v>23657</v>
      </c>
      <c r="G710" s="7">
        <f t="shared" si="146"/>
        <v>0.33461103253182461</v>
      </c>
      <c r="H710" s="3">
        <f t="shared" si="149"/>
        <v>4</v>
      </c>
      <c r="I710" s="3">
        <f>VLOOKUP('Aliquote medie'!$H710,Scaglioni!$E$3:$H$7,4,FALSE)</f>
        <v>0.43</v>
      </c>
      <c r="J710" s="3">
        <f t="shared" si="150"/>
        <v>43</v>
      </c>
      <c r="K710" s="3">
        <f t="shared" si="155"/>
        <v>23301</v>
      </c>
      <c r="L710" s="4">
        <f t="shared" si="156"/>
        <v>0.3295756718528996</v>
      </c>
      <c r="M710" s="15">
        <f t="shared" si="151"/>
        <v>3</v>
      </c>
      <c r="N710" s="15">
        <f>VLOOKUP('Aliquote medie'!$M710,Scaglioni!$I$3:$L$7,4,FALSE)</f>
        <v>0.43</v>
      </c>
      <c r="O710" s="15">
        <f t="shared" si="152"/>
        <v>43</v>
      </c>
      <c r="P710" s="15">
        <f t="shared" si="157"/>
        <v>23041</v>
      </c>
      <c r="Q710" s="16">
        <f t="shared" si="158"/>
        <v>0.32589816124469589</v>
      </c>
    </row>
    <row r="711" spans="1:17" x14ac:dyDescent="0.2">
      <c r="A711" s="10">
        <v>100</v>
      </c>
      <c r="B711" s="10">
        <f t="shared" si="153"/>
        <v>70800</v>
      </c>
      <c r="C711" s="6">
        <f t="shared" si="147"/>
        <v>4</v>
      </c>
      <c r="D711" s="6">
        <f>VLOOKUP('Aliquote medie'!$C711,Scaglioni!$A$3:$D$7,4,FALSE)</f>
        <v>0.41</v>
      </c>
      <c r="E711" s="6">
        <f t="shared" si="148"/>
        <v>41</v>
      </c>
      <c r="F711" s="6">
        <f t="shared" si="154"/>
        <v>23698</v>
      </c>
      <c r="G711" s="7">
        <f t="shared" si="146"/>
        <v>0.33471751412429379</v>
      </c>
      <c r="H711" s="3">
        <f t="shared" si="149"/>
        <v>4</v>
      </c>
      <c r="I711" s="3">
        <f>VLOOKUP('Aliquote medie'!$H711,Scaglioni!$E$3:$H$7,4,FALSE)</f>
        <v>0.43</v>
      </c>
      <c r="J711" s="3">
        <f t="shared" si="150"/>
        <v>43</v>
      </c>
      <c r="K711" s="3">
        <f t="shared" si="155"/>
        <v>23344</v>
      </c>
      <c r="L711" s="4">
        <f t="shared" si="156"/>
        <v>0.32971751412429379</v>
      </c>
      <c r="M711" s="15">
        <f t="shared" si="151"/>
        <v>3</v>
      </c>
      <c r="N711" s="15">
        <f>VLOOKUP('Aliquote medie'!$M711,Scaglioni!$I$3:$L$7,4,FALSE)</f>
        <v>0.43</v>
      </c>
      <c r="O711" s="15">
        <f t="shared" si="152"/>
        <v>43</v>
      </c>
      <c r="P711" s="15">
        <f t="shared" si="157"/>
        <v>23084</v>
      </c>
      <c r="Q711" s="16">
        <f t="shared" si="158"/>
        <v>0.32604519774011298</v>
      </c>
    </row>
    <row r="712" spans="1:17" x14ac:dyDescent="0.2">
      <c r="A712" s="10">
        <v>100</v>
      </c>
      <c r="B712" s="10">
        <f t="shared" si="153"/>
        <v>70900</v>
      </c>
      <c r="C712" s="6">
        <f t="shared" si="147"/>
        <v>4</v>
      </c>
      <c r="D712" s="6">
        <f>VLOOKUP('Aliquote medie'!$C712,Scaglioni!$A$3:$D$7,4,FALSE)</f>
        <v>0.41</v>
      </c>
      <c r="E712" s="6">
        <f t="shared" si="148"/>
        <v>41</v>
      </c>
      <c r="F712" s="6">
        <f t="shared" si="154"/>
        <v>23739</v>
      </c>
      <c r="G712" s="7">
        <f t="shared" si="146"/>
        <v>0.33482369534555712</v>
      </c>
      <c r="H712" s="3">
        <f t="shared" si="149"/>
        <v>4</v>
      </c>
      <c r="I712" s="3">
        <f>VLOOKUP('Aliquote medie'!$H712,Scaglioni!$E$3:$H$7,4,FALSE)</f>
        <v>0.43</v>
      </c>
      <c r="J712" s="3">
        <f t="shared" si="150"/>
        <v>43</v>
      </c>
      <c r="K712" s="3">
        <f t="shared" si="155"/>
        <v>23387</v>
      </c>
      <c r="L712" s="4">
        <f t="shared" si="156"/>
        <v>0.32985895627644568</v>
      </c>
      <c r="M712" s="15">
        <f t="shared" si="151"/>
        <v>3</v>
      </c>
      <c r="N712" s="15">
        <f>VLOOKUP('Aliquote medie'!$M712,Scaglioni!$I$3:$L$7,4,FALSE)</f>
        <v>0.43</v>
      </c>
      <c r="O712" s="15">
        <f t="shared" si="152"/>
        <v>43</v>
      </c>
      <c r="P712" s="15">
        <f t="shared" si="157"/>
        <v>23127</v>
      </c>
      <c r="Q712" s="16">
        <f t="shared" si="158"/>
        <v>0.32619181946403386</v>
      </c>
    </row>
    <row r="713" spans="1:17" x14ac:dyDescent="0.2">
      <c r="A713" s="10">
        <v>100</v>
      </c>
      <c r="B713" s="10">
        <f t="shared" si="153"/>
        <v>71000</v>
      </c>
      <c r="C713" s="6">
        <f t="shared" si="147"/>
        <v>4</v>
      </c>
      <c r="D713" s="6">
        <f>VLOOKUP('Aliquote medie'!$C713,Scaglioni!$A$3:$D$7,4,FALSE)</f>
        <v>0.41</v>
      </c>
      <c r="E713" s="6">
        <f t="shared" si="148"/>
        <v>41</v>
      </c>
      <c r="F713" s="6">
        <f t="shared" si="154"/>
        <v>23780</v>
      </c>
      <c r="G713" s="7">
        <f t="shared" si="146"/>
        <v>0.33492957746478874</v>
      </c>
      <c r="H713" s="3">
        <f t="shared" si="149"/>
        <v>4</v>
      </c>
      <c r="I713" s="3">
        <f>VLOOKUP('Aliquote medie'!$H713,Scaglioni!$E$3:$H$7,4,FALSE)</f>
        <v>0.43</v>
      </c>
      <c r="J713" s="3">
        <f t="shared" si="150"/>
        <v>43</v>
      </c>
      <c r="K713" s="3">
        <f t="shared" si="155"/>
        <v>23430</v>
      </c>
      <c r="L713" s="4">
        <f t="shared" si="156"/>
        <v>0.33</v>
      </c>
      <c r="M713" s="15">
        <f t="shared" si="151"/>
        <v>3</v>
      </c>
      <c r="N713" s="15">
        <f>VLOOKUP('Aliquote medie'!$M713,Scaglioni!$I$3:$L$7,4,FALSE)</f>
        <v>0.43</v>
      </c>
      <c r="O713" s="15">
        <f t="shared" si="152"/>
        <v>43</v>
      </c>
      <c r="P713" s="15">
        <f t="shared" si="157"/>
        <v>23170</v>
      </c>
      <c r="Q713" s="16">
        <f t="shared" si="158"/>
        <v>0.32633802816901408</v>
      </c>
    </row>
    <row r="714" spans="1:17" x14ac:dyDescent="0.2">
      <c r="A714" s="10">
        <v>100</v>
      </c>
      <c r="B714" s="10">
        <f t="shared" si="153"/>
        <v>71100</v>
      </c>
      <c r="C714" s="6">
        <f t="shared" si="147"/>
        <v>4</v>
      </c>
      <c r="D714" s="6">
        <f>VLOOKUP('Aliquote medie'!$C714,Scaglioni!$A$3:$D$7,4,FALSE)</f>
        <v>0.41</v>
      </c>
      <c r="E714" s="6">
        <f t="shared" si="148"/>
        <v>41</v>
      </c>
      <c r="F714" s="6">
        <f t="shared" si="154"/>
        <v>23821</v>
      </c>
      <c r="G714" s="7">
        <f t="shared" si="146"/>
        <v>0.33503516174402248</v>
      </c>
      <c r="H714" s="3">
        <f t="shared" si="149"/>
        <v>4</v>
      </c>
      <c r="I714" s="3">
        <f>VLOOKUP('Aliquote medie'!$H714,Scaglioni!$E$3:$H$7,4,FALSE)</f>
        <v>0.43</v>
      </c>
      <c r="J714" s="3">
        <f t="shared" si="150"/>
        <v>43</v>
      </c>
      <c r="K714" s="3">
        <f t="shared" si="155"/>
        <v>23473</v>
      </c>
      <c r="L714" s="4">
        <f t="shared" si="156"/>
        <v>0.33014064697609002</v>
      </c>
      <c r="M714" s="15">
        <f t="shared" si="151"/>
        <v>3</v>
      </c>
      <c r="N714" s="15">
        <f>VLOOKUP('Aliquote medie'!$M714,Scaglioni!$I$3:$L$7,4,FALSE)</f>
        <v>0.43</v>
      </c>
      <c r="O714" s="15">
        <f t="shared" si="152"/>
        <v>43</v>
      </c>
      <c r="P714" s="15">
        <f t="shared" si="157"/>
        <v>23213</v>
      </c>
      <c r="Q714" s="16">
        <f t="shared" si="158"/>
        <v>0.32648382559774963</v>
      </c>
    </row>
    <row r="715" spans="1:17" x14ac:dyDescent="0.2">
      <c r="A715" s="10">
        <v>100</v>
      </c>
      <c r="B715" s="10">
        <f t="shared" si="153"/>
        <v>71200</v>
      </c>
      <c r="C715" s="6">
        <f t="shared" si="147"/>
        <v>4</v>
      </c>
      <c r="D715" s="6">
        <f>VLOOKUP('Aliquote medie'!$C715,Scaglioni!$A$3:$D$7,4,FALSE)</f>
        <v>0.41</v>
      </c>
      <c r="E715" s="6">
        <f t="shared" si="148"/>
        <v>41</v>
      </c>
      <c r="F715" s="6">
        <f t="shared" si="154"/>
        <v>23862</v>
      </c>
      <c r="G715" s="7">
        <f t="shared" ref="G715:G778" si="159">F715/B715</f>
        <v>0.33514044943820226</v>
      </c>
      <c r="H715" s="3">
        <f t="shared" si="149"/>
        <v>4</v>
      </c>
      <c r="I715" s="3">
        <f>VLOOKUP('Aliquote medie'!$H715,Scaglioni!$E$3:$H$7,4,FALSE)</f>
        <v>0.43</v>
      </c>
      <c r="J715" s="3">
        <f t="shared" si="150"/>
        <v>43</v>
      </c>
      <c r="K715" s="3">
        <f t="shared" si="155"/>
        <v>23516</v>
      </c>
      <c r="L715" s="4">
        <f t="shared" si="156"/>
        <v>0.33028089887640449</v>
      </c>
      <c r="M715" s="15">
        <f t="shared" si="151"/>
        <v>3</v>
      </c>
      <c r="N715" s="15">
        <f>VLOOKUP('Aliquote medie'!$M715,Scaglioni!$I$3:$L$7,4,FALSE)</f>
        <v>0.43</v>
      </c>
      <c r="O715" s="15">
        <f t="shared" si="152"/>
        <v>43</v>
      </c>
      <c r="P715" s="15">
        <f t="shared" si="157"/>
        <v>23256</v>
      </c>
      <c r="Q715" s="16">
        <f t="shared" si="158"/>
        <v>0.32662921348314605</v>
      </c>
    </row>
    <row r="716" spans="1:17" x14ac:dyDescent="0.2">
      <c r="A716" s="10">
        <v>100</v>
      </c>
      <c r="B716" s="10">
        <f t="shared" si="153"/>
        <v>71300</v>
      </c>
      <c r="C716" s="6">
        <f t="shared" si="147"/>
        <v>4</v>
      </c>
      <c r="D716" s="6">
        <f>VLOOKUP('Aliquote medie'!$C716,Scaglioni!$A$3:$D$7,4,FALSE)</f>
        <v>0.41</v>
      </c>
      <c r="E716" s="6">
        <f t="shared" si="148"/>
        <v>41</v>
      </c>
      <c r="F716" s="6">
        <f t="shared" si="154"/>
        <v>23903</v>
      </c>
      <c r="G716" s="7">
        <f t="shared" si="159"/>
        <v>0.33524544179523141</v>
      </c>
      <c r="H716" s="3">
        <f t="shared" si="149"/>
        <v>4</v>
      </c>
      <c r="I716" s="3">
        <f>VLOOKUP('Aliquote medie'!$H716,Scaglioni!$E$3:$H$7,4,FALSE)</f>
        <v>0.43</v>
      </c>
      <c r="J716" s="3">
        <f t="shared" si="150"/>
        <v>43</v>
      </c>
      <c r="K716" s="3">
        <f t="shared" si="155"/>
        <v>23559</v>
      </c>
      <c r="L716" s="4">
        <f t="shared" si="156"/>
        <v>0.33042075736325388</v>
      </c>
      <c r="M716" s="15">
        <f t="shared" si="151"/>
        <v>3</v>
      </c>
      <c r="N716" s="15">
        <f>VLOOKUP('Aliquote medie'!$M716,Scaglioni!$I$3:$L$7,4,FALSE)</f>
        <v>0.43</v>
      </c>
      <c r="O716" s="15">
        <f t="shared" si="152"/>
        <v>43</v>
      </c>
      <c r="P716" s="15">
        <f t="shared" si="157"/>
        <v>23299</v>
      </c>
      <c r="Q716" s="16">
        <f t="shared" si="158"/>
        <v>0.3267741935483871</v>
      </c>
    </row>
    <row r="717" spans="1:17" x14ac:dyDescent="0.2">
      <c r="A717" s="10">
        <v>100</v>
      </c>
      <c r="B717" s="10">
        <f t="shared" si="153"/>
        <v>71400</v>
      </c>
      <c r="C717" s="6">
        <f t="shared" si="147"/>
        <v>4</v>
      </c>
      <c r="D717" s="6">
        <f>VLOOKUP('Aliquote medie'!$C717,Scaglioni!$A$3:$D$7,4,FALSE)</f>
        <v>0.41</v>
      </c>
      <c r="E717" s="6">
        <f t="shared" si="148"/>
        <v>41</v>
      </c>
      <c r="F717" s="6">
        <f t="shared" si="154"/>
        <v>23944</v>
      </c>
      <c r="G717" s="7">
        <f t="shared" si="159"/>
        <v>0.33535014005602243</v>
      </c>
      <c r="H717" s="3">
        <f t="shared" si="149"/>
        <v>4</v>
      </c>
      <c r="I717" s="3">
        <f>VLOOKUP('Aliquote medie'!$H717,Scaglioni!$E$3:$H$7,4,FALSE)</f>
        <v>0.43</v>
      </c>
      <c r="J717" s="3">
        <f t="shared" si="150"/>
        <v>43</v>
      </c>
      <c r="K717" s="3">
        <f t="shared" si="155"/>
        <v>23602</v>
      </c>
      <c r="L717" s="4">
        <f t="shared" si="156"/>
        <v>0.33056022408963587</v>
      </c>
      <c r="M717" s="15">
        <f t="shared" si="151"/>
        <v>3</v>
      </c>
      <c r="N717" s="15">
        <f>VLOOKUP('Aliquote medie'!$M717,Scaglioni!$I$3:$L$7,4,FALSE)</f>
        <v>0.43</v>
      </c>
      <c r="O717" s="15">
        <f t="shared" si="152"/>
        <v>43</v>
      </c>
      <c r="P717" s="15">
        <f t="shared" si="157"/>
        <v>23342</v>
      </c>
      <c r="Q717" s="16">
        <f t="shared" si="158"/>
        <v>0.32691876750700283</v>
      </c>
    </row>
    <row r="718" spans="1:17" x14ac:dyDescent="0.2">
      <c r="A718" s="10">
        <v>100</v>
      </c>
      <c r="B718" s="10">
        <f t="shared" si="153"/>
        <v>71500</v>
      </c>
      <c r="C718" s="6">
        <f t="shared" si="147"/>
        <v>4</v>
      </c>
      <c r="D718" s="6">
        <f>VLOOKUP('Aliquote medie'!$C718,Scaglioni!$A$3:$D$7,4,FALSE)</f>
        <v>0.41</v>
      </c>
      <c r="E718" s="6">
        <f t="shared" si="148"/>
        <v>41</v>
      </c>
      <c r="F718" s="6">
        <f t="shared" si="154"/>
        <v>23985</v>
      </c>
      <c r="G718" s="7">
        <f t="shared" si="159"/>
        <v>0.33545454545454545</v>
      </c>
      <c r="H718" s="3">
        <f t="shared" si="149"/>
        <v>4</v>
      </c>
      <c r="I718" s="3">
        <f>VLOOKUP('Aliquote medie'!$H718,Scaglioni!$E$3:$H$7,4,FALSE)</f>
        <v>0.43</v>
      </c>
      <c r="J718" s="3">
        <f t="shared" si="150"/>
        <v>43</v>
      </c>
      <c r="K718" s="3">
        <f t="shared" si="155"/>
        <v>23645</v>
      </c>
      <c r="L718" s="4">
        <f t="shared" si="156"/>
        <v>0.3306993006993007</v>
      </c>
      <c r="M718" s="15">
        <f t="shared" si="151"/>
        <v>3</v>
      </c>
      <c r="N718" s="15">
        <f>VLOOKUP('Aliquote medie'!$M718,Scaglioni!$I$3:$L$7,4,FALSE)</f>
        <v>0.43</v>
      </c>
      <c r="O718" s="15">
        <f t="shared" si="152"/>
        <v>43</v>
      </c>
      <c r="P718" s="15">
        <f t="shared" si="157"/>
        <v>23385</v>
      </c>
      <c r="Q718" s="16">
        <f t="shared" si="158"/>
        <v>0.32706293706293704</v>
      </c>
    </row>
    <row r="719" spans="1:17" x14ac:dyDescent="0.2">
      <c r="A719" s="10">
        <v>100</v>
      </c>
      <c r="B719" s="10">
        <f t="shared" si="153"/>
        <v>71600</v>
      </c>
      <c r="C719" s="6">
        <f t="shared" si="147"/>
        <v>4</v>
      </c>
      <c r="D719" s="6">
        <f>VLOOKUP('Aliquote medie'!$C719,Scaglioni!$A$3:$D$7,4,FALSE)</f>
        <v>0.41</v>
      </c>
      <c r="E719" s="6">
        <f t="shared" si="148"/>
        <v>41</v>
      </c>
      <c r="F719" s="6">
        <f t="shared" si="154"/>
        <v>24026</v>
      </c>
      <c r="G719" s="7">
        <f t="shared" si="159"/>
        <v>0.33555865921787709</v>
      </c>
      <c r="H719" s="3">
        <f t="shared" si="149"/>
        <v>4</v>
      </c>
      <c r="I719" s="3">
        <f>VLOOKUP('Aliquote medie'!$H719,Scaglioni!$E$3:$H$7,4,FALSE)</f>
        <v>0.43</v>
      </c>
      <c r="J719" s="3">
        <f t="shared" si="150"/>
        <v>43</v>
      </c>
      <c r="K719" s="3">
        <f t="shared" si="155"/>
        <v>23688</v>
      </c>
      <c r="L719" s="4">
        <f t="shared" si="156"/>
        <v>0.33083798882681564</v>
      </c>
      <c r="M719" s="15">
        <f t="shared" si="151"/>
        <v>3</v>
      </c>
      <c r="N719" s="15">
        <f>VLOOKUP('Aliquote medie'!$M719,Scaglioni!$I$3:$L$7,4,FALSE)</f>
        <v>0.43</v>
      </c>
      <c r="O719" s="15">
        <f t="shared" si="152"/>
        <v>43</v>
      </c>
      <c r="P719" s="15">
        <f t="shared" si="157"/>
        <v>23428</v>
      </c>
      <c r="Q719" s="16">
        <f t="shared" si="158"/>
        <v>0.32720670391061452</v>
      </c>
    </row>
    <row r="720" spans="1:17" x14ac:dyDescent="0.2">
      <c r="A720" s="10">
        <v>100</v>
      </c>
      <c r="B720" s="10">
        <f t="shared" si="153"/>
        <v>71700</v>
      </c>
      <c r="C720" s="6">
        <f t="shared" si="147"/>
        <v>4</v>
      </c>
      <c r="D720" s="6">
        <f>VLOOKUP('Aliquote medie'!$C720,Scaglioni!$A$3:$D$7,4,FALSE)</f>
        <v>0.41</v>
      </c>
      <c r="E720" s="6">
        <f t="shared" si="148"/>
        <v>41</v>
      </c>
      <c r="F720" s="6">
        <f t="shared" si="154"/>
        <v>24067</v>
      </c>
      <c r="G720" s="7">
        <f t="shared" si="159"/>
        <v>0.33566248256624825</v>
      </c>
      <c r="H720" s="3">
        <f t="shared" si="149"/>
        <v>4</v>
      </c>
      <c r="I720" s="3">
        <f>VLOOKUP('Aliquote medie'!$H720,Scaglioni!$E$3:$H$7,4,FALSE)</f>
        <v>0.43</v>
      </c>
      <c r="J720" s="3">
        <f t="shared" si="150"/>
        <v>43</v>
      </c>
      <c r="K720" s="3">
        <f t="shared" si="155"/>
        <v>23731</v>
      </c>
      <c r="L720" s="4">
        <f t="shared" si="156"/>
        <v>0.33097629009762902</v>
      </c>
      <c r="M720" s="15">
        <f t="shared" si="151"/>
        <v>3</v>
      </c>
      <c r="N720" s="15">
        <f>VLOOKUP('Aliquote medie'!$M720,Scaglioni!$I$3:$L$7,4,FALSE)</f>
        <v>0.43</v>
      </c>
      <c r="O720" s="15">
        <f t="shared" si="152"/>
        <v>43</v>
      </c>
      <c r="P720" s="15">
        <f t="shared" si="157"/>
        <v>23471</v>
      </c>
      <c r="Q720" s="16">
        <f t="shared" si="158"/>
        <v>0.32735006973500697</v>
      </c>
    </row>
    <row r="721" spans="1:17" x14ac:dyDescent="0.2">
      <c r="A721" s="10">
        <v>100</v>
      </c>
      <c r="B721" s="10">
        <f t="shared" si="153"/>
        <v>71800</v>
      </c>
      <c r="C721" s="6">
        <f t="shared" si="147"/>
        <v>4</v>
      </c>
      <c r="D721" s="6">
        <f>VLOOKUP('Aliquote medie'!$C721,Scaglioni!$A$3:$D$7,4,FALSE)</f>
        <v>0.41</v>
      </c>
      <c r="E721" s="6">
        <f t="shared" si="148"/>
        <v>41</v>
      </c>
      <c r="F721" s="6">
        <f t="shared" si="154"/>
        <v>24108</v>
      </c>
      <c r="G721" s="7">
        <f t="shared" si="159"/>
        <v>0.33576601671309192</v>
      </c>
      <c r="H721" s="3">
        <f t="shared" si="149"/>
        <v>4</v>
      </c>
      <c r="I721" s="3">
        <f>VLOOKUP('Aliquote medie'!$H721,Scaglioni!$E$3:$H$7,4,FALSE)</f>
        <v>0.43</v>
      </c>
      <c r="J721" s="3">
        <f t="shared" si="150"/>
        <v>43</v>
      </c>
      <c r="K721" s="3">
        <f t="shared" si="155"/>
        <v>23774</v>
      </c>
      <c r="L721" s="4">
        <f t="shared" si="156"/>
        <v>0.33111420612813369</v>
      </c>
      <c r="M721" s="15">
        <f t="shared" si="151"/>
        <v>3</v>
      </c>
      <c r="N721" s="15">
        <f>VLOOKUP('Aliquote medie'!$M721,Scaglioni!$I$3:$L$7,4,FALSE)</f>
        <v>0.43</v>
      </c>
      <c r="O721" s="15">
        <f t="shared" si="152"/>
        <v>43</v>
      </c>
      <c r="P721" s="15">
        <f t="shared" si="157"/>
        <v>23514</v>
      </c>
      <c r="Q721" s="16">
        <f t="shared" si="158"/>
        <v>0.32749303621169917</v>
      </c>
    </row>
    <row r="722" spans="1:17" x14ac:dyDescent="0.2">
      <c r="A722" s="10">
        <v>100</v>
      </c>
      <c r="B722" s="10">
        <f t="shared" si="153"/>
        <v>71900</v>
      </c>
      <c r="C722" s="6">
        <f t="shared" si="147"/>
        <v>4</v>
      </c>
      <c r="D722" s="6">
        <f>VLOOKUP('Aliquote medie'!$C722,Scaglioni!$A$3:$D$7,4,FALSE)</f>
        <v>0.41</v>
      </c>
      <c r="E722" s="6">
        <f t="shared" si="148"/>
        <v>41</v>
      </c>
      <c r="F722" s="6">
        <f t="shared" si="154"/>
        <v>24149</v>
      </c>
      <c r="G722" s="7">
        <f t="shared" si="159"/>
        <v>0.33586926286509039</v>
      </c>
      <c r="H722" s="3">
        <f t="shared" si="149"/>
        <v>4</v>
      </c>
      <c r="I722" s="3">
        <f>VLOOKUP('Aliquote medie'!$H722,Scaglioni!$E$3:$H$7,4,FALSE)</f>
        <v>0.43</v>
      </c>
      <c r="J722" s="3">
        <f t="shared" si="150"/>
        <v>43</v>
      </c>
      <c r="K722" s="3">
        <f t="shared" si="155"/>
        <v>23817</v>
      </c>
      <c r="L722" s="4">
        <f t="shared" si="156"/>
        <v>0.3312517385257302</v>
      </c>
      <c r="M722" s="15">
        <f t="shared" si="151"/>
        <v>3</v>
      </c>
      <c r="N722" s="15">
        <f>VLOOKUP('Aliquote medie'!$M722,Scaglioni!$I$3:$L$7,4,FALSE)</f>
        <v>0.43</v>
      </c>
      <c r="O722" s="15">
        <f t="shared" si="152"/>
        <v>43</v>
      </c>
      <c r="P722" s="15">
        <f t="shared" si="157"/>
        <v>23557</v>
      </c>
      <c r="Q722" s="16">
        <f t="shared" si="158"/>
        <v>0.3276356050069541</v>
      </c>
    </row>
    <row r="723" spans="1:17" x14ac:dyDescent="0.2">
      <c r="A723" s="10">
        <v>100</v>
      </c>
      <c r="B723" s="10">
        <f t="shared" si="153"/>
        <v>72000</v>
      </c>
      <c r="C723" s="6">
        <f t="shared" si="147"/>
        <v>4</v>
      </c>
      <c r="D723" s="6">
        <f>VLOOKUP('Aliquote medie'!$C723,Scaglioni!$A$3:$D$7,4,FALSE)</f>
        <v>0.41</v>
      </c>
      <c r="E723" s="6">
        <f t="shared" si="148"/>
        <v>41</v>
      </c>
      <c r="F723" s="6">
        <f t="shared" si="154"/>
        <v>24190</v>
      </c>
      <c r="G723" s="7">
        <f t="shared" si="159"/>
        <v>0.33597222222222223</v>
      </c>
      <c r="H723" s="3">
        <f t="shared" si="149"/>
        <v>4</v>
      </c>
      <c r="I723" s="3">
        <f>VLOOKUP('Aliquote medie'!$H723,Scaglioni!$E$3:$H$7,4,FALSE)</f>
        <v>0.43</v>
      </c>
      <c r="J723" s="3">
        <f t="shared" si="150"/>
        <v>43</v>
      </c>
      <c r="K723" s="3">
        <f t="shared" si="155"/>
        <v>23860</v>
      </c>
      <c r="L723" s="4">
        <f t="shared" si="156"/>
        <v>0.3313888888888889</v>
      </c>
      <c r="M723" s="15">
        <f t="shared" si="151"/>
        <v>3</v>
      </c>
      <c r="N723" s="15">
        <f>VLOOKUP('Aliquote medie'!$M723,Scaglioni!$I$3:$L$7,4,FALSE)</f>
        <v>0.43</v>
      </c>
      <c r="O723" s="15">
        <f t="shared" si="152"/>
        <v>43</v>
      </c>
      <c r="P723" s="15">
        <f t="shared" si="157"/>
        <v>23600</v>
      </c>
      <c r="Q723" s="16">
        <f t="shared" si="158"/>
        <v>0.32777777777777778</v>
      </c>
    </row>
    <row r="724" spans="1:17" x14ac:dyDescent="0.2">
      <c r="A724" s="10">
        <v>100</v>
      </c>
      <c r="B724" s="10">
        <f t="shared" si="153"/>
        <v>72100</v>
      </c>
      <c r="C724" s="6">
        <f t="shared" si="147"/>
        <v>4</v>
      </c>
      <c r="D724" s="6">
        <f>VLOOKUP('Aliquote medie'!$C724,Scaglioni!$A$3:$D$7,4,FALSE)</f>
        <v>0.41</v>
      </c>
      <c r="E724" s="6">
        <f t="shared" si="148"/>
        <v>41</v>
      </c>
      <c r="F724" s="6">
        <f t="shared" si="154"/>
        <v>24231</v>
      </c>
      <c r="G724" s="7">
        <f t="shared" si="159"/>
        <v>0.3360748959778086</v>
      </c>
      <c r="H724" s="3">
        <f t="shared" si="149"/>
        <v>4</v>
      </c>
      <c r="I724" s="3">
        <f>VLOOKUP('Aliquote medie'!$H724,Scaglioni!$E$3:$H$7,4,FALSE)</f>
        <v>0.43</v>
      </c>
      <c r="J724" s="3">
        <f t="shared" si="150"/>
        <v>43</v>
      </c>
      <c r="K724" s="3">
        <f t="shared" si="155"/>
        <v>23903</v>
      </c>
      <c r="L724" s="4">
        <f t="shared" si="156"/>
        <v>0.33152565880721219</v>
      </c>
      <c r="M724" s="15">
        <f t="shared" si="151"/>
        <v>3</v>
      </c>
      <c r="N724" s="15">
        <f>VLOOKUP('Aliquote medie'!$M724,Scaglioni!$I$3:$L$7,4,FALSE)</f>
        <v>0.43</v>
      </c>
      <c r="O724" s="15">
        <f t="shared" si="152"/>
        <v>43</v>
      </c>
      <c r="P724" s="15">
        <f t="shared" si="157"/>
        <v>23643</v>
      </c>
      <c r="Q724" s="16">
        <f t="shared" si="158"/>
        <v>0.32791955617198337</v>
      </c>
    </row>
    <row r="725" spans="1:17" x14ac:dyDescent="0.2">
      <c r="A725" s="10">
        <v>100</v>
      </c>
      <c r="B725" s="10">
        <f t="shared" si="153"/>
        <v>72200</v>
      </c>
      <c r="C725" s="6">
        <f t="shared" si="147"/>
        <v>4</v>
      </c>
      <c r="D725" s="6">
        <f>VLOOKUP('Aliquote medie'!$C725,Scaglioni!$A$3:$D$7,4,FALSE)</f>
        <v>0.41</v>
      </c>
      <c r="E725" s="6">
        <f t="shared" si="148"/>
        <v>41</v>
      </c>
      <c r="F725" s="6">
        <f t="shared" si="154"/>
        <v>24272</v>
      </c>
      <c r="G725" s="7">
        <f t="shared" si="159"/>
        <v>0.33617728531855956</v>
      </c>
      <c r="H725" s="3">
        <f t="shared" si="149"/>
        <v>4</v>
      </c>
      <c r="I725" s="3">
        <f>VLOOKUP('Aliquote medie'!$H725,Scaglioni!$E$3:$H$7,4,FALSE)</f>
        <v>0.43</v>
      </c>
      <c r="J725" s="3">
        <f t="shared" si="150"/>
        <v>43</v>
      </c>
      <c r="K725" s="3">
        <f t="shared" si="155"/>
        <v>23946</v>
      </c>
      <c r="L725" s="4">
        <f t="shared" si="156"/>
        <v>0.33166204986149583</v>
      </c>
      <c r="M725" s="15">
        <f t="shared" si="151"/>
        <v>3</v>
      </c>
      <c r="N725" s="15">
        <f>VLOOKUP('Aliquote medie'!$M725,Scaglioni!$I$3:$L$7,4,FALSE)</f>
        <v>0.43</v>
      </c>
      <c r="O725" s="15">
        <f t="shared" si="152"/>
        <v>43</v>
      </c>
      <c r="P725" s="15">
        <f t="shared" si="157"/>
        <v>23686</v>
      </c>
      <c r="Q725" s="16">
        <f t="shared" si="158"/>
        <v>0.32806094182825485</v>
      </c>
    </row>
    <row r="726" spans="1:17" x14ac:dyDescent="0.2">
      <c r="A726" s="10">
        <v>100</v>
      </c>
      <c r="B726" s="10">
        <f t="shared" si="153"/>
        <v>72300</v>
      </c>
      <c r="C726" s="6">
        <f t="shared" si="147"/>
        <v>4</v>
      </c>
      <c r="D726" s="6">
        <f>VLOOKUP('Aliquote medie'!$C726,Scaglioni!$A$3:$D$7,4,FALSE)</f>
        <v>0.41</v>
      </c>
      <c r="E726" s="6">
        <f t="shared" si="148"/>
        <v>41</v>
      </c>
      <c r="F726" s="6">
        <f t="shared" si="154"/>
        <v>24313</v>
      </c>
      <c r="G726" s="7">
        <f t="shared" si="159"/>
        <v>0.33627939142461966</v>
      </c>
      <c r="H726" s="3">
        <f t="shared" si="149"/>
        <v>4</v>
      </c>
      <c r="I726" s="3">
        <f>VLOOKUP('Aliquote medie'!$H726,Scaglioni!$E$3:$H$7,4,FALSE)</f>
        <v>0.43</v>
      </c>
      <c r="J726" s="3">
        <f t="shared" si="150"/>
        <v>43</v>
      </c>
      <c r="K726" s="3">
        <f t="shared" si="155"/>
        <v>23989</v>
      </c>
      <c r="L726" s="4">
        <f t="shared" si="156"/>
        <v>0.33179806362378977</v>
      </c>
      <c r="M726" s="15">
        <f t="shared" si="151"/>
        <v>3</v>
      </c>
      <c r="N726" s="15">
        <f>VLOOKUP('Aliquote medie'!$M726,Scaglioni!$I$3:$L$7,4,FALSE)</f>
        <v>0.43</v>
      </c>
      <c r="O726" s="15">
        <f t="shared" si="152"/>
        <v>43</v>
      </c>
      <c r="P726" s="15">
        <f t="shared" si="157"/>
        <v>23729</v>
      </c>
      <c r="Q726" s="16">
        <f t="shared" si="158"/>
        <v>0.32820193637621026</v>
      </c>
    </row>
    <row r="727" spans="1:17" x14ac:dyDescent="0.2">
      <c r="A727" s="10">
        <v>100</v>
      </c>
      <c r="B727" s="10">
        <f t="shared" si="153"/>
        <v>72400</v>
      </c>
      <c r="C727" s="6">
        <f t="shared" si="147"/>
        <v>4</v>
      </c>
      <c r="D727" s="6">
        <f>VLOOKUP('Aliquote medie'!$C727,Scaglioni!$A$3:$D$7,4,FALSE)</f>
        <v>0.41</v>
      </c>
      <c r="E727" s="6">
        <f t="shared" si="148"/>
        <v>41</v>
      </c>
      <c r="F727" s="6">
        <f t="shared" si="154"/>
        <v>24354</v>
      </c>
      <c r="G727" s="7">
        <f t="shared" si="159"/>
        <v>0.33638121546961325</v>
      </c>
      <c r="H727" s="3">
        <f t="shared" si="149"/>
        <v>4</v>
      </c>
      <c r="I727" s="3">
        <f>VLOOKUP('Aliquote medie'!$H727,Scaglioni!$E$3:$H$7,4,FALSE)</f>
        <v>0.43</v>
      </c>
      <c r="J727" s="3">
        <f t="shared" si="150"/>
        <v>43</v>
      </c>
      <c r="K727" s="3">
        <f t="shared" si="155"/>
        <v>24032</v>
      </c>
      <c r="L727" s="4">
        <f t="shared" si="156"/>
        <v>0.33193370165745856</v>
      </c>
      <c r="M727" s="15">
        <f t="shared" si="151"/>
        <v>3</v>
      </c>
      <c r="N727" s="15">
        <f>VLOOKUP('Aliquote medie'!$M727,Scaglioni!$I$3:$L$7,4,FALSE)</f>
        <v>0.43</v>
      </c>
      <c r="O727" s="15">
        <f t="shared" si="152"/>
        <v>43</v>
      </c>
      <c r="P727" s="15">
        <f t="shared" si="157"/>
        <v>23772</v>
      </c>
      <c r="Q727" s="16">
        <f t="shared" si="158"/>
        <v>0.32834254143646407</v>
      </c>
    </row>
    <row r="728" spans="1:17" x14ac:dyDescent="0.2">
      <c r="A728" s="10">
        <v>100</v>
      </c>
      <c r="B728" s="10">
        <f t="shared" si="153"/>
        <v>72500</v>
      </c>
      <c r="C728" s="6">
        <f t="shared" si="147"/>
        <v>4</v>
      </c>
      <c r="D728" s="6">
        <f>VLOOKUP('Aliquote medie'!$C728,Scaglioni!$A$3:$D$7,4,FALSE)</f>
        <v>0.41</v>
      </c>
      <c r="E728" s="6">
        <f t="shared" si="148"/>
        <v>41</v>
      </c>
      <c r="F728" s="6">
        <f t="shared" si="154"/>
        <v>24395</v>
      </c>
      <c r="G728" s="7">
        <f t="shared" si="159"/>
        <v>0.33648275862068966</v>
      </c>
      <c r="H728" s="3">
        <f t="shared" si="149"/>
        <v>4</v>
      </c>
      <c r="I728" s="3">
        <f>VLOOKUP('Aliquote medie'!$H728,Scaglioni!$E$3:$H$7,4,FALSE)</f>
        <v>0.43</v>
      </c>
      <c r="J728" s="3">
        <f t="shared" si="150"/>
        <v>43</v>
      </c>
      <c r="K728" s="3">
        <f t="shared" si="155"/>
        <v>24075</v>
      </c>
      <c r="L728" s="4">
        <f t="shared" si="156"/>
        <v>0.33206896551724135</v>
      </c>
      <c r="M728" s="15">
        <f t="shared" si="151"/>
        <v>3</v>
      </c>
      <c r="N728" s="15">
        <f>VLOOKUP('Aliquote medie'!$M728,Scaglioni!$I$3:$L$7,4,FALSE)</f>
        <v>0.43</v>
      </c>
      <c r="O728" s="15">
        <f t="shared" si="152"/>
        <v>43</v>
      </c>
      <c r="P728" s="15">
        <f t="shared" si="157"/>
        <v>23815</v>
      </c>
      <c r="Q728" s="16">
        <f t="shared" si="158"/>
        <v>0.32848275862068965</v>
      </c>
    </row>
    <row r="729" spans="1:17" x14ac:dyDescent="0.2">
      <c r="A729" s="10">
        <v>100</v>
      </c>
      <c r="B729" s="10">
        <f t="shared" si="153"/>
        <v>72600</v>
      </c>
      <c r="C729" s="6">
        <f t="shared" si="147"/>
        <v>4</v>
      </c>
      <c r="D729" s="6">
        <f>VLOOKUP('Aliquote medie'!$C729,Scaglioni!$A$3:$D$7,4,FALSE)</f>
        <v>0.41</v>
      </c>
      <c r="E729" s="6">
        <f t="shared" si="148"/>
        <v>41</v>
      </c>
      <c r="F729" s="6">
        <f t="shared" si="154"/>
        <v>24436</v>
      </c>
      <c r="G729" s="7">
        <f t="shared" si="159"/>
        <v>0.33658402203856752</v>
      </c>
      <c r="H729" s="3">
        <f t="shared" si="149"/>
        <v>4</v>
      </c>
      <c r="I729" s="3">
        <f>VLOOKUP('Aliquote medie'!$H729,Scaglioni!$E$3:$H$7,4,FALSE)</f>
        <v>0.43</v>
      </c>
      <c r="J729" s="3">
        <f t="shared" si="150"/>
        <v>43</v>
      </c>
      <c r="K729" s="3">
        <f t="shared" si="155"/>
        <v>24118</v>
      </c>
      <c r="L729" s="4">
        <f t="shared" si="156"/>
        <v>0.3322038567493113</v>
      </c>
      <c r="M729" s="15">
        <f t="shared" si="151"/>
        <v>3</v>
      </c>
      <c r="N729" s="15">
        <f>VLOOKUP('Aliquote medie'!$M729,Scaglioni!$I$3:$L$7,4,FALSE)</f>
        <v>0.43</v>
      </c>
      <c r="O729" s="15">
        <f t="shared" si="152"/>
        <v>43</v>
      </c>
      <c r="P729" s="15">
        <f t="shared" si="157"/>
        <v>23858</v>
      </c>
      <c r="Q729" s="16">
        <f t="shared" si="158"/>
        <v>0.32862258953168044</v>
      </c>
    </row>
    <row r="730" spans="1:17" x14ac:dyDescent="0.2">
      <c r="A730" s="10">
        <v>100</v>
      </c>
      <c r="B730" s="10">
        <f t="shared" si="153"/>
        <v>72700</v>
      </c>
      <c r="C730" s="6">
        <f t="shared" ref="C730:C793" si="160">IF($B730&lt;=15000,1,IF($B730&lt;=28000,2,IF($B730&lt;=55000,3,IF($B730&lt;=75000,4,5))))</f>
        <v>4</v>
      </c>
      <c r="D730" s="6">
        <f>VLOOKUP('Aliquote medie'!$C730,Scaglioni!$A$3:$D$7,4,FALSE)</f>
        <v>0.41</v>
      </c>
      <c r="E730" s="6">
        <f t="shared" si="148"/>
        <v>41</v>
      </c>
      <c r="F730" s="6">
        <f t="shared" si="154"/>
        <v>24477</v>
      </c>
      <c r="G730" s="7">
        <f t="shared" si="159"/>
        <v>0.33668500687757907</v>
      </c>
      <c r="H730" s="3">
        <f t="shared" si="149"/>
        <v>4</v>
      </c>
      <c r="I730" s="3">
        <f>VLOOKUP('Aliquote medie'!$H730,Scaglioni!$E$3:$H$7,4,FALSE)</f>
        <v>0.43</v>
      </c>
      <c r="J730" s="3">
        <f t="shared" si="150"/>
        <v>43</v>
      </c>
      <c r="K730" s="3">
        <f t="shared" si="155"/>
        <v>24161</v>
      </c>
      <c r="L730" s="4">
        <f t="shared" si="156"/>
        <v>0.33233837689133428</v>
      </c>
      <c r="M730" s="15">
        <f t="shared" si="151"/>
        <v>3</v>
      </c>
      <c r="N730" s="15">
        <f>VLOOKUP('Aliquote medie'!$M730,Scaglioni!$I$3:$L$7,4,FALSE)</f>
        <v>0.43</v>
      </c>
      <c r="O730" s="15">
        <f t="shared" si="152"/>
        <v>43</v>
      </c>
      <c r="P730" s="15">
        <f t="shared" si="157"/>
        <v>23901</v>
      </c>
      <c r="Q730" s="16">
        <f t="shared" si="158"/>
        <v>0.32876203576341129</v>
      </c>
    </row>
    <row r="731" spans="1:17" x14ac:dyDescent="0.2">
      <c r="A731" s="10">
        <v>100</v>
      </c>
      <c r="B731" s="10">
        <f t="shared" si="153"/>
        <v>72800</v>
      </c>
      <c r="C731" s="6">
        <f t="shared" si="160"/>
        <v>4</v>
      </c>
      <c r="D731" s="6">
        <f>VLOOKUP('Aliquote medie'!$C731,Scaglioni!$A$3:$D$7,4,FALSE)</f>
        <v>0.41</v>
      </c>
      <c r="E731" s="6">
        <f t="shared" si="148"/>
        <v>41</v>
      </c>
      <c r="F731" s="6">
        <f t="shared" si="154"/>
        <v>24518</v>
      </c>
      <c r="G731" s="7">
        <f t="shared" si="159"/>
        <v>0.3367857142857143</v>
      </c>
      <c r="H731" s="3">
        <f t="shared" si="149"/>
        <v>4</v>
      </c>
      <c r="I731" s="3">
        <f>VLOOKUP('Aliquote medie'!$H731,Scaglioni!$E$3:$H$7,4,FALSE)</f>
        <v>0.43</v>
      </c>
      <c r="J731" s="3">
        <f t="shared" si="150"/>
        <v>43</v>
      </c>
      <c r="K731" s="3">
        <f t="shared" si="155"/>
        <v>24204</v>
      </c>
      <c r="L731" s="4">
        <f t="shared" si="156"/>
        <v>0.33247252747252748</v>
      </c>
      <c r="M731" s="15">
        <f t="shared" si="151"/>
        <v>3</v>
      </c>
      <c r="N731" s="15">
        <f>VLOOKUP('Aliquote medie'!$M731,Scaglioni!$I$3:$L$7,4,FALSE)</f>
        <v>0.43</v>
      </c>
      <c r="O731" s="15">
        <f t="shared" si="152"/>
        <v>43</v>
      </c>
      <c r="P731" s="15">
        <f t="shared" si="157"/>
        <v>23944</v>
      </c>
      <c r="Q731" s="16">
        <f t="shared" si="158"/>
        <v>0.32890109890109892</v>
      </c>
    </row>
    <row r="732" spans="1:17" x14ac:dyDescent="0.2">
      <c r="A732" s="10">
        <v>100</v>
      </c>
      <c r="B732" s="10">
        <f t="shared" si="153"/>
        <v>72900</v>
      </c>
      <c r="C732" s="6">
        <f t="shared" si="160"/>
        <v>4</v>
      </c>
      <c r="D732" s="6">
        <f>VLOOKUP('Aliquote medie'!$C732,Scaglioni!$A$3:$D$7,4,FALSE)</f>
        <v>0.41</v>
      </c>
      <c r="E732" s="6">
        <f t="shared" si="148"/>
        <v>41</v>
      </c>
      <c r="F732" s="6">
        <f t="shared" si="154"/>
        <v>24559</v>
      </c>
      <c r="G732" s="7">
        <f t="shared" si="159"/>
        <v>0.33688614540466394</v>
      </c>
      <c r="H732" s="3">
        <f t="shared" si="149"/>
        <v>4</v>
      </c>
      <c r="I732" s="3">
        <f>VLOOKUP('Aliquote medie'!$H732,Scaglioni!$E$3:$H$7,4,FALSE)</f>
        <v>0.43</v>
      </c>
      <c r="J732" s="3">
        <f t="shared" si="150"/>
        <v>43</v>
      </c>
      <c r="K732" s="3">
        <f t="shared" si="155"/>
        <v>24247</v>
      </c>
      <c r="L732" s="4">
        <f t="shared" si="156"/>
        <v>0.33260631001371743</v>
      </c>
      <c r="M732" s="15">
        <f t="shared" si="151"/>
        <v>3</v>
      </c>
      <c r="N732" s="15">
        <f>VLOOKUP('Aliquote medie'!$M732,Scaglioni!$I$3:$L$7,4,FALSE)</f>
        <v>0.43</v>
      </c>
      <c r="O732" s="15">
        <f t="shared" si="152"/>
        <v>43</v>
      </c>
      <c r="P732" s="15">
        <f t="shared" si="157"/>
        <v>23987</v>
      </c>
      <c r="Q732" s="16">
        <f t="shared" si="158"/>
        <v>0.32903978052126198</v>
      </c>
    </row>
    <row r="733" spans="1:17" x14ac:dyDescent="0.2">
      <c r="A733" s="10">
        <v>100</v>
      </c>
      <c r="B733" s="10">
        <f t="shared" si="153"/>
        <v>73000</v>
      </c>
      <c r="C733" s="6">
        <f t="shared" si="160"/>
        <v>4</v>
      </c>
      <c r="D733" s="6">
        <f>VLOOKUP('Aliquote medie'!$C733,Scaglioni!$A$3:$D$7,4,FALSE)</f>
        <v>0.41</v>
      </c>
      <c r="E733" s="6">
        <f t="shared" si="148"/>
        <v>41</v>
      </c>
      <c r="F733" s="6">
        <f t="shared" si="154"/>
        <v>24600</v>
      </c>
      <c r="G733" s="7">
        <f t="shared" si="159"/>
        <v>0.33698630136986302</v>
      </c>
      <c r="H733" s="3">
        <f t="shared" si="149"/>
        <v>4</v>
      </c>
      <c r="I733" s="3">
        <f>VLOOKUP('Aliquote medie'!$H733,Scaglioni!$E$3:$H$7,4,FALSE)</f>
        <v>0.43</v>
      </c>
      <c r="J733" s="3">
        <f t="shared" si="150"/>
        <v>43</v>
      </c>
      <c r="K733" s="3">
        <f t="shared" si="155"/>
        <v>24290</v>
      </c>
      <c r="L733" s="4">
        <f t="shared" si="156"/>
        <v>0.33273972602739726</v>
      </c>
      <c r="M733" s="15">
        <f t="shared" si="151"/>
        <v>3</v>
      </c>
      <c r="N733" s="15">
        <f>VLOOKUP('Aliquote medie'!$M733,Scaglioni!$I$3:$L$7,4,FALSE)</f>
        <v>0.43</v>
      </c>
      <c r="O733" s="15">
        <f t="shared" si="152"/>
        <v>43</v>
      </c>
      <c r="P733" s="15">
        <f t="shared" si="157"/>
        <v>24030</v>
      </c>
      <c r="Q733" s="16">
        <f t="shared" si="158"/>
        <v>0.3291780821917808</v>
      </c>
    </row>
    <row r="734" spans="1:17" x14ac:dyDescent="0.2">
      <c r="A734" s="10">
        <v>100</v>
      </c>
      <c r="B734" s="10">
        <f t="shared" si="153"/>
        <v>73100</v>
      </c>
      <c r="C734" s="6">
        <f t="shared" si="160"/>
        <v>4</v>
      </c>
      <c r="D734" s="6">
        <f>VLOOKUP('Aliquote medie'!$C734,Scaglioni!$A$3:$D$7,4,FALSE)</f>
        <v>0.41</v>
      </c>
      <c r="E734" s="6">
        <f t="shared" si="148"/>
        <v>41</v>
      </c>
      <c r="F734" s="6">
        <f t="shared" si="154"/>
        <v>24641</v>
      </c>
      <c r="G734" s="7">
        <f t="shared" si="159"/>
        <v>0.33708618331053353</v>
      </c>
      <c r="H734" s="3">
        <f t="shared" si="149"/>
        <v>4</v>
      </c>
      <c r="I734" s="3">
        <f>VLOOKUP('Aliquote medie'!$H734,Scaglioni!$E$3:$H$7,4,FALSE)</f>
        <v>0.43</v>
      </c>
      <c r="J734" s="3">
        <f t="shared" si="150"/>
        <v>43</v>
      </c>
      <c r="K734" s="3">
        <f t="shared" si="155"/>
        <v>24333</v>
      </c>
      <c r="L734" s="4">
        <f t="shared" si="156"/>
        <v>0.33287277701778384</v>
      </c>
      <c r="M734" s="15">
        <f t="shared" si="151"/>
        <v>3</v>
      </c>
      <c r="N734" s="15">
        <f>VLOOKUP('Aliquote medie'!$M734,Scaglioni!$I$3:$L$7,4,FALSE)</f>
        <v>0.43</v>
      </c>
      <c r="O734" s="15">
        <f t="shared" si="152"/>
        <v>43</v>
      </c>
      <c r="P734" s="15">
        <f t="shared" si="157"/>
        <v>24073</v>
      </c>
      <c r="Q734" s="16">
        <f t="shared" si="158"/>
        <v>0.32931600547195622</v>
      </c>
    </row>
    <row r="735" spans="1:17" x14ac:dyDescent="0.2">
      <c r="A735" s="10">
        <v>100</v>
      </c>
      <c r="B735" s="10">
        <f t="shared" si="153"/>
        <v>73200</v>
      </c>
      <c r="C735" s="6">
        <f t="shared" si="160"/>
        <v>4</v>
      </c>
      <c r="D735" s="6">
        <f>VLOOKUP('Aliquote medie'!$C735,Scaglioni!$A$3:$D$7,4,FALSE)</f>
        <v>0.41</v>
      </c>
      <c r="E735" s="6">
        <f t="shared" si="148"/>
        <v>41</v>
      </c>
      <c r="F735" s="6">
        <f t="shared" si="154"/>
        <v>24682</v>
      </c>
      <c r="G735" s="7">
        <f t="shared" si="159"/>
        <v>0.33718579234972679</v>
      </c>
      <c r="H735" s="3">
        <f t="shared" si="149"/>
        <v>4</v>
      </c>
      <c r="I735" s="3">
        <f>VLOOKUP('Aliquote medie'!$H735,Scaglioni!$E$3:$H$7,4,FALSE)</f>
        <v>0.43</v>
      </c>
      <c r="J735" s="3">
        <f t="shared" si="150"/>
        <v>43</v>
      </c>
      <c r="K735" s="3">
        <f t="shared" si="155"/>
        <v>24376</v>
      </c>
      <c r="L735" s="4">
        <f t="shared" si="156"/>
        <v>0.33300546448087431</v>
      </c>
      <c r="M735" s="15">
        <f t="shared" si="151"/>
        <v>3</v>
      </c>
      <c r="N735" s="15">
        <f>VLOOKUP('Aliquote medie'!$M735,Scaglioni!$I$3:$L$7,4,FALSE)</f>
        <v>0.43</v>
      </c>
      <c r="O735" s="15">
        <f t="shared" si="152"/>
        <v>43</v>
      </c>
      <c r="P735" s="15">
        <f t="shared" si="157"/>
        <v>24116</v>
      </c>
      <c r="Q735" s="16">
        <f t="shared" si="158"/>
        <v>0.32945355191256831</v>
      </c>
    </row>
    <row r="736" spans="1:17" x14ac:dyDescent="0.2">
      <c r="A736" s="10">
        <v>100</v>
      </c>
      <c r="B736" s="10">
        <f t="shared" si="153"/>
        <v>73300</v>
      </c>
      <c r="C736" s="6">
        <f t="shared" si="160"/>
        <v>4</v>
      </c>
      <c r="D736" s="6">
        <f>VLOOKUP('Aliquote medie'!$C736,Scaglioni!$A$3:$D$7,4,FALSE)</f>
        <v>0.41</v>
      </c>
      <c r="E736" s="6">
        <f t="shared" si="148"/>
        <v>41</v>
      </c>
      <c r="F736" s="6">
        <f t="shared" si="154"/>
        <v>24723</v>
      </c>
      <c r="G736" s="7">
        <f t="shared" si="159"/>
        <v>0.33728512960436563</v>
      </c>
      <c r="H736" s="3">
        <f t="shared" si="149"/>
        <v>4</v>
      </c>
      <c r="I736" s="3">
        <f>VLOOKUP('Aliquote medie'!$H736,Scaglioni!$E$3:$H$7,4,FALSE)</f>
        <v>0.43</v>
      </c>
      <c r="J736" s="3">
        <f t="shared" si="150"/>
        <v>43</v>
      </c>
      <c r="K736" s="3">
        <f t="shared" si="155"/>
        <v>24419</v>
      </c>
      <c r="L736" s="4">
        <f t="shared" si="156"/>
        <v>0.33313778990450205</v>
      </c>
      <c r="M736" s="15">
        <f t="shared" si="151"/>
        <v>3</v>
      </c>
      <c r="N736" s="15">
        <f>VLOOKUP('Aliquote medie'!$M736,Scaglioni!$I$3:$L$7,4,FALSE)</f>
        <v>0.43</v>
      </c>
      <c r="O736" s="15">
        <f t="shared" si="152"/>
        <v>43</v>
      </c>
      <c r="P736" s="15">
        <f t="shared" si="157"/>
        <v>24159</v>
      </c>
      <c r="Q736" s="16">
        <f t="shared" si="158"/>
        <v>0.32959072305593451</v>
      </c>
    </row>
    <row r="737" spans="1:17" x14ac:dyDescent="0.2">
      <c r="A737" s="10">
        <v>100</v>
      </c>
      <c r="B737" s="10">
        <f t="shared" si="153"/>
        <v>73400</v>
      </c>
      <c r="C737" s="6">
        <f t="shared" si="160"/>
        <v>4</v>
      </c>
      <c r="D737" s="6">
        <f>VLOOKUP('Aliquote medie'!$C737,Scaglioni!$A$3:$D$7,4,FALSE)</f>
        <v>0.41</v>
      </c>
      <c r="E737" s="6">
        <f t="shared" si="148"/>
        <v>41</v>
      </c>
      <c r="F737" s="6">
        <f t="shared" si="154"/>
        <v>24764</v>
      </c>
      <c r="G737" s="7">
        <f t="shared" si="159"/>
        <v>0.33738419618528609</v>
      </c>
      <c r="H737" s="3">
        <f t="shared" si="149"/>
        <v>4</v>
      </c>
      <c r="I737" s="3">
        <f>VLOOKUP('Aliquote medie'!$H737,Scaglioni!$E$3:$H$7,4,FALSE)</f>
        <v>0.43</v>
      </c>
      <c r="J737" s="3">
        <f t="shared" si="150"/>
        <v>43</v>
      </c>
      <c r="K737" s="3">
        <f t="shared" si="155"/>
        <v>24462</v>
      </c>
      <c r="L737" s="4">
        <f t="shared" si="156"/>
        <v>0.33326975476839238</v>
      </c>
      <c r="M737" s="15">
        <f t="shared" si="151"/>
        <v>3</v>
      </c>
      <c r="N737" s="15">
        <f>VLOOKUP('Aliquote medie'!$M737,Scaglioni!$I$3:$L$7,4,FALSE)</f>
        <v>0.43</v>
      </c>
      <c r="O737" s="15">
        <f t="shared" si="152"/>
        <v>43</v>
      </c>
      <c r="P737" s="15">
        <f t="shared" si="157"/>
        <v>24202</v>
      </c>
      <c r="Q737" s="16">
        <f t="shared" si="158"/>
        <v>0.32972752043596731</v>
      </c>
    </row>
    <row r="738" spans="1:17" x14ac:dyDescent="0.2">
      <c r="A738" s="10">
        <v>100</v>
      </c>
      <c r="B738" s="10">
        <f t="shared" si="153"/>
        <v>73500</v>
      </c>
      <c r="C738" s="6">
        <f t="shared" si="160"/>
        <v>4</v>
      </c>
      <c r="D738" s="6">
        <f>VLOOKUP('Aliquote medie'!$C738,Scaglioni!$A$3:$D$7,4,FALSE)</f>
        <v>0.41</v>
      </c>
      <c r="E738" s="6">
        <f t="shared" si="148"/>
        <v>41</v>
      </c>
      <c r="F738" s="6">
        <f t="shared" si="154"/>
        <v>24805</v>
      </c>
      <c r="G738" s="7">
        <f t="shared" si="159"/>
        <v>0.33748299319727892</v>
      </c>
      <c r="H738" s="3">
        <f t="shared" si="149"/>
        <v>4</v>
      </c>
      <c r="I738" s="3">
        <f>VLOOKUP('Aliquote medie'!$H738,Scaglioni!$E$3:$H$7,4,FALSE)</f>
        <v>0.43</v>
      </c>
      <c r="J738" s="3">
        <f t="shared" si="150"/>
        <v>43</v>
      </c>
      <c r="K738" s="3">
        <f t="shared" si="155"/>
        <v>24505</v>
      </c>
      <c r="L738" s="4">
        <f t="shared" si="156"/>
        <v>0.33340136054421771</v>
      </c>
      <c r="M738" s="15">
        <f t="shared" si="151"/>
        <v>3</v>
      </c>
      <c r="N738" s="15">
        <f>VLOOKUP('Aliquote medie'!$M738,Scaglioni!$I$3:$L$7,4,FALSE)</f>
        <v>0.43</v>
      </c>
      <c r="O738" s="15">
        <f t="shared" si="152"/>
        <v>43</v>
      </c>
      <c r="P738" s="15">
        <f t="shared" si="157"/>
        <v>24245</v>
      </c>
      <c r="Q738" s="16">
        <f t="shared" si="158"/>
        <v>0.32986394557823129</v>
      </c>
    </row>
    <row r="739" spans="1:17" x14ac:dyDescent="0.2">
      <c r="A739" s="10">
        <v>100</v>
      </c>
      <c r="B739" s="10">
        <f t="shared" si="153"/>
        <v>73600</v>
      </c>
      <c r="C739" s="6">
        <f t="shared" si="160"/>
        <v>4</v>
      </c>
      <c r="D739" s="6">
        <f>VLOOKUP('Aliquote medie'!$C739,Scaglioni!$A$3:$D$7,4,FALSE)</f>
        <v>0.41</v>
      </c>
      <c r="E739" s="6">
        <f t="shared" si="148"/>
        <v>41</v>
      </c>
      <c r="F739" s="6">
        <f t="shared" si="154"/>
        <v>24846</v>
      </c>
      <c r="G739" s="7">
        <f t="shared" si="159"/>
        <v>0.33758152173913042</v>
      </c>
      <c r="H739" s="3">
        <f t="shared" si="149"/>
        <v>4</v>
      </c>
      <c r="I739" s="3">
        <f>VLOOKUP('Aliquote medie'!$H739,Scaglioni!$E$3:$H$7,4,FALSE)</f>
        <v>0.43</v>
      </c>
      <c r="J739" s="3">
        <f t="shared" si="150"/>
        <v>43</v>
      </c>
      <c r="K739" s="3">
        <f t="shared" si="155"/>
        <v>24548</v>
      </c>
      <c r="L739" s="4">
        <f t="shared" si="156"/>
        <v>0.33353260869565216</v>
      </c>
      <c r="M739" s="15">
        <f t="shared" si="151"/>
        <v>3</v>
      </c>
      <c r="N739" s="15">
        <f>VLOOKUP('Aliquote medie'!$M739,Scaglioni!$I$3:$L$7,4,FALSE)</f>
        <v>0.43</v>
      </c>
      <c r="O739" s="15">
        <f t="shared" si="152"/>
        <v>43</v>
      </c>
      <c r="P739" s="15">
        <f t="shared" si="157"/>
        <v>24288</v>
      </c>
      <c r="Q739" s="16">
        <f t="shared" si="158"/>
        <v>0.33</v>
      </c>
    </row>
    <row r="740" spans="1:17" x14ac:dyDescent="0.2">
      <c r="A740" s="10">
        <v>100</v>
      </c>
      <c r="B740" s="10">
        <f t="shared" si="153"/>
        <v>73700</v>
      </c>
      <c r="C740" s="6">
        <f t="shared" si="160"/>
        <v>4</v>
      </c>
      <c r="D740" s="6">
        <f>VLOOKUP('Aliquote medie'!$C740,Scaglioni!$A$3:$D$7,4,FALSE)</f>
        <v>0.41</v>
      </c>
      <c r="E740" s="6">
        <f t="shared" si="148"/>
        <v>41</v>
      </c>
      <c r="F740" s="6">
        <f t="shared" si="154"/>
        <v>24887</v>
      </c>
      <c r="G740" s="7">
        <f t="shared" si="159"/>
        <v>0.33767978290366352</v>
      </c>
      <c r="H740" s="3">
        <f t="shared" si="149"/>
        <v>4</v>
      </c>
      <c r="I740" s="3">
        <f>VLOOKUP('Aliquote medie'!$H740,Scaglioni!$E$3:$H$7,4,FALSE)</f>
        <v>0.43</v>
      </c>
      <c r="J740" s="3">
        <f t="shared" si="150"/>
        <v>43</v>
      </c>
      <c r="K740" s="3">
        <f t="shared" si="155"/>
        <v>24591</v>
      </c>
      <c r="L740" s="4">
        <f t="shared" si="156"/>
        <v>0.33366350067842604</v>
      </c>
      <c r="M740" s="15">
        <f t="shared" si="151"/>
        <v>3</v>
      </c>
      <c r="N740" s="15">
        <f>VLOOKUP('Aliquote medie'!$M740,Scaglioni!$I$3:$L$7,4,FALSE)</f>
        <v>0.43</v>
      </c>
      <c r="O740" s="15">
        <f t="shared" si="152"/>
        <v>43</v>
      </c>
      <c r="P740" s="15">
        <f t="shared" si="157"/>
        <v>24331</v>
      </c>
      <c r="Q740" s="16">
        <f t="shared" si="158"/>
        <v>0.33013568521031206</v>
      </c>
    </row>
    <row r="741" spans="1:17" x14ac:dyDescent="0.2">
      <c r="A741" s="10">
        <v>100</v>
      </c>
      <c r="B741" s="10">
        <f t="shared" si="153"/>
        <v>73800</v>
      </c>
      <c r="C741" s="6">
        <f t="shared" si="160"/>
        <v>4</v>
      </c>
      <c r="D741" s="6">
        <f>VLOOKUP('Aliquote medie'!$C741,Scaglioni!$A$3:$D$7,4,FALSE)</f>
        <v>0.41</v>
      </c>
      <c r="E741" s="6">
        <f t="shared" si="148"/>
        <v>41</v>
      </c>
      <c r="F741" s="6">
        <f t="shared" si="154"/>
        <v>24928</v>
      </c>
      <c r="G741" s="7">
        <f t="shared" si="159"/>
        <v>0.33777777777777779</v>
      </c>
      <c r="H741" s="3">
        <f t="shared" si="149"/>
        <v>4</v>
      </c>
      <c r="I741" s="3">
        <f>VLOOKUP('Aliquote medie'!$H741,Scaglioni!$E$3:$H$7,4,FALSE)</f>
        <v>0.43</v>
      </c>
      <c r="J741" s="3">
        <f t="shared" si="150"/>
        <v>43</v>
      </c>
      <c r="K741" s="3">
        <f t="shared" si="155"/>
        <v>24634</v>
      </c>
      <c r="L741" s="4">
        <f t="shared" si="156"/>
        <v>0.33379403794037943</v>
      </c>
      <c r="M741" s="15">
        <f t="shared" si="151"/>
        <v>3</v>
      </c>
      <c r="N741" s="15">
        <f>VLOOKUP('Aliquote medie'!$M741,Scaglioni!$I$3:$L$7,4,FALSE)</f>
        <v>0.43</v>
      </c>
      <c r="O741" s="15">
        <f t="shared" si="152"/>
        <v>43</v>
      </c>
      <c r="P741" s="15">
        <f t="shared" si="157"/>
        <v>24374</v>
      </c>
      <c r="Q741" s="16">
        <f t="shared" si="158"/>
        <v>0.33027100271002707</v>
      </c>
    </row>
    <row r="742" spans="1:17" x14ac:dyDescent="0.2">
      <c r="A742" s="10">
        <v>100</v>
      </c>
      <c r="B742" s="10">
        <f t="shared" si="153"/>
        <v>73900</v>
      </c>
      <c r="C742" s="6">
        <f t="shared" si="160"/>
        <v>4</v>
      </c>
      <c r="D742" s="6">
        <f>VLOOKUP('Aliquote medie'!$C742,Scaglioni!$A$3:$D$7,4,FALSE)</f>
        <v>0.41</v>
      </c>
      <c r="E742" s="6">
        <f t="shared" si="148"/>
        <v>41</v>
      </c>
      <c r="F742" s="6">
        <f t="shared" si="154"/>
        <v>24969</v>
      </c>
      <c r="G742" s="7">
        <f t="shared" si="159"/>
        <v>0.33787550744248984</v>
      </c>
      <c r="H742" s="3">
        <f t="shared" si="149"/>
        <v>4</v>
      </c>
      <c r="I742" s="3">
        <f>VLOOKUP('Aliquote medie'!$H742,Scaglioni!$E$3:$H$7,4,FALSE)</f>
        <v>0.43</v>
      </c>
      <c r="J742" s="3">
        <f t="shared" si="150"/>
        <v>43</v>
      </c>
      <c r="K742" s="3">
        <f t="shared" si="155"/>
        <v>24677</v>
      </c>
      <c r="L742" s="4">
        <f t="shared" si="156"/>
        <v>0.33392422192151555</v>
      </c>
      <c r="M742" s="15">
        <f t="shared" si="151"/>
        <v>3</v>
      </c>
      <c r="N742" s="15">
        <f>VLOOKUP('Aliquote medie'!$M742,Scaglioni!$I$3:$L$7,4,FALSE)</f>
        <v>0.43</v>
      </c>
      <c r="O742" s="15">
        <f t="shared" si="152"/>
        <v>43</v>
      </c>
      <c r="P742" s="15">
        <f t="shared" si="157"/>
        <v>24417</v>
      </c>
      <c r="Q742" s="16">
        <f t="shared" si="158"/>
        <v>0.33040595399188094</v>
      </c>
    </row>
    <row r="743" spans="1:17" x14ac:dyDescent="0.2">
      <c r="A743" s="10">
        <v>100</v>
      </c>
      <c r="B743" s="10">
        <f t="shared" si="153"/>
        <v>74000</v>
      </c>
      <c r="C743" s="6">
        <f t="shared" si="160"/>
        <v>4</v>
      </c>
      <c r="D743" s="6">
        <f>VLOOKUP('Aliquote medie'!$C743,Scaglioni!$A$3:$D$7,4,FALSE)</f>
        <v>0.41</v>
      </c>
      <c r="E743" s="6">
        <f t="shared" si="148"/>
        <v>41</v>
      </c>
      <c r="F743" s="6">
        <f t="shared" si="154"/>
        <v>25010</v>
      </c>
      <c r="G743" s="7">
        <f t="shared" si="159"/>
        <v>0.33797297297297296</v>
      </c>
      <c r="H743" s="3">
        <f t="shared" si="149"/>
        <v>4</v>
      </c>
      <c r="I743" s="3">
        <f>VLOOKUP('Aliquote medie'!$H743,Scaglioni!$E$3:$H$7,4,FALSE)</f>
        <v>0.43</v>
      </c>
      <c r="J743" s="3">
        <f t="shared" si="150"/>
        <v>43</v>
      </c>
      <c r="K743" s="3">
        <f t="shared" si="155"/>
        <v>24720</v>
      </c>
      <c r="L743" s="4">
        <f t="shared" si="156"/>
        <v>0.33405405405405403</v>
      </c>
      <c r="M743" s="15">
        <f t="shared" si="151"/>
        <v>3</v>
      </c>
      <c r="N743" s="15">
        <f>VLOOKUP('Aliquote medie'!$M743,Scaglioni!$I$3:$L$7,4,FALSE)</f>
        <v>0.43</v>
      </c>
      <c r="O743" s="15">
        <f t="shared" si="152"/>
        <v>43</v>
      </c>
      <c r="P743" s="15">
        <f t="shared" si="157"/>
        <v>24460</v>
      </c>
      <c r="Q743" s="16">
        <f t="shared" si="158"/>
        <v>0.33054054054054055</v>
      </c>
    </row>
    <row r="744" spans="1:17" x14ac:dyDescent="0.2">
      <c r="A744" s="10">
        <v>100</v>
      </c>
      <c r="B744" s="10">
        <f t="shared" si="153"/>
        <v>74100</v>
      </c>
      <c r="C744" s="6">
        <f t="shared" si="160"/>
        <v>4</v>
      </c>
      <c r="D744" s="6">
        <f>VLOOKUP('Aliquote medie'!$C744,Scaglioni!$A$3:$D$7,4,FALSE)</f>
        <v>0.41</v>
      </c>
      <c r="E744" s="6">
        <f t="shared" si="148"/>
        <v>41</v>
      </c>
      <c r="F744" s="6">
        <f t="shared" si="154"/>
        <v>25051</v>
      </c>
      <c r="G744" s="7">
        <f t="shared" si="159"/>
        <v>0.33807017543859647</v>
      </c>
      <c r="H744" s="3">
        <f t="shared" si="149"/>
        <v>4</v>
      </c>
      <c r="I744" s="3">
        <f>VLOOKUP('Aliquote medie'!$H744,Scaglioni!$E$3:$H$7,4,FALSE)</f>
        <v>0.43</v>
      </c>
      <c r="J744" s="3">
        <f t="shared" si="150"/>
        <v>43</v>
      </c>
      <c r="K744" s="3">
        <f t="shared" si="155"/>
        <v>24763</v>
      </c>
      <c r="L744" s="4">
        <f t="shared" si="156"/>
        <v>0.33418353576248311</v>
      </c>
      <c r="M744" s="15">
        <f t="shared" si="151"/>
        <v>3</v>
      </c>
      <c r="N744" s="15">
        <f>VLOOKUP('Aliquote medie'!$M744,Scaglioni!$I$3:$L$7,4,FALSE)</f>
        <v>0.43</v>
      </c>
      <c r="O744" s="15">
        <f t="shared" si="152"/>
        <v>43</v>
      </c>
      <c r="P744" s="15">
        <f t="shared" si="157"/>
        <v>24503</v>
      </c>
      <c r="Q744" s="16">
        <f t="shared" si="158"/>
        <v>0.33067476383265859</v>
      </c>
    </row>
    <row r="745" spans="1:17" x14ac:dyDescent="0.2">
      <c r="A745" s="10">
        <v>100</v>
      </c>
      <c r="B745" s="10">
        <f t="shared" si="153"/>
        <v>74200</v>
      </c>
      <c r="C745" s="6">
        <f t="shared" si="160"/>
        <v>4</v>
      </c>
      <c r="D745" s="6">
        <f>VLOOKUP('Aliquote medie'!$C745,Scaglioni!$A$3:$D$7,4,FALSE)</f>
        <v>0.41</v>
      </c>
      <c r="E745" s="6">
        <f t="shared" si="148"/>
        <v>41</v>
      </c>
      <c r="F745" s="6">
        <f t="shared" si="154"/>
        <v>25092</v>
      </c>
      <c r="G745" s="7">
        <f t="shared" si="159"/>
        <v>0.33816711590296494</v>
      </c>
      <c r="H745" s="3">
        <f t="shared" si="149"/>
        <v>4</v>
      </c>
      <c r="I745" s="3">
        <f>VLOOKUP('Aliquote medie'!$H745,Scaglioni!$E$3:$H$7,4,FALSE)</f>
        <v>0.43</v>
      </c>
      <c r="J745" s="3">
        <f t="shared" si="150"/>
        <v>43</v>
      </c>
      <c r="K745" s="3">
        <f t="shared" si="155"/>
        <v>24806</v>
      </c>
      <c r="L745" s="4">
        <f t="shared" si="156"/>
        <v>0.33431266846361185</v>
      </c>
      <c r="M745" s="15">
        <f t="shared" si="151"/>
        <v>3</v>
      </c>
      <c r="N745" s="15">
        <f>VLOOKUP('Aliquote medie'!$M745,Scaglioni!$I$3:$L$7,4,FALSE)</f>
        <v>0.43</v>
      </c>
      <c r="O745" s="15">
        <f t="shared" si="152"/>
        <v>43</v>
      </c>
      <c r="P745" s="15">
        <f t="shared" si="157"/>
        <v>24546</v>
      </c>
      <c r="Q745" s="16">
        <f t="shared" si="158"/>
        <v>0.33080862533692723</v>
      </c>
    </row>
    <row r="746" spans="1:17" x14ac:dyDescent="0.2">
      <c r="A746" s="10">
        <v>100</v>
      </c>
      <c r="B746" s="10">
        <f t="shared" si="153"/>
        <v>74300</v>
      </c>
      <c r="C746" s="6">
        <f t="shared" si="160"/>
        <v>4</v>
      </c>
      <c r="D746" s="6">
        <f>VLOOKUP('Aliquote medie'!$C746,Scaglioni!$A$3:$D$7,4,FALSE)</f>
        <v>0.41</v>
      </c>
      <c r="E746" s="6">
        <f t="shared" si="148"/>
        <v>41</v>
      </c>
      <c r="F746" s="6">
        <f t="shared" si="154"/>
        <v>25133</v>
      </c>
      <c r="G746" s="7">
        <f t="shared" si="159"/>
        <v>0.33826379542395696</v>
      </c>
      <c r="H746" s="3">
        <f t="shared" si="149"/>
        <v>4</v>
      </c>
      <c r="I746" s="3">
        <f>VLOOKUP('Aliquote medie'!$H746,Scaglioni!$E$3:$H$7,4,FALSE)</f>
        <v>0.43</v>
      </c>
      <c r="J746" s="3">
        <f t="shared" si="150"/>
        <v>43</v>
      </c>
      <c r="K746" s="3">
        <f t="shared" si="155"/>
        <v>24849</v>
      </c>
      <c r="L746" s="4">
        <f t="shared" si="156"/>
        <v>0.3344414535666218</v>
      </c>
      <c r="M746" s="15">
        <f t="shared" si="151"/>
        <v>3</v>
      </c>
      <c r="N746" s="15">
        <f>VLOOKUP('Aliquote medie'!$M746,Scaglioni!$I$3:$L$7,4,FALSE)</f>
        <v>0.43</v>
      </c>
      <c r="O746" s="15">
        <f t="shared" si="152"/>
        <v>43</v>
      </c>
      <c r="P746" s="15">
        <f t="shared" si="157"/>
        <v>24589</v>
      </c>
      <c r="Q746" s="16">
        <f t="shared" si="158"/>
        <v>0.33094212651413191</v>
      </c>
    </row>
    <row r="747" spans="1:17" x14ac:dyDescent="0.2">
      <c r="A747" s="10">
        <v>100</v>
      </c>
      <c r="B747" s="10">
        <f t="shared" si="153"/>
        <v>74400</v>
      </c>
      <c r="C747" s="6">
        <f t="shared" si="160"/>
        <v>4</v>
      </c>
      <c r="D747" s="6">
        <f>VLOOKUP('Aliquote medie'!$C747,Scaglioni!$A$3:$D$7,4,FALSE)</f>
        <v>0.41</v>
      </c>
      <c r="E747" s="6">
        <f t="shared" si="148"/>
        <v>41</v>
      </c>
      <c r="F747" s="6">
        <f t="shared" si="154"/>
        <v>25174</v>
      </c>
      <c r="G747" s="7">
        <f t="shared" si="159"/>
        <v>0.33836021505376346</v>
      </c>
      <c r="H747" s="3">
        <f t="shared" si="149"/>
        <v>4</v>
      </c>
      <c r="I747" s="3">
        <f>VLOOKUP('Aliquote medie'!$H747,Scaglioni!$E$3:$H$7,4,FALSE)</f>
        <v>0.43</v>
      </c>
      <c r="J747" s="3">
        <f t="shared" si="150"/>
        <v>43</v>
      </c>
      <c r="K747" s="3">
        <f t="shared" si="155"/>
        <v>24892</v>
      </c>
      <c r="L747" s="4">
        <f t="shared" si="156"/>
        <v>0.3345698924731183</v>
      </c>
      <c r="M747" s="15">
        <f t="shared" si="151"/>
        <v>3</v>
      </c>
      <c r="N747" s="15">
        <f>VLOOKUP('Aliquote medie'!$M747,Scaglioni!$I$3:$L$7,4,FALSE)</f>
        <v>0.43</v>
      </c>
      <c r="O747" s="15">
        <f t="shared" si="152"/>
        <v>43</v>
      </c>
      <c r="P747" s="15">
        <f t="shared" si="157"/>
        <v>24632</v>
      </c>
      <c r="Q747" s="16">
        <f t="shared" si="158"/>
        <v>0.33107526881720428</v>
      </c>
    </row>
    <row r="748" spans="1:17" x14ac:dyDescent="0.2">
      <c r="A748" s="10">
        <v>100</v>
      </c>
      <c r="B748" s="10">
        <f t="shared" si="153"/>
        <v>74500</v>
      </c>
      <c r="C748" s="6">
        <f t="shared" si="160"/>
        <v>4</v>
      </c>
      <c r="D748" s="6">
        <f>VLOOKUP('Aliquote medie'!$C748,Scaglioni!$A$3:$D$7,4,FALSE)</f>
        <v>0.41</v>
      </c>
      <c r="E748" s="6">
        <f t="shared" si="148"/>
        <v>41</v>
      </c>
      <c r="F748" s="6">
        <f t="shared" si="154"/>
        <v>25215</v>
      </c>
      <c r="G748" s="7">
        <f t="shared" si="159"/>
        <v>0.33845637583892618</v>
      </c>
      <c r="H748" s="3">
        <f t="shared" si="149"/>
        <v>4</v>
      </c>
      <c r="I748" s="3">
        <f>VLOOKUP('Aliquote medie'!$H748,Scaglioni!$E$3:$H$7,4,FALSE)</f>
        <v>0.43</v>
      </c>
      <c r="J748" s="3">
        <f t="shared" si="150"/>
        <v>43</v>
      </c>
      <c r="K748" s="3">
        <f t="shared" si="155"/>
        <v>24935</v>
      </c>
      <c r="L748" s="4">
        <f t="shared" si="156"/>
        <v>0.33469798657718119</v>
      </c>
      <c r="M748" s="15">
        <f t="shared" si="151"/>
        <v>3</v>
      </c>
      <c r="N748" s="15">
        <f>VLOOKUP('Aliquote medie'!$M748,Scaglioni!$I$3:$L$7,4,FALSE)</f>
        <v>0.43</v>
      </c>
      <c r="O748" s="15">
        <f t="shared" si="152"/>
        <v>43</v>
      </c>
      <c r="P748" s="15">
        <f t="shared" si="157"/>
        <v>24675</v>
      </c>
      <c r="Q748" s="16">
        <f t="shared" si="158"/>
        <v>0.33120805369127515</v>
      </c>
    </row>
    <row r="749" spans="1:17" x14ac:dyDescent="0.2">
      <c r="A749" s="10">
        <v>100</v>
      </c>
      <c r="B749" s="10">
        <f t="shared" si="153"/>
        <v>74600</v>
      </c>
      <c r="C749" s="6">
        <f t="shared" si="160"/>
        <v>4</v>
      </c>
      <c r="D749" s="6">
        <f>VLOOKUP('Aliquote medie'!$C749,Scaglioni!$A$3:$D$7,4,FALSE)</f>
        <v>0.41</v>
      </c>
      <c r="E749" s="6">
        <f t="shared" si="148"/>
        <v>41</v>
      </c>
      <c r="F749" s="6">
        <f t="shared" si="154"/>
        <v>25256</v>
      </c>
      <c r="G749" s="7">
        <f t="shared" si="159"/>
        <v>0.33855227882037531</v>
      </c>
      <c r="H749" s="3">
        <f t="shared" si="149"/>
        <v>4</v>
      </c>
      <c r="I749" s="3">
        <f>VLOOKUP('Aliquote medie'!$H749,Scaglioni!$E$3:$H$7,4,FALSE)</f>
        <v>0.43</v>
      </c>
      <c r="J749" s="3">
        <f t="shared" si="150"/>
        <v>43</v>
      </c>
      <c r="K749" s="3">
        <f t="shared" si="155"/>
        <v>24978</v>
      </c>
      <c r="L749" s="4">
        <f t="shared" si="156"/>
        <v>0.33482573726541554</v>
      </c>
      <c r="M749" s="15">
        <f t="shared" si="151"/>
        <v>3</v>
      </c>
      <c r="N749" s="15">
        <f>VLOOKUP('Aliquote medie'!$M749,Scaglioni!$I$3:$L$7,4,FALSE)</f>
        <v>0.43</v>
      </c>
      <c r="O749" s="15">
        <f t="shared" si="152"/>
        <v>43</v>
      </c>
      <c r="P749" s="15">
        <f t="shared" si="157"/>
        <v>24718</v>
      </c>
      <c r="Q749" s="16">
        <f t="shared" si="158"/>
        <v>0.33134048257372656</v>
      </c>
    </row>
    <row r="750" spans="1:17" x14ac:dyDescent="0.2">
      <c r="A750" s="10">
        <v>100</v>
      </c>
      <c r="B750" s="10">
        <f t="shared" si="153"/>
        <v>74700</v>
      </c>
      <c r="C750" s="6">
        <f t="shared" si="160"/>
        <v>4</v>
      </c>
      <c r="D750" s="6">
        <f>VLOOKUP('Aliquote medie'!$C750,Scaglioni!$A$3:$D$7,4,FALSE)</f>
        <v>0.41</v>
      </c>
      <c r="E750" s="6">
        <f t="shared" si="148"/>
        <v>41</v>
      </c>
      <c r="F750" s="6">
        <f t="shared" si="154"/>
        <v>25297</v>
      </c>
      <c r="G750" s="7">
        <f t="shared" si="159"/>
        <v>0.33864792503346719</v>
      </c>
      <c r="H750" s="3">
        <f t="shared" si="149"/>
        <v>4</v>
      </c>
      <c r="I750" s="3">
        <f>VLOOKUP('Aliquote medie'!$H750,Scaglioni!$E$3:$H$7,4,FALSE)</f>
        <v>0.43</v>
      </c>
      <c r="J750" s="3">
        <f t="shared" si="150"/>
        <v>43</v>
      </c>
      <c r="K750" s="3">
        <f t="shared" si="155"/>
        <v>25021</v>
      </c>
      <c r="L750" s="4">
        <f t="shared" si="156"/>
        <v>0.33495314591700132</v>
      </c>
      <c r="M750" s="15">
        <f t="shared" si="151"/>
        <v>3</v>
      </c>
      <c r="N750" s="15">
        <f>VLOOKUP('Aliquote medie'!$M750,Scaglioni!$I$3:$L$7,4,FALSE)</f>
        <v>0.43</v>
      </c>
      <c r="O750" s="15">
        <f t="shared" si="152"/>
        <v>43</v>
      </c>
      <c r="P750" s="15">
        <f t="shared" si="157"/>
        <v>24761</v>
      </c>
      <c r="Q750" s="16">
        <f t="shared" si="158"/>
        <v>0.33147255689424365</v>
      </c>
    </row>
    <row r="751" spans="1:17" x14ac:dyDescent="0.2">
      <c r="A751" s="10">
        <v>100</v>
      </c>
      <c r="B751" s="10">
        <f t="shared" si="153"/>
        <v>74800</v>
      </c>
      <c r="C751" s="6">
        <f t="shared" si="160"/>
        <v>4</v>
      </c>
      <c r="D751" s="6">
        <f>VLOOKUP('Aliquote medie'!$C751,Scaglioni!$A$3:$D$7,4,FALSE)</f>
        <v>0.41</v>
      </c>
      <c r="E751" s="6">
        <f t="shared" si="148"/>
        <v>41</v>
      </c>
      <c r="F751" s="6">
        <f t="shared" si="154"/>
        <v>25338</v>
      </c>
      <c r="G751" s="7">
        <f t="shared" si="159"/>
        <v>0.33874331550802139</v>
      </c>
      <c r="H751" s="3">
        <f t="shared" si="149"/>
        <v>4</v>
      </c>
      <c r="I751" s="3">
        <f>VLOOKUP('Aliquote medie'!$H751,Scaglioni!$E$3:$H$7,4,FALSE)</f>
        <v>0.43</v>
      </c>
      <c r="J751" s="3">
        <f t="shared" si="150"/>
        <v>43</v>
      </c>
      <c r="K751" s="3">
        <f t="shared" si="155"/>
        <v>25064</v>
      </c>
      <c r="L751" s="4">
        <f t="shared" si="156"/>
        <v>0.33508021390374332</v>
      </c>
      <c r="M751" s="15">
        <f t="shared" si="151"/>
        <v>3</v>
      </c>
      <c r="N751" s="15">
        <f>VLOOKUP('Aliquote medie'!$M751,Scaglioni!$I$3:$L$7,4,FALSE)</f>
        <v>0.43</v>
      </c>
      <c r="O751" s="15">
        <f t="shared" si="152"/>
        <v>43</v>
      </c>
      <c r="P751" s="15">
        <f t="shared" si="157"/>
        <v>24804</v>
      </c>
      <c r="Q751" s="16">
        <f t="shared" si="158"/>
        <v>0.33160427807486631</v>
      </c>
    </row>
    <row r="752" spans="1:17" x14ac:dyDescent="0.2">
      <c r="A752" s="10">
        <v>100</v>
      </c>
      <c r="B752" s="10">
        <f t="shared" si="153"/>
        <v>74900</v>
      </c>
      <c r="C752" s="6">
        <f t="shared" si="160"/>
        <v>4</v>
      </c>
      <c r="D752" s="6">
        <f>VLOOKUP('Aliquote medie'!$C752,Scaglioni!$A$3:$D$7,4,FALSE)</f>
        <v>0.41</v>
      </c>
      <c r="E752" s="6">
        <f t="shared" si="148"/>
        <v>41</v>
      </c>
      <c r="F752" s="6">
        <f t="shared" si="154"/>
        <v>25379</v>
      </c>
      <c r="G752" s="7">
        <f t="shared" si="159"/>
        <v>0.33883845126835782</v>
      </c>
      <c r="H752" s="3">
        <f t="shared" si="149"/>
        <v>4</v>
      </c>
      <c r="I752" s="3">
        <f>VLOOKUP('Aliquote medie'!$H752,Scaglioni!$E$3:$H$7,4,FALSE)</f>
        <v>0.43</v>
      </c>
      <c r="J752" s="3">
        <f t="shared" si="150"/>
        <v>43</v>
      </c>
      <c r="K752" s="3">
        <f t="shared" si="155"/>
        <v>25107</v>
      </c>
      <c r="L752" s="4">
        <f t="shared" si="156"/>
        <v>0.33520694259012018</v>
      </c>
      <c r="M752" s="15">
        <f t="shared" si="151"/>
        <v>3</v>
      </c>
      <c r="N752" s="15">
        <f>VLOOKUP('Aliquote medie'!$M752,Scaglioni!$I$3:$L$7,4,FALSE)</f>
        <v>0.43</v>
      </c>
      <c r="O752" s="15">
        <f t="shared" si="152"/>
        <v>43</v>
      </c>
      <c r="P752" s="15">
        <f t="shared" si="157"/>
        <v>24847</v>
      </c>
      <c r="Q752" s="16">
        <f t="shared" si="158"/>
        <v>0.33173564753004003</v>
      </c>
    </row>
    <row r="753" spans="1:17" x14ac:dyDescent="0.2">
      <c r="A753" s="10">
        <v>100</v>
      </c>
      <c r="B753" s="10">
        <f t="shared" si="153"/>
        <v>75000</v>
      </c>
      <c r="C753" s="6">
        <f t="shared" si="160"/>
        <v>4</v>
      </c>
      <c r="D753" s="6">
        <f>VLOOKUP('Aliquote medie'!$C753,Scaglioni!$A$3:$D$7,4,FALSE)</f>
        <v>0.41</v>
      </c>
      <c r="E753" s="6">
        <f t="shared" si="148"/>
        <v>41</v>
      </c>
      <c r="F753" s="6">
        <f t="shared" si="154"/>
        <v>25420</v>
      </c>
      <c r="G753" s="7">
        <f t="shared" si="159"/>
        <v>0.33893333333333331</v>
      </c>
      <c r="H753" s="3">
        <f t="shared" si="149"/>
        <v>4</v>
      </c>
      <c r="I753" s="3">
        <f>VLOOKUP('Aliquote medie'!$H753,Scaglioni!$E$3:$H$7,4,FALSE)</f>
        <v>0.43</v>
      </c>
      <c r="J753" s="3">
        <f t="shared" si="150"/>
        <v>43</v>
      </c>
      <c r="K753" s="3">
        <f t="shared" si="155"/>
        <v>25150</v>
      </c>
      <c r="L753" s="4">
        <f t="shared" si="156"/>
        <v>0.33533333333333332</v>
      </c>
      <c r="M753" s="15">
        <f t="shared" si="151"/>
        <v>3</v>
      </c>
      <c r="N753" s="15">
        <f>VLOOKUP('Aliquote medie'!$M753,Scaglioni!$I$3:$L$7,4,FALSE)</f>
        <v>0.43</v>
      </c>
      <c r="O753" s="15">
        <f t="shared" si="152"/>
        <v>43</v>
      </c>
      <c r="P753" s="15">
        <f t="shared" si="157"/>
        <v>24890</v>
      </c>
      <c r="Q753" s="16">
        <f t="shared" si="158"/>
        <v>0.33186666666666664</v>
      </c>
    </row>
    <row r="754" spans="1:17" x14ac:dyDescent="0.2">
      <c r="A754" s="10">
        <v>100</v>
      </c>
      <c r="B754" s="10">
        <f t="shared" si="153"/>
        <v>75100</v>
      </c>
      <c r="C754" s="6">
        <f t="shared" si="160"/>
        <v>5</v>
      </c>
      <c r="D754" s="6">
        <f>VLOOKUP('Aliquote medie'!$C754,Scaglioni!$A$3:$D$7,4,FALSE)</f>
        <v>0.43</v>
      </c>
      <c r="E754" s="6">
        <f t="shared" si="148"/>
        <v>43</v>
      </c>
      <c r="F754" s="6">
        <f t="shared" si="154"/>
        <v>25463</v>
      </c>
      <c r="G754" s="7">
        <f t="shared" si="159"/>
        <v>0.33905459387483355</v>
      </c>
      <c r="H754" s="3">
        <f t="shared" si="149"/>
        <v>4</v>
      </c>
      <c r="I754" s="3">
        <f>VLOOKUP('Aliquote medie'!$H754,Scaglioni!$E$3:$H$7,4,FALSE)</f>
        <v>0.43</v>
      </c>
      <c r="J754" s="3">
        <f t="shared" si="150"/>
        <v>43</v>
      </c>
      <c r="K754" s="3">
        <f t="shared" si="155"/>
        <v>25193</v>
      </c>
      <c r="L754" s="4">
        <f t="shared" si="156"/>
        <v>0.33545938748335552</v>
      </c>
      <c r="M754" s="15">
        <f t="shared" si="151"/>
        <v>3</v>
      </c>
      <c r="N754" s="15">
        <f>VLOOKUP('Aliquote medie'!$M754,Scaglioni!$I$3:$L$7,4,FALSE)</f>
        <v>0.43</v>
      </c>
      <c r="O754" s="15">
        <f t="shared" si="152"/>
        <v>43</v>
      </c>
      <c r="P754" s="15">
        <f t="shared" si="157"/>
        <v>24933</v>
      </c>
      <c r="Q754" s="16">
        <f t="shared" si="158"/>
        <v>0.33199733688415445</v>
      </c>
    </row>
    <row r="755" spans="1:17" x14ac:dyDescent="0.2">
      <c r="A755" s="10">
        <v>100</v>
      </c>
      <c r="B755" s="10">
        <f t="shared" si="153"/>
        <v>75200</v>
      </c>
      <c r="C755" s="6">
        <f t="shared" si="160"/>
        <v>5</v>
      </c>
      <c r="D755" s="6">
        <f>VLOOKUP('Aliquote medie'!$C755,Scaglioni!$A$3:$D$7,4,FALSE)</f>
        <v>0.43</v>
      </c>
      <c r="E755" s="6">
        <f t="shared" si="148"/>
        <v>43</v>
      </c>
      <c r="F755" s="6">
        <f t="shared" si="154"/>
        <v>25506</v>
      </c>
      <c r="G755" s="7">
        <f t="shared" si="159"/>
        <v>0.33917553191489364</v>
      </c>
      <c r="H755" s="3">
        <f t="shared" si="149"/>
        <v>4</v>
      </c>
      <c r="I755" s="3">
        <f>VLOOKUP('Aliquote medie'!$H755,Scaglioni!$E$3:$H$7,4,FALSE)</f>
        <v>0.43</v>
      </c>
      <c r="J755" s="3">
        <f t="shared" si="150"/>
        <v>43</v>
      </c>
      <c r="K755" s="3">
        <f t="shared" si="155"/>
        <v>25236</v>
      </c>
      <c r="L755" s="4">
        <f t="shared" si="156"/>
        <v>0.33558510638297873</v>
      </c>
      <c r="M755" s="15">
        <f t="shared" si="151"/>
        <v>3</v>
      </c>
      <c r="N755" s="15">
        <f>VLOOKUP('Aliquote medie'!$M755,Scaglioni!$I$3:$L$7,4,FALSE)</f>
        <v>0.43</v>
      </c>
      <c r="O755" s="15">
        <f t="shared" si="152"/>
        <v>43</v>
      </c>
      <c r="P755" s="15">
        <f t="shared" si="157"/>
        <v>24976</v>
      </c>
      <c r="Q755" s="16">
        <f t="shared" si="158"/>
        <v>0.3321276595744681</v>
      </c>
    </row>
    <row r="756" spans="1:17" x14ac:dyDescent="0.2">
      <c r="A756" s="10">
        <v>100</v>
      </c>
      <c r="B756" s="10">
        <f t="shared" si="153"/>
        <v>75300</v>
      </c>
      <c r="C756" s="6">
        <f t="shared" si="160"/>
        <v>5</v>
      </c>
      <c r="D756" s="6">
        <f>VLOOKUP('Aliquote medie'!$C756,Scaglioni!$A$3:$D$7,4,FALSE)</f>
        <v>0.43</v>
      </c>
      <c r="E756" s="6">
        <f t="shared" si="148"/>
        <v>43</v>
      </c>
      <c r="F756" s="6">
        <f t="shared" si="154"/>
        <v>25549</v>
      </c>
      <c r="G756" s="7">
        <f t="shared" si="159"/>
        <v>0.33929614873837982</v>
      </c>
      <c r="H756" s="3">
        <f t="shared" si="149"/>
        <v>4</v>
      </c>
      <c r="I756" s="3">
        <f>VLOOKUP('Aliquote medie'!$H756,Scaglioni!$E$3:$H$7,4,FALSE)</f>
        <v>0.43</v>
      </c>
      <c r="J756" s="3">
        <f t="shared" si="150"/>
        <v>43</v>
      </c>
      <c r="K756" s="3">
        <f t="shared" si="155"/>
        <v>25279</v>
      </c>
      <c r="L756" s="4">
        <f t="shared" si="156"/>
        <v>0.33571049136786191</v>
      </c>
      <c r="M756" s="15">
        <f t="shared" si="151"/>
        <v>3</v>
      </c>
      <c r="N756" s="15">
        <f>VLOOKUP('Aliquote medie'!$M756,Scaglioni!$I$3:$L$7,4,FALSE)</f>
        <v>0.43</v>
      </c>
      <c r="O756" s="15">
        <f t="shared" si="152"/>
        <v>43</v>
      </c>
      <c r="P756" s="15">
        <f t="shared" si="157"/>
        <v>25019</v>
      </c>
      <c r="Q756" s="16">
        <f t="shared" si="158"/>
        <v>0.33225763612217796</v>
      </c>
    </row>
    <row r="757" spans="1:17" x14ac:dyDescent="0.2">
      <c r="A757" s="10">
        <v>100</v>
      </c>
      <c r="B757" s="10">
        <f t="shared" si="153"/>
        <v>75400</v>
      </c>
      <c r="C757" s="6">
        <f t="shared" si="160"/>
        <v>5</v>
      </c>
      <c r="D757" s="6">
        <f>VLOOKUP('Aliquote medie'!$C757,Scaglioni!$A$3:$D$7,4,FALSE)</f>
        <v>0.43</v>
      </c>
      <c r="E757" s="6">
        <f t="shared" si="148"/>
        <v>43</v>
      </c>
      <c r="F757" s="6">
        <f t="shared" si="154"/>
        <v>25592</v>
      </c>
      <c r="G757" s="7">
        <f t="shared" si="159"/>
        <v>0.33941644562334217</v>
      </c>
      <c r="H757" s="3">
        <f t="shared" si="149"/>
        <v>4</v>
      </c>
      <c r="I757" s="3">
        <f>VLOOKUP('Aliquote medie'!$H757,Scaglioni!$E$3:$H$7,4,FALSE)</f>
        <v>0.43</v>
      </c>
      <c r="J757" s="3">
        <f t="shared" si="150"/>
        <v>43</v>
      </c>
      <c r="K757" s="3">
        <f t="shared" si="155"/>
        <v>25322</v>
      </c>
      <c r="L757" s="4">
        <f t="shared" si="156"/>
        <v>0.33583554376657826</v>
      </c>
      <c r="M757" s="15">
        <f t="shared" si="151"/>
        <v>3</v>
      </c>
      <c r="N757" s="15">
        <f>VLOOKUP('Aliquote medie'!$M757,Scaglioni!$I$3:$L$7,4,FALSE)</f>
        <v>0.43</v>
      </c>
      <c r="O757" s="15">
        <f t="shared" si="152"/>
        <v>43</v>
      </c>
      <c r="P757" s="15">
        <f t="shared" si="157"/>
        <v>25062</v>
      </c>
      <c r="Q757" s="16">
        <f t="shared" si="158"/>
        <v>0.33238726790450929</v>
      </c>
    </row>
    <row r="758" spans="1:17" x14ac:dyDescent="0.2">
      <c r="A758" s="10">
        <v>100</v>
      </c>
      <c r="B758" s="10">
        <f t="shared" si="153"/>
        <v>75500</v>
      </c>
      <c r="C758" s="6">
        <f t="shared" si="160"/>
        <v>5</v>
      </c>
      <c r="D758" s="6">
        <f>VLOOKUP('Aliquote medie'!$C758,Scaglioni!$A$3:$D$7,4,FALSE)</f>
        <v>0.43</v>
      </c>
      <c r="E758" s="6">
        <f t="shared" si="148"/>
        <v>43</v>
      </c>
      <c r="F758" s="6">
        <f t="shared" si="154"/>
        <v>25635</v>
      </c>
      <c r="G758" s="7">
        <f t="shared" si="159"/>
        <v>0.33953642384105959</v>
      </c>
      <c r="H758" s="3">
        <f t="shared" si="149"/>
        <v>4</v>
      </c>
      <c r="I758" s="3">
        <f>VLOOKUP('Aliquote medie'!$H758,Scaglioni!$E$3:$H$7,4,FALSE)</f>
        <v>0.43</v>
      </c>
      <c r="J758" s="3">
        <f t="shared" si="150"/>
        <v>43</v>
      </c>
      <c r="K758" s="3">
        <f t="shared" si="155"/>
        <v>25365</v>
      </c>
      <c r="L758" s="4">
        <f t="shared" si="156"/>
        <v>0.33596026490066228</v>
      </c>
      <c r="M758" s="15">
        <f t="shared" si="151"/>
        <v>3</v>
      </c>
      <c r="N758" s="15">
        <f>VLOOKUP('Aliquote medie'!$M758,Scaglioni!$I$3:$L$7,4,FALSE)</f>
        <v>0.43</v>
      </c>
      <c r="O758" s="15">
        <f t="shared" si="152"/>
        <v>43</v>
      </c>
      <c r="P758" s="15">
        <f t="shared" si="157"/>
        <v>25105</v>
      </c>
      <c r="Q758" s="16">
        <f t="shared" si="158"/>
        <v>0.33251655629139071</v>
      </c>
    </row>
    <row r="759" spans="1:17" x14ac:dyDescent="0.2">
      <c r="A759" s="10">
        <v>100</v>
      </c>
      <c r="B759" s="10">
        <f t="shared" si="153"/>
        <v>75600</v>
      </c>
      <c r="C759" s="6">
        <f t="shared" si="160"/>
        <v>5</v>
      </c>
      <c r="D759" s="6">
        <f>VLOOKUP('Aliquote medie'!$C759,Scaglioni!$A$3:$D$7,4,FALSE)</f>
        <v>0.43</v>
      </c>
      <c r="E759" s="6">
        <f t="shared" si="148"/>
        <v>43</v>
      </c>
      <c r="F759" s="6">
        <f t="shared" si="154"/>
        <v>25678</v>
      </c>
      <c r="G759" s="7">
        <f t="shared" si="159"/>
        <v>0.33965608465608466</v>
      </c>
      <c r="H759" s="3">
        <f t="shared" si="149"/>
        <v>4</v>
      </c>
      <c r="I759" s="3">
        <f>VLOOKUP('Aliquote medie'!$H759,Scaglioni!$E$3:$H$7,4,FALSE)</f>
        <v>0.43</v>
      </c>
      <c r="J759" s="3">
        <f t="shared" si="150"/>
        <v>43</v>
      </c>
      <c r="K759" s="3">
        <f t="shared" si="155"/>
        <v>25408</v>
      </c>
      <c r="L759" s="4">
        <f t="shared" si="156"/>
        <v>0.3360846560846561</v>
      </c>
      <c r="M759" s="15">
        <f t="shared" si="151"/>
        <v>3</v>
      </c>
      <c r="N759" s="15">
        <f>VLOOKUP('Aliquote medie'!$M759,Scaglioni!$I$3:$L$7,4,FALSE)</f>
        <v>0.43</v>
      </c>
      <c r="O759" s="15">
        <f t="shared" si="152"/>
        <v>43</v>
      </c>
      <c r="P759" s="15">
        <f t="shared" si="157"/>
        <v>25148</v>
      </c>
      <c r="Q759" s="16">
        <f t="shared" si="158"/>
        <v>0.33264550264550263</v>
      </c>
    </row>
    <row r="760" spans="1:17" x14ac:dyDescent="0.2">
      <c r="A760" s="10">
        <v>100</v>
      </c>
      <c r="B760" s="10">
        <f t="shared" si="153"/>
        <v>75700</v>
      </c>
      <c r="C760" s="6">
        <f t="shared" si="160"/>
        <v>5</v>
      </c>
      <c r="D760" s="6">
        <f>VLOOKUP('Aliquote medie'!$C760,Scaglioni!$A$3:$D$7,4,FALSE)</f>
        <v>0.43</v>
      </c>
      <c r="E760" s="6">
        <f t="shared" si="148"/>
        <v>43</v>
      </c>
      <c r="F760" s="6">
        <f t="shared" si="154"/>
        <v>25721</v>
      </c>
      <c r="G760" s="7">
        <f t="shared" si="159"/>
        <v>0.33977542932628796</v>
      </c>
      <c r="H760" s="3">
        <f t="shared" si="149"/>
        <v>4</v>
      </c>
      <c r="I760" s="3">
        <f>VLOOKUP('Aliquote medie'!$H760,Scaglioni!$E$3:$H$7,4,FALSE)</f>
        <v>0.43</v>
      </c>
      <c r="J760" s="3">
        <f t="shared" si="150"/>
        <v>43</v>
      </c>
      <c r="K760" s="3">
        <f t="shared" si="155"/>
        <v>25451</v>
      </c>
      <c r="L760" s="4">
        <f t="shared" si="156"/>
        <v>0.33620871862615587</v>
      </c>
      <c r="M760" s="15">
        <f t="shared" si="151"/>
        <v>3</v>
      </c>
      <c r="N760" s="15">
        <f>VLOOKUP('Aliquote medie'!$M760,Scaglioni!$I$3:$L$7,4,FALSE)</f>
        <v>0.43</v>
      </c>
      <c r="O760" s="15">
        <f t="shared" si="152"/>
        <v>43</v>
      </c>
      <c r="P760" s="15">
        <f t="shared" si="157"/>
        <v>25191</v>
      </c>
      <c r="Q760" s="16">
        <f t="shared" si="158"/>
        <v>0.33277410832232496</v>
      </c>
    </row>
    <row r="761" spans="1:17" x14ac:dyDescent="0.2">
      <c r="A761" s="10">
        <v>100</v>
      </c>
      <c r="B761" s="10">
        <f t="shared" si="153"/>
        <v>75800</v>
      </c>
      <c r="C761" s="6">
        <f t="shared" si="160"/>
        <v>5</v>
      </c>
      <c r="D761" s="6">
        <f>VLOOKUP('Aliquote medie'!$C761,Scaglioni!$A$3:$D$7,4,FALSE)</f>
        <v>0.43</v>
      </c>
      <c r="E761" s="6">
        <f t="shared" si="148"/>
        <v>43</v>
      </c>
      <c r="F761" s="6">
        <f t="shared" si="154"/>
        <v>25764</v>
      </c>
      <c r="G761" s="7">
        <f t="shared" si="159"/>
        <v>0.33989445910290239</v>
      </c>
      <c r="H761" s="3">
        <f t="shared" si="149"/>
        <v>4</v>
      </c>
      <c r="I761" s="3">
        <f>VLOOKUP('Aliquote medie'!$H761,Scaglioni!$E$3:$H$7,4,FALSE)</f>
        <v>0.43</v>
      </c>
      <c r="J761" s="3">
        <f t="shared" si="150"/>
        <v>43</v>
      </c>
      <c r="K761" s="3">
        <f t="shared" si="155"/>
        <v>25494</v>
      </c>
      <c r="L761" s="4">
        <f t="shared" si="156"/>
        <v>0.33633245382585752</v>
      </c>
      <c r="M761" s="15">
        <f t="shared" si="151"/>
        <v>3</v>
      </c>
      <c r="N761" s="15">
        <f>VLOOKUP('Aliquote medie'!$M761,Scaglioni!$I$3:$L$7,4,FALSE)</f>
        <v>0.43</v>
      </c>
      <c r="O761" s="15">
        <f t="shared" si="152"/>
        <v>43</v>
      </c>
      <c r="P761" s="15">
        <f t="shared" si="157"/>
        <v>25234</v>
      </c>
      <c r="Q761" s="16">
        <f t="shared" si="158"/>
        <v>0.33290237467018469</v>
      </c>
    </row>
    <row r="762" spans="1:17" x14ac:dyDescent="0.2">
      <c r="A762" s="10">
        <v>100</v>
      </c>
      <c r="B762" s="10">
        <f t="shared" si="153"/>
        <v>75900</v>
      </c>
      <c r="C762" s="6">
        <f t="shared" si="160"/>
        <v>5</v>
      </c>
      <c r="D762" s="6">
        <f>VLOOKUP('Aliquote medie'!$C762,Scaglioni!$A$3:$D$7,4,FALSE)</f>
        <v>0.43</v>
      </c>
      <c r="E762" s="6">
        <f t="shared" si="148"/>
        <v>43</v>
      </c>
      <c r="F762" s="6">
        <f t="shared" si="154"/>
        <v>25807</v>
      </c>
      <c r="G762" s="7">
        <f t="shared" si="159"/>
        <v>0.34001317523056651</v>
      </c>
      <c r="H762" s="3">
        <f t="shared" si="149"/>
        <v>4</v>
      </c>
      <c r="I762" s="3">
        <f>VLOOKUP('Aliquote medie'!$H762,Scaglioni!$E$3:$H$7,4,FALSE)</f>
        <v>0.43</v>
      </c>
      <c r="J762" s="3">
        <f t="shared" si="150"/>
        <v>43</v>
      </c>
      <c r="K762" s="3">
        <f t="shared" si="155"/>
        <v>25537</v>
      </c>
      <c r="L762" s="4">
        <f t="shared" si="156"/>
        <v>0.3364558629776021</v>
      </c>
      <c r="M762" s="15">
        <f t="shared" si="151"/>
        <v>3</v>
      </c>
      <c r="N762" s="15">
        <f>VLOOKUP('Aliquote medie'!$M762,Scaglioni!$I$3:$L$7,4,FALSE)</f>
        <v>0.43</v>
      </c>
      <c r="O762" s="15">
        <f t="shared" si="152"/>
        <v>43</v>
      </c>
      <c r="P762" s="15">
        <f t="shared" si="157"/>
        <v>25277</v>
      </c>
      <c r="Q762" s="16">
        <f t="shared" si="158"/>
        <v>0.33303030303030301</v>
      </c>
    </row>
    <row r="763" spans="1:17" x14ac:dyDescent="0.2">
      <c r="A763" s="10">
        <v>100</v>
      </c>
      <c r="B763" s="10">
        <f t="shared" si="153"/>
        <v>76000</v>
      </c>
      <c r="C763" s="6">
        <f t="shared" si="160"/>
        <v>5</v>
      </c>
      <c r="D763" s="6">
        <f>VLOOKUP('Aliquote medie'!$C763,Scaglioni!$A$3:$D$7,4,FALSE)</f>
        <v>0.43</v>
      </c>
      <c r="E763" s="6">
        <f t="shared" si="148"/>
        <v>43</v>
      </c>
      <c r="F763" s="6">
        <f t="shared" si="154"/>
        <v>25850</v>
      </c>
      <c r="G763" s="7">
        <f t="shared" si="159"/>
        <v>0.3401315789473684</v>
      </c>
      <c r="H763" s="3">
        <f t="shared" si="149"/>
        <v>4</v>
      </c>
      <c r="I763" s="3">
        <f>VLOOKUP('Aliquote medie'!$H763,Scaglioni!$E$3:$H$7,4,FALSE)</f>
        <v>0.43</v>
      </c>
      <c r="J763" s="3">
        <f t="shared" si="150"/>
        <v>43</v>
      </c>
      <c r="K763" s="3">
        <f t="shared" si="155"/>
        <v>25580</v>
      </c>
      <c r="L763" s="4">
        <f t="shared" si="156"/>
        <v>0.33657894736842103</v>
      </c>
      <c r="M763" s="15">
        <f t="shared" si="151"/>
        <v>3</v>
      </c>
      <c r="N763" s="15">
        <f>VLOOKUP('Aliquote medie'!$M763,Scaglioni!$I$3:$L$7,4,FALSE)</f>
        <v>0.43</v>
      </c>
      <c r="O763" s="15">
        <f t="shared" si="152"/>
        <v>43</v>
      </c>
      <c r="P763" s="15">
        <f t="shared" si="157"/>
        <v>25320</v>
      </c>
      <c r="Q763" s="16">
        <f t="shared" si="158"/>
        <v>0.3331578947368421</v>
      </c>
    </row>
    <row r="764" spans="1:17" x14ac:dyDescent="0.2">
      <c r="A764" s="10">
        <v>100</v>
      </c>
      <c r="B764" s="10">
        <f t="shared" si="153"/>
        <v>76100</v>
      </c>
      <c r="C764" s="6">
        <f t="shared" si="160"/>
        <v>5</v>
      </c>
      <c r="D764" s="6">
        <f>VLOOKUP('Aliquote medie'!$C764,Scaglioni!$A$3:$D$7,4,FALSE)</f>
        <v>0.43</v>
      </c>
      <c r="E764" s="6">
        <f t="shared" si="148"/>
        <v>43</v>
      </c>
      <c r="F764" s="6">
        <f t="shared" si="154"/>
        <v>25893</v>
      </c>
      <c r="G764" s="7">
        <f t="shared" si="159"/>
        <v>0.34024967148488833</v>
      </c>
      <c r="H764" s="3">
        <f t="shared" si="149"/>
        <v>4</v>
      </c>
      <c r="I764" s="3">
        <f>VLOOKUP('Aliquote medie'!$H764,Scaglioni!$E$3:$H$7,4,FALSE)</f>
        <v>0.43</v>
      </c>
      <c r="J764" s="3">
        <f t="shared" si="150"/>
        <v>43</v>
      </c>
      <c r="K764" s="3">
        <f t="shared" si="155"/>
        <v>25623</v>
      </c>
      <c r="L764" s="4">
        <f t="shared" si="156"/>
        <v>0.33670170827858081</v>
      </c>
      <c r="M764" s="15">
        <f t="shared" si="151"/>
        <v>3</v>
      </c>
      <c r="N764" s="15">
        <f>VLOOKUP('Aliquote medie'!$M764,Scaglioni!$I$3:$L$7,4,FALSE)</f>
        <v>0.43</v>
      </c>
      <c r="O764" s="15">
        <f t="shared" si="152"/>
        <v>43</v>
      </c>
      <c r="P764" s="15">
        <f t="shared" si="157"/>
        <v>25363</v>
      </c>
      <c r="Q764" s="16">
        <f t="shared" si="158"/>
        <v>0.33328515111695139</v>
      </c>
    </row>
    <row r="765" spans="1:17" x14ac:dyDescent="0.2">
      <c r="A765" s="10">
        <v>100</v>
      </c>
      <c r="B765" s="10">
        <f t="shared" si="153"/>
        <v>76200</v>
      </c>
      <c r="C765" s="6">
        <f t="shared" si="160"/>
        <v>5</v>
      </c>
      <c r="D765" s="6">
        <f>VLOOKUP('Aliquote medie'!$C765,Scaglioni!$A$3:$D$7,4,FALSE)</f>
        <v>0.43</v>
      </c>
      <c r="E765" s="6">
        <f t="shared" si="148"/>
        <v>43</v>
      </c>
      <c r="F765" s="6">
        <f t="shared" si="154"/>
        <v>25936</v>
      </c>
      <c r="G765" s="7">
        <f t="shared" si="159"/>
        <v>0.34036745406824148</v>
      </c>
      <c r="H765" s="3">
        <f t="shared" si="149"/>
        <v>4</v>
      </c>
      <c r="I765" s="3">
        <f>VLOOKUP('Aliquote medie'!$H765,Scaglioni!$E$3:$H$7,4,FALSE)</f>
        <v>0.43</v>
      </c>
      <c r="J765" s="3">
        <f t="shared" si="150"/>
        <v>43</v>
      </c>
      <c r="K765" s="3">
        <f t="shared" si="155"/>
        <v>25666</v>
      </c>
      <c r="L765" s="4">
        <f t="shared" si="156"/>
        <v>0.33682414698162727</v>
      </c>
      <c r="M765" s="15">
        <f t="shared" si="151"/>
        <v>3</v>
      </c>
      <c r="N765" s="15">
        <f>VLOOKUP('Aliquote medie'!$M765,Scaglioni!$I$3:$L$7,4,FALSE)</f>
        <v>0.43</v>
      </c>
      <c r="O765" s="15">
        <f t="shared" si="152"/>
        <v>43</v>
      </c>
      <c r="P765" s="15">
        <f t="shared" si="157"/>
        <v>25406</v>
      </c>
      <c r="Q765" s="16">
        <f t="shared" si="158"/>
        <v>0.33341207349081364</v>
      </c>
    </row>
    <row r="766" spans="1:17" x14ac:dyDescent="0.2">
      <c r="A766" s="10">
        <v>100</v>
      </c>
      <c r="B766" s="10">
        <f t="shared" si="153"/>
        <v>76300</v>
      </c>
      <c r="C766" s="6">
        <f t="shared" si="160"/>
        <v>5</v>
      </c>
      <c r="D766" s="6">
        <f>VLOOKUP('Aliquote medie'!$C766,Scaglioni!$A$3:$D$7,4,FALSE)</f>
        <v>0.43</v>
      </c>
      <c r="E766" s="6">
        <f t="shared" si="148"/>
        <v>43</v>
      </c>
      <c r="F766" s="6">
        <f t="shared" si="154"/>
        <v>25979</v>
      </c>
      <c r="G766" s="7">
        <f t="shared" si="159"/>
        <v>0.34048492791612056</v>
      </c>
      <c r="H766" s="3">
        <f t="shared" si="149"/>
        <v>4</v>
      </c>
      <c r="I766" s="3">
        <f>VLOOKUP('Aliquote medie'!$H766,Scaglioni!$E$3:$H$7,4,FALSE)</f>
        <v>0.43</v>
      </c>
      <c r="J766" s="3">
        <f t="shared" si="150"/>
        <v>43</v>
      </c>
      <c r="K766" s="3">
        <f t="shared" si="155"/>
        <v>25709</v>
      </c>
      <c r="L766" s="4">
        <f t="shared" si="156"/>
        <v>0.3369462647444299</v>
      </c>
      <c r="M766" s="15">
        <f t="shared" si="151"/>
        <v>3</v>
      </c>
      <c r="N766" s="15">
        <f>VLOOKUP('Aliquote medie'!$M766,Scaglioni!$I$3:$L$7,4,FALSE)</f>
        <v>0.43</v>
      </c>
      <c r="O766" s="15">
        <f t="shared" si="152"/>
        <v>43</v>
      </c>
      <c r="P766" s="15">
        <f t="shared" si="157"/>
        <v>25449</v>
      </c>
      <c r="Q766" s="16">
        <f t="shared" si="158"/>
        <v>0.33353866317169067</v>
      </c>
    </row>
    <row r="767" spans="1:17" x14ac:dyDescent="0.2">
      <c r="A767" s="10">
        <v>100</v>
      </c>
      <c r="B767" s="10">
        <f t="shared" si="153"/>
        <v>76400</v>
      </c>
      <c r="C767" s="6">
        <f t="shared" si="160"/>
        <v>5</v>
      </c>
      <c r="D767" s="6">
        <f>VLOOKUP('Aliquote medie'!$C767,Scaglioni!$A$3:$D$7,4,FALSE)</f>
        <v>0.43</v>
      </c>
      <c r="E767" s="6">
        <f t="shared" si="148"/>
        <v>43</v>
      </c>
      <c r="F767" s="6">
        <f t="shared" si="154"/>
        <v>26022</v>
      </c>
      <c r="G767" s="7">
        <f t="shared" si="159"/>
        <v>0.34060209424083771</v>
      </c>
      <c r="H767" s="3">
        <f t="shared" si="149"/>
        <v>4</v>
      </c>
      <c r="I767" s="3">
        <f>VLOOKUP('Aliquote medie'!$H767,Scaglioni!$E$3:$H$7,4,FALSE)</f>
        <v>0.43</v>
      </c>
      <c r="J767" s="3">
        <f t="shared" si="150"/>
        <v>43</v>
      </c>
      <c r="K767" s="3">
        <f t="shared" si="155"/>
        <v>25752</v>
      </c>
      <c r="L767" s="4">
        <f t="shared" si="156"/>
        <v>0.33706806282722512</v>
      </c>
      <c r="M767" s="15">
        <f t="shared" si="151"/>
        <v>3</v>
      </c>
      <c r="N767" s="15">
        <f>VLOOKUP('Aliquote medie'!$M767,Scaglioni!$I$3:$L$7,4,FALSE)</f>
        <v>0.43</v>
      </c>
      <c r="O767" s="15">
        <f t="shared" si="152"/>
        <v>43</v>
      </c>
      <c r="P767" s="15">
        <f t="shared" si="157"/>
        <v>25492</v>
      </c>
      <c r="Q767" s="16">
        <f t="shared" si="158"/>
        <v>0.3336649214659686</v>
      </c>
    </row>
    <row r="768" spans="1:17" x14ac:dyDescent="0.2">
      <c r="A768" s="10">
        <v>100</v>
      </c>
      <c r="B768" s="10">
        <f t="shared" si="153"/>
        <v>76500</v>
      </c>
      <c r="C768" s="6">
        <f t="shared" si="160"/>
        <v>5</v>
      </c>
      <c r="D768" s="6">
        <f>VLOOKUP('Aliquote medie'!$C768,Scaglioni!$A$3:$D$7,4,FALSE)</f>
        <v>0.43</v>
      </c>
      <c r="E768" s="6">
        <f t="shared" si="148"/>
        <v>43</v>
      </c>
      <c r="F768" s="6">
        <f t="shared" si="154"/>
        <v>26065</v>
      </c>
      <c r="G768" s="7">
        <f t="shared" si="159"/>
        <v>0.34071895424836601</v>
      </c>
      <c r="H768" s="3">
        <f t="shared" si="149"/>
        <v>4</v>
      </c>
      <c r="I768" s="3">
        <f>VLOOKUP('Aliquote medie'!$H768,Scaglioni!$E$3:$H$7,4,FALSE)</f>
        <v>0.43</v>
      </c>
      <c r="J768" s="3">
        <f t="shared" si="150"/>
        <v>43</v>
      </c>
      <c r="K768" s="3">
        <f t="shared" si="155"/>
        <v>25795</v>
      </c>
      <c r="L768" s="4">
        <f t="shared" si="156"/>
        <v>0.33718954248366012</v>
      </c>
      <c r="M768" s="15">
        <f t="shared" si="151"/>
        <v>3</v>
      </c>
      <c r="N768" s="15">
        <f>VLOOKUP('Aliquote medie'!$M768,Scaglioni!$I$3:$L$7,4,FALSE)</f>
        <v>0.43</v>
      </c>
      <c r="O768" s="15">
        <f t="shared" si="152"/>
        <v>43</v>
      </c>
      <c r="P768" s="15">
        <f t="shared" si="157"/>
        <v>25535</v>
      </c>
      <c r="Q768" s="16">
        <f t="shared" si="158"/>
        <v>0.33379084967320261</v>
      </c>
    </row>
    <row r="769" spans="1:17" x14ac:dyDescent="0.2">
      <c r="A769" s="10">
        <v>100</v>
      </c>
      <c r="B769" s="10">
        <f t="shared" si="153"/>
        <v>76600</v>
      </c>
      <c r="C769" s="6">
        <f t="shared" si="160"/>
        <v>5</v>
      </c>
      <c r="D769" s="6">
        <f>VLOOKUP('Aliquote medie'!$C769,Scaglioni!$A$3:$D$7,4,FALSE)</f>
        <v>0.43</v>
      </c>
      <c r="E769" s="6">
        <f t="shared" si="148"/>
        <v>43</v>
      </c>
      <c r="F769" s="6">
        <f t="shared" si="154"/>
        <v>26108</v>
      </c>
      <c r="G769" s="7">
        <f t="shared" si="159"/>
        <v>0.34083550913838118</v>
      </c>
      <c r="H769" s="3">
        <f t="shared" si="149"/>
        <v>4</v>
      </c>
      <c r="I769" s="3">
        <f>VLOOKUP('Aliquote medie'!$H769,Scaglioni!$E$3:$H$7,4,FALSE)</f>
        <v>0.43</v>
      </c>
      <c r="J769" s="3">
        <f t="shared" si="150"/>
        <v>43</v>
      </c>
      <c r="K769" s="3">
        <f t="shared" si="155"/>
        <v>25838</v>
      </c>
      <c r="L769" s="4">
        <f t="shared" si="156"/>
        <v>0.33731070496083548</v>
      </c>
      <c r="M769" s="15">
        <f t="shared" si="151"/>
        <v>3</v>
      </c>
      <c r="N769" s="15">
        <f>VLOOKUP('Aliquote medie'!$M769,Scaglioni!$I$3:$L$7,4,FALSE)</f>
        <v>0.43</v>
      </c>
      <c r="O769" s="15">
        <f t="shared" si="152"/>
        <v>43</v>
      </c>
      <c r="P769" s="15">
        <f t="shared" si="157"/>
        <v>25578</v>
      </c>
      <c r="Q769" s="16">
        <f t="shared" si="158"/>
        <v>0.33391644908616186</v>
      </c>
    </row>
    <row r="770" spans="1:17" x14ac:dyDescent="0.2">
      <c r="A770" s="10">
        <v>100</v>
      </c>
      <c r="B770" s="10">
        <f t="shared" si="153"/>
        <v>76700</v>
      </c>
      <c r="C770" s="6">
        <f t="shared" si="160"/>
        <v>5</v>
      </c>
      <c r="D770" s="6">
        <f>VLOOKUP('Aliquote medie'!$C770,Scaglioni!$A$3:$D$7,4,FALSE)</f>
        <v>0.43</v>
      </c>
      <c r="E770" s="6">
        <f t="shared" si="148"/>
        <v>43</v>
      </c>
      <c r="F770" s="6">
        <f t="shared" si="154"/>
        <v>26151</v>
      </c>
      <c r="G770" s="7">
        <f t="shared" si="159"/>
        <v>0.3409517601043025</v>
      </c>
      <c r="H770" s="3">
        <f t="shared" si="149"/>
        <v>4</v>
      </c>
      <c r="I770" s="3">
        <f>VLOOKUP('Aliquote medie'!$H770,Scaglioni!$E$3:$H$7,4,FALSE)</f>
        <v>0.43</v>
      </c>
      <c r="J770" s="3">
        <f t="shared" si="150"/>
        <v>43</v>
      </c>
      <c r="K770" s="3">
        <f t="shared" si="155"/>
        <v>25881</v>
      </c>
      <c r="L770" s="4">
        <f t="shared" si="156"/>
        <v>0.33743155149934811</v>
      </c>
      <c r="M770" s="15">
        <f t="shared" si="151"/>
        <v>3</v>
      </c>
      <c r="N770" s="15">
        <f>VLOOKUP('Aliquote medie'!$M770,Scaglioni!$I$3:$L$7,4,FALSE)</f>
        <v>0.43</v>
      </c>
      <c r="O770" s="15">
        <f t="shared" si="152"/>
        <v>43</v>
      </c>
      <c r="P770" s="15">
        <f t="shared" si="157"/>
        <v>25621</v>
      </c>
      <c r="Q770" s="16">
        <f t="shared" si="158"/>
        <v>0.33404172099087354</v>
      </c>
    </row>
    <row r="771" spans="1:17" x14ac:dyDescent="0.2">
      <c r="A771" s="10">
        <v>100</v>
      </c>
      <c r="B771" s="10">
        <f t="shared" si="153"/>
        <v>76800</v>
      </c>
      <c r="C771" s="6">
        <f t="shared" si="160"/>
        <v>5</v>
      </c>
      <c r="D771" s="6">
        <f>VLOOKUP('Aliquote medie'!$C771,Scaglioni!$A$3:$D$7,4,FALSE)</f>
        <v>0.43</v>
      </c>
      <c r="E771" s="6">
        <f t="shared" si="148"/>
        <v>43</v>
      </c>
      <c r="F771" s="6">
        <f t="shared" si="154"/>
        <v>26194</v>
      </c>
      <c r="G771" s="7">
        <f t="shared" si="159"/>
        <v>0.34106770833333333</v>
      </c>
      <c r="H771" s="3">
        <f t="shared" si="149"/>
        <v>4</v>
      </c>
      <c r="I771" s="3">
        <f>VLOOKUP('Aliquote medie'!$H771,Scaglioni!$E$3:$H$7,4,FALSE)</f>
        <v>0.43</v>
      </c>
      <c r="J771" s="3">
        <f t="shared" si="150"/>
        <v>43</v>
      </c>
      <c r="K771" s="3">
        <f t="shared" si="155"/>
        <v>25924</v>
      </c>
      <c r="L771" s="4">
        <f t="shared" si="156"/>
        <v>0.33755208333333331</v>
      </c>
      <c r="M771" s="15">
        <f t="shared" si="151"/>
        <v>3</v>
      </c>
      <c r="N771" s="15">
        <f>VLOOKUP('Aliquote medie'!$M771,Scaglioni!$I$3:$L$7,4,FALSE)</f>
        <v>0.43</v>
      </c>
      <c r="O771" s="15">
        <f t="shared" si="152"/>
        <v>43</v>
      </c>
      <c r="P771" s="15">
        <f t="shared" si="157"/>
        <v>25664</v>
      </c>
      <c r="Q771" s="16">
        <f t="shared" si="158"/>
        <v>0.33416666666666667</v>
      </c>
    </row>
    <row r="772" spans="1:17" x14ac:dyDescent="0.2">
      <c r="A772" s="10">
        <v>100</v>
      </c>
      <c r="B772" s="10">
        <f t="shared" si="153"/>
        <v>76900</v>
      </c>
      <c r="C772" s="6">
        <f t="shared" si="160"/>
        <v>5</v>
      </c>
      <c r="D772" s="6">
        <f>VLOOKUP('Aliquote medie'!$C772,Scaglioni!$A$3:$D$7,4,FALSE)</f>
        <v>0.43</v>
      </c>
      <c r="E772" s="6">
        <f t="shared" ref="E772:E835" si="161">D772*A772</f>
        <v>43</v>
      </c>
      <c r="F772" s="6">
        <f t="shared" si="154"/>
        <v>26237</v>
      </c>
      <c r="G772" s="7">
        <f t="shared" si="159"/>
        <v>0.34118335500650193</v>
      </c>
      <c r="H772" s="3">
        <f t="shared" ref="H772:H835" si="162">IF($B772&lt;=15000,1,IF($B772&lt;=28000,2,IF($B772&lt;=50000,3,4)))</f>
        <v>4</v>
      </c>
      <c r="I772" s="3">
        <f>VLOOKUP('Aliquote medie'!$H772,Scaglioni!$E$3:$H$7,4,FALSE)</f>
        <v>0.43</v>
      </c>
      <c r="J772" s="3">
        <f t="shared" ref="J772:J835" si="163">I772*$A772</f>
        <v>43</v>
      </c>
      <c r="K772" s="3">
        <f t="shared" si="155"/>
        <v>25967</v>
      </c>
      <c r="L772" s="4">
        <f t="shared" si="156"/>
        <v>0.33767230169050716</v>
      </c>
      <c r="M772" s="15">
        <f t="shared" ref="M772:M835" si="164">IF($B772&lt;=28000,1,IF($B772&lt;=50000,2,3))</f>
        <v>3</v>
      </c>
      <c r="N772" s="15">
        <f>VLOOKUP('Aliquote medie'!$M772,Scaglioni!$I$3:$L$7,4,FALSE)</f>
        <v>0.43</v>
      </c>
      <c r="O772" s="15">
        <f t="shared" ref="O772:O835" si="165">N772*$A772</f>
        <v>43</v>
      </c>
      <c r="P772" s="15">
        <f t="shared" si="157"/>
        <v>25707</v>
      </c>
      <c r="Q772" s="16">
        <f t="shared" si="158"/>
        <v>0.33429128738621589</v>
      </c>
    </row>
    <row r="773" spans="1:17" x14ac:dyDescent="0.2">
      <c r="A773" s="10">
        <v>100</v>
      </c>
      <c r="B773" s="10">
        <f t="shared" ref="B773:B836" si="166">B772+A773</f>
        <v>77000</v>
      </c>
      <c r="C773" s="6">
        <f t="shared" si="160"/>
        <v>5</v>
      </c>
      <c r="D773" s="6">
        <f>VLOOKUP('Aliquote medie'!$C773,Scaglioni!$A$3:$D$7,4,FALSE)</f>
        <v>0.43</v>
      </c>
      <c r="E773" s="6">
        <f t="shared" si="161"/>
        <v>43</v>
      </c>
      <c r="F773" s="6">
        <f t="shared" ref="F773:F836" si="167">F772+E773</f>
        <v>26280</v>
      </c>
      <c r="G773" s="7">
        <f t="shared" si="159"/>
        <v>0.34129870129870132</v>
      </c>
      <c r="H773" s="3">
        <f t="shared" si="162"/>
        <v>4</v>
      </c>
      <c r="I773" s="3">
        <f>VLOOKUP('Aliquote medie'!$H773,Scaglioni!$E$3:$H$7,4,FALSE)</f>
        <v>0.43</v>
      </c>
      <c r="J773" s="3">
        <f t="shared" si="163"/>
        <v>43</v>
      </c>
      <c r="K773" s="3">
        <f t="shared" ref="K773:K836" si="168">K772+J773</f>
        <v>26010</v>
      </c>
      <c r="L773" s="4">
        <f t="shared" ref="L773:L836" si="169">K773/$B773</f>
        <v>0.33779220779220781</v>
      </c>
      <c r="M773" s="15">
        <f t="shared" si="164"/>
        <v>3</v>
      </c>
      <c r="N773" s="15">
        <f>VLOOKUP('Aliquote medie'!$M773,Scaglioni!$I$3:$L$7,4,FALSE)</f>
        <v>0.43</v>
      </c>
      <c r="O773" s="15">
        <f t="shared" si="165"/>
        <v>43</v>
      </c>
      <c r="P773" s="15">
        <f t="shared" ref="P773:P836" si="170">P772+O773</f>
        <v>25750</v>
      </c>
      <c r="Q773" s="16">
        <f t="shared" ref="Q773:Q836" si="171">P773/$B773</f>
        <v>0.33441558441558439</v>
      </c>
    </row>
    <row r="774" spans="1:17" x14ac:dyDescent="0.2">
      <c r="A774" s="10">
        <v>100</v>
      </c>
      <c r="B774" s="10">
        <f t="shared" si="166"/>
        <v>77100</v>
      </c>
      <c r="C774" s="6">
        <f t="shared" si="160"/>
        <v>5</v>
      </c>
      <c r="D774" s="6">
        <f>VLOOKUP('Aliquote medie'!$C774,Scaglioni!$A$3:$D$7,4,FALSE)</f>
        <v>0.43</v>
      </c>
      <c r="E774" s="6">
        <f t="shared" si="161"/>
        <v>43</v>
      </c>
      <c r="F774" s="6">
        <f t="shared" si="167"/>
        <v>26323</v>
      </c>
      <c r="G774" s="7">
        <f t="shared" si="159"/>
        <v>0.3414137483787289</v>
      </c>
      <c r="H774" s="3">
        <f t="shared" si="162"/>
        <v>4</v>
      </c>
      <c r="I774" s="3">
        <f>VLOOKUP('Aliquote medie'!$H774,Scaglioni!$E$3:$H$7,4,FALSE)</f>
        <v>0.43</v>
      </c>
      <c r="J774" s="3">
        <f t="shared" si="163"/>
        <v>43</v>
      </c>
      <c r="K774" s="3">
        <f t="shared" si="168"/>
        <v>26053</v>
      </c>
      <c r="L774" s="4">
        <f t="shared" si="169"/>
        <v>0.33791180285343708</v>
      </c>
      <c r="M774" s="15">
        <f t="shared" si="164"/>
        <v>3</v>
      </c>
      <c r="N774" s="15">
        <f>VLOOKUP('Aliquote medie'!$M774,Scaglioni!$I$3:$L$7,4,FALSE)</f>
        <v>0.43</v>
      </c>
      <c r="O774" s="15">
        <f t="shared" si="165"/>
        <v>43</v>
      </c>
      <c r="P774" s="15">
        <f t="shared" si="170"/>
        <v>25793</v>
      </c>
      <c r="Q774" s="16">
        <f t="shared" si="171"/>
        <v>0.33453955901426718</v>
      </c>
    </row>
    <row r="775" spans="1:17" x14ac:dyDescent="0.2">
      <c r="A775" s="10">
        <v>100</v>
      </c>
      <c r="B775" s="10">
        <f t="shared" si="166"/>
        <v>77200</v>
      </c>
      <c r="C775" s="6">
        <f t="shared" si="160"/>
        <v>5</v>
      </c>
      <c r="D775" s="6">
        <f>VLOOKUP('Aliquote medie'!$C775,Scaglioni!$A$3:$D$7,4,FALSE)</f>
        <v>0.43</v>
      </c>
      <c r="E775" s="6">
        <f t="shared" si="161"/>
        <v>43</v>
      </c>
      <c r="F775" s="6">
        <f t="shared" si="167"/>
        <v>26366</v>
      </c>
      <c r="G775" s="7">
        <f t="shared" si="159"/>
        <v>0.34152849740932645</v>
      </c>
      <c r="H775" s="3">
        <f t="shared" si="162"/>
        <v>4</v>
      </c>
      <c r="I775" s="3">
        <f>VLOOKUP('Aliquote medie'!$H775,Scaglioni!$E$3:$H$7,4,FALSE)</f>
        <v>0.43</v>
      </c>
      <c r="J775" s="3">
        <f t="shared" si="163"/>
        <v>43</v>
      </c>
      <c r="K775" s="3">
        <f t="shared" si="168"/>
        <v>26096</v>
      </c>
      <c r="L775" s="4">
        <f t="shared" si="169"/>
        <v>0.33803108808290155</v>
      </c>
      <c r="M775" s="15">
        <f t="shared" si="164"/>
        <v>3</v>
      </c>
      <c r="N775" s="15">
        <f>VLOOKUP('Aliquote medie'!$M775,Scaglioni!$I$3:$L$7,4,FALSE)</f>
        <v>0.43</v>
      </c>
      <c r="O775" s="15">
        <f t="shared" si="165"/>
        <v>43</v>
      </c>
      <c r="P775" s="15">
        <f t="shared" si="170"/>
        <v>25836</v>
      </c>
      <c r="Q775" s="16">
        <f t="shared" si="171"/>
        <v>0.33466321243523317</v>
      </c>
    </row>
    <row r="776" spans="1:17" x14ac:dyDescent="0.2">
      <c r="A776" s="10">
        <v>100</v>
      </c>
      <c r="B776" s="10">
        <f t="shared" si="166"/>
        <v>77300</v>
      </c>
      <c r="C776" s="6">
        <f t="shared" si="160"/>
        <v>5</v>
      </c>
      <c r="D776" s="6">
        <f>VLOOKUP('Aliquote medie'!$C776,Scaglioni!$A$3:$D$7,4,FALSE)</f>
        <v>0.43</v>
      </c>
      <c r="E776" s="6">
        <f t="shared" si="161"/>
        <v>43</v>
      </c>
      <c r="F776" s="6">
        <f t="shared" si="167"/>
        <v>26409</v>
      </c>
      <c r="G776" s="7">
        <f t="shared" si="159"/>
        <v>0.34164294954721863</v>
      </c>
      <c r="H776" s="3">
        <f t="shared" si="162"/>
        <v>4</v>
      </c>
      <c r="I776" s="3">
        <f>VLOOKUP('Aliquote medie'!$H776,Scaglioni!$E$3:$H$7,4,FALSE)</f>
        <v>0.43</v>
      </c>
      <c r="J776" s="3">
        <f t="shared" si="163"/>
        <v>43</v>
      </c>
      <c r="K776" s="3">
        <f t="shared" si="168"/>
        <v>26139</v>
      </c>
      <c r="L776" s="4">
        <f t="shared" si="169"/>
        <v>0.33815006468305303</v>
      </c>
      <c r="M776" s="15">
        <f t="shared" si="164"/>
        <v>3</v>
      </c>
      <c r="N776" s="15">
        <f>VLOOKUP('Aliquote medie'!$M776,Scaglioni!$I$3:$L$7,4,FALSE)</f>
        <v>0.43</v>
      </c>
      <c r="O776" s="15">
        <f t="shared" si="165"/>
        <v>43</v>
      </c>
      <c r="P776" s="15">
        <f t="shared" si="170"/>
        <v>25879</v>
      </c>
      <c r="Q776" s="16">
        <f t="shared" si="171"/>
        <v>0.33478654592496765</v>
      </c>
    </row>
    <row r="777" spans="1:17" x14ac:dyDescent="0.2">
      <c r="A777" s="10">
        <v>100</v>
      </c>
      <c r="B777" s="10">
        <f t="shared" si="166"/>
        <v>77400</v>
      </c>
      <c r="C777" s="6">
        <f t="shared" si="160"/>
        <v>5</v>
      </c>
      <c r="D777" s="6">
        <f>VLOOKUP('Aliquote medie'!$C777,Scaglioni!$A$3:$D$7,4,FALSE)</f>
        <v>0.43</v>
      </c>
      <c r="E777" s="6">
        <f t="shared" si="161"/>
        <v>43</v>
      </c>
      <c r="F777" s="6">
        <f t="shared" si="167"/>
        <v>26452</v>
      </c>
      <c r="G777" s="7">
        <f t="shared" si="159"/>
        <v>0.34175710594315245</v>
      </c>
      <c r="H777" s="3">
        <f t="shared" si="162"/>
        <v>4</v>
      </c>
      <c r="I777" s="3">
        <f>VLOOKUP('Aliquote medie'!$H777,Scaglioni!$E$3:$H$7,4,FALSE)</f>
        <v>0.43</v>
      </c>
      <c r="J777" s="3">
        <f t="shared" si="163"/>
        <v>43</v>
      </c>
      <c r="K777" s="3">
        <f t="shared" si="168"/>
        <v>26182</v>
      </c>
      <c r="L777" s="4">
        <f t="shared" si="169"/>
        <v>0.33826873385012918</v>
      </c>
      <c r="M777" s="15">
        <f t="shared" si="164"/>
        <v>3</v>
      </c>
      <c r="N777" s="15">
        <f>VLOOKUP('Aliquote medie'!$M777,Scaglioni!$I$3:$L$7,4,FALSE)</f>
        <v>0.43</v>
      </c>
      <c r="O777" s="15">
        <f t="shared" si="165"/>
        <v>43</v>
      </c>
      <c r="P777" s="15">
        <f t="shared" si="170"/>
        <v>25922</v>
      </c>
      <c r="Q777" s="16">
        <f t="shared" si="171"/>
        <v>0.33490956072351419</v>
      </c>
    </row>
    <row r="778" spans="1:17" x14ac:dyDescent="0.2">
      <c r="A778" s="10">
        <v>100</v>
      </c>
      <c r="B778" s="10">
        <f t="shared" si="166"/>
        <v>77500</v>
      </c>
      <c r="C778" s="6">
        <f t="shared" si="160"/>
        <v>5</v>
      </c>
      <c r="D778" s="6">
        <f>VLOOKUP('Aliquote medie'!$C778,Scaglioni!$A$3:$D$7,4,FALSE)</f>
        <v>0.43</v>
      </c>
      <c r="E778" s="6">
        <f t="shared" si="161"/>
        <v>43</v>
      </c>
      <c r="F778" s="6">
        <f t="shared" si="167"/>
        <v>26495</v>
      </c>
      <c r="G778" s="7">
        <f t="shared" si="159"/>
        <v>0.34187096774193548</v>
      </c>
      <c r="H778" s="3">
        <f t="shared" si="162"/>
        <v>4</v>
      </c>
      <c r="I778" s="3">
        <f>VLOOKUP('Aliquote medie'!$H778,Scaglioni!$E$3:$H$7,4,FALSE)</f>
        <v>0.43</v>
      </c>
      <c r="J778" s="3">
        <f t="shared" si="163"/>
        <v>43</v>
      </c>
      <c r="K778" s="3">
        <f t="shared" si="168"/>
        <v>26225</v>
      </c>
      <c r="L778" s="4">
        <f t="shared" si="169"/>
        <v>0.33838709677419354</v>
      </c>
      <c r="M778" s="15">
        <f t="shared" si="164"/>
        <v>3</v>
      </c>
      <c r="N778" s="15">
        <f>VLOOKUP('Aliquote medie'!$M778,Scaglioni!$I$3:$L$7,4,FALSE)</f>
        <v>0.43</v>
      </c>
      <c r="O778" s="15">
        <f t="shared" si="165"/>
        <v>43</v>
      </c>
      <c r="P778" s="15">
        <f t="shared" si="170"/>
        <v>25965</v>
      </c>
      <c r="Q778" s="16">
        <f t="shared" si="171"/>
        <v>0.33503225806451614</v>
      </c>
    </row>
    <row r="779" spans="1:17" x14ac:dyDescent="0.2">
      <c r="A779" s="10">
        <v>100</v>
      </c>
      <c r="B779" s="10">
        <f t="shared" si="166"/>
        <v>77600</v>
      </c>
      <c r="C779" s="6">
        <f t="shared" si="160"/>
        <v>5</v>
      </c>
      <c r="D779" s="6">
        <f>VLOOKUP('Aliquote medie'!$C779,Scaglioni!$A$3:$D$7,4,FALSE)</f>
        <v>0.43</v>
      </c>
      <c r="E779" s="6">
        <f t="shared" si="161"/>
        <v>43</v>
      </c>
      <c r="F779" s="6">
        <f t="shared" si="167"/>
        <v>26538</v>
      </c>
      <c r="G779" s="7">
        <f t="shared" ref="G779:G842" si="172">F779/B779</f>
        <v>0.3419845360824742</v>
      </c>
      <c r="H779" s="3">
        <f t="shared" si="162"/>
        <v>4</v>
      </c>
      <c r="I779" s="3">
        <f>VLOOKUP('Aliquote medie'!$H779,Scaglioni!$E$3:$H$7,4,FALSE)</f>
        <v>0.43</v>
      </c>
      <c r="J779" s="3">
        <f t="shared" si="163"/>
        <v>43</v>
      </c>
      <c r="K779" s="3">
        <f t="shared" si="168"/>
        <v>26268</v>
      </c>
      <c r="L779" s="4">
        <f t="shared" si="169"/>
        <v>0.33850515463917524</v>
      </c>
      <c r="M779" s="15">
        <f t="shared" si="164"/>
        <v>3</v>
      </c>
      <c r="N779" s="15">
        <f>VLOOKUP('Aliquote medie'!$M779,Scaglioni!$I$3:$L$7,4,FALSE)</f>
        <v>0.43</v>
      </c>
      <c r="O779" s="15">
        <f t="shared" si="165"/>
        <v>43</v>
      </c>
      <c r="P779" s="15">
        <f t="shared" si="170"/>
        <v>26008</v>
      </c>
      <c r="Q779" s="16">
        <f t="shared" si="171"/>
        <v>0.33515463917525773</v>
      </c>
    </row>
    <row r="780" spans="1:17" x14ac:dyDescent="0.2">
      <c r="A780" s="10">
        <v>100</v>
      </c>
      <c r="B780" s="10">
        <f t="shared" si="166"/>
        <v>77700</v>
      </c>
      <c r="C780" s="6">
        <f t="shared" si="160"/>
        <v>5</v>
      </c>
      <c r="D780" s="6">
        <f>VLOOKUP('Aliquote medie'!$C780,Scaglioni!$A$3:$D$7,4,FALSE)</f>
        <v>0.43</v>
      </c>
      <c r="E780" s="6">
        <f t="shared" si="161"/>
        <v>43</v>
      </c>
      <c r="F780" s="6">
        <f t="shared" si="167"/>
        <v>26581</v>
      </c>
      <c r="G780" s="7">
        <f t="shared" si="172"/>
        <v>0.34209781209781209</v>
      </c>
      <c r="H780" s="3">
        <f t="shared" si="162"/>
        <v>4</v>
      </c>
      <c r="I780" s="3">
        <f>VLOOKUP('Aliquote medie'!$H780,Scaglioni!$E$3:$H$7,4,FALSE)</f>
        <v>0.43</v>
      </c>
      <c r="J780" s="3">
        <f t="shared" si="163"/>
        <v>43</v>
      </c>
      <c r="K780" s="3">
        <f t="shared" si="168"/>
        <v>26311</v>
      </c>
      <c r="L780" s="4">
        <f t="shared" si="169"/>
        <v>0.33862290862290861</v>
      </c>
      <c r="M780" s="15">
        <f t="shared" si="164"/>
        <v>3</v>
      </c>
      <c r="N780" s="15">
        <f>VLOOKUP('Aliquote medie'!$M780,Scaglioni!$I$3:$L$7,4,FALSE)</f>
        <v>0.43</v>
      </c>
      <c r="O780" s="15">
        <f t="shared" si="165"/>
        <v>43</v>
      </c>
      <c r="P780" s="15">
        <f t="shared" si="170"/>
        <v>26051</v>
      </c>
      <c r="Q780" s="16">
        <f t="shared" si="171"/>
        <v>0.33527670527670528</v>
      </c>
    </row>
    <row r="781" spans="1:17" x14ac:dyDescent="0.2">
      <c r="A781" s="10">
        <v>100</v>
      </c>
      <c r="B781" s="10">
        <f t="shared" si="166"/>
        <v>77800</v>
      </c>
      <c r="C781" s="6">
        <f t="shared" si="160"/>
        <v>5</v>
      </c>
      <c r="D781" s="6">
        <f>VLOOKUP('Aliquote medie'!$C781,Scaglioni!$A$3:$D$7,4,FALSE)</f>
        <v>0.43</v>
      </c>
      <c r="E781" s="6">
        <f t="shared" si="161"/>
        <v>43</v>
      </c>
      <c r="F781" s="6">
        <f t="shared" si="167"/>
        <v>26624</v>
      </c>
      <c r="G781" s="7">
        <f t="shared" si="172"/>
        <v>0.34221079691516709</v>
      </c>
      <c r="H781" s="3">
        <f t="shared" si="162"/>
        <v>4</v>
      </c>
      <c r="I781" s="3">
        <f>VLOOKUP('Aliquote medie'!$H781,Scaglioni!$E$3:$H$7,4,FALSE)</f>
        <v>0.43</v>
      </c>
      <c r="J781" s="3">
        <f t="shared" si="163"/>
        <v>43</v>
      </c>
      <c r="K781" s="3">
        <f t="shared" si="168"/>
        <v>26354</v>
      </c>
      <c r="L781" s="4">
        <f t="shared" si="169"/>
        <v>0.33874035989717222</v>
      </c>
      <c r="M781" s="15">
        <f t="shared" si="164"/>
        <v>3</v>
      </c>
      <c r="N781" s="15">
        <f>VLOOKUP('Aliquote medie'!$M781,Scaglioni!$I$3:$L$7,4,FALSE)</f>
        <v>0.43</v>
      </c>
      <c r="O781" s="15">
        <f t="shared" si="165"/>
        <v>43</v>
      </c>
      <c r="P781" s="15">
        <f t="shared" si="170"/>
        <v>26094</v>
      </c>
      <c r="Q781" s="16">
        <f t="shared" si="171"/>
        <v>0.33539845758354758</v>
      </c>
    </row>
    <row r="782" spans="1:17" x14ac:dyDescent="0.2">
      <c r="A782" s="10">
        <v>100</v>
      </c>
      <c r="B782" s="10">
        <f t="shared" si="166"/>
        <v>77900</v>
      </c>
      <c r="C782" s="6">
        <f t="shared" si="160"/>
        <v>5</v>
      </c>
      <c r="D782" s="6">
        <f>VLOOKUP('Aliquote medie'!$C782,Scaglioni!$A$3:$D$7,4,FALSE)</f>
        <v>0.43</v>
      </c>
      <c r="E782" s="6">
        <f t="shared" si="161"/>
        <v>43</v>
      </c>
      <c r="F782" s="6">
        <f t="shared" si="167"/>
        <v>26667</v>
      </c>
      <c r="G782" s="7">
        <f t="shared" si="172"/>
        <v>0.3423234916559692</v>
      </c>
      <c r="H782" s="3">
        <f t="shared" si="162"/>
        <v>4</v>
      </c>
      <c r="I782" s="3">
        <f>VLOOKUP('Aliquote medie'!$H782,Scaglioni!$E$3:$H$7,4,FALSE)</f>
        <v>0.43</v>
      </c>
      <c r="J782" s="3">
        <f t="shared" si="163"/>
        <v>43</v>
      </c>
      <c r="K782" s="3">
        <f t="shared" si="168"/>
        <v>26397</v>
      </c>
      <c r="L782" s="4">
        <f t="shared" si="169"/>
        <v>0.33885750962772787</v>
      </c>
      <c r="M782" s="15">
        <f t="shared" si="164"/>
        <v>3</v>
      </c>
      <c r="N782" s="15">
        <f>VLOOKUP('Aliquote medie'!$M782,Scaglioni!$I$3:$L$7,4,FALSE)</f>
        <v>0.43</v>
      </c>
      <c r="O782" s="15">
        <f t="shared" si="165"/>
        <v>43</v>
      </c>
      <c r="P782" s="15">
        <f t="shared" si="170"/>
        <v>26137</v>
      </c>
      <c r="Q782" s="16">
        <f t="shared" si="171"/>
        <v>0.3355198973042362</v>
      </c>
    </row>
    <row r="783" spans="1:17" x14ac:dyDescent="0.2">
      <c r="A783" s="10">
        <v>100</v>
      </c>
      <c r="B783" s="10">
        <f t="shared" si="166"/>
        <v>78000</v>
      </c>
      <c r="C783" s="6">
        <f t="shared" si="160"/>
        <v>5</v>
      </c>
      <c r="D783" s="6">
        <f>VLOOKUP('Aliquote medie'!$C783,Scaglioni!$A$3:$D$7,4,FALSE)</f>
        <v>0.43</v>
      </c>
      <c r="E783" s="6">
        <f t="shared" si="161"/>
        <v>43</v>
      </c>
      <c r="F783" s="6">
        <f t="shared" si="167"/>
        <v>26710</v>
      </c>
      <c r="G783" s="7">
        <f t="shared" si="172"/>
        <v>0.34243589743589742</v>
      </c>
      <c r="H783" s="3">
        <f t="shared" si="162"/>
        <v>4</v>
      </c>
      <c r="I783" s="3">
        <f>VLOOKUP('Aliquote medie'!$H783,Scaglioni!$E$3:$H$7,4,FALSE)</f>
        <v>0.43</v>
      </c>
      <c r="J783" s="3">
        <f t="shared" si="163"/>
        <v>43</v>
      </c>
      <c r="K783" s="3">
        <f t="shared" si="168"/>
        <v>26440</v>
      </c>
      <c r="L783" s="4">
        <f t="shared" si="169"/>
        <v>0.33897435897435896</v>
      </c>
      <c r="M783" s="15">
        <f t="shared" si="164"/>
        <v>3</v>
      </c>
      <c r="N783" s="15">
        <f>VLOOKUP('Aliquote medie'!$M783,Scaglioni!$I$3:$L$7,4,FALSE)</f>
        <v>0.43</v>
      </c>
      <c r="O783" s="15">
        <f t="shared" si="165"/>
        <v>43</v>
      </c>
      <c r="P783" s="15">
        <f t="shared" si="170"/>
        <v>26180</v>
      </c>
      <c r="Q783" s="16">
        <f t="shared" si="171"/>
        <v>0.33564102564102566</v>
      </c>
    </row>
    <row r="784" spans="1:17" x14ac:dyDescent="0.2">
      <c r="A784" s="10">
        <v>100</v>
      </c>
      <c r="B784" s="10">
        <f t="shared" si="166"/>
        <v>78100</v>
      </c>
      <c r="C784" s="6">
        <f t="shared" si="160"/>
        <v>5</v>
      </c>
      <c r="D784" s="6">
        <f>VLOOKUP('Aliquote medie'!$C784,Scaglioni!$A$3:$D$7,4,FALSE)</f>
        <v>0.43</v>
      </c>
      <c r="E784" s="6">
        <f t="shared" si="161"/>
        <v>43</v>
      </c>
      <c r="F784" s="6">
        <f t="shared" si="167"/>
        <v>26753</v>
      </c>
      <c r="G784" s="7">
        <f t="shared" si="172"/>
        <v>0.34254801536491675</v>
      </c>
      <c r="H784" s="3">
        <f t="shared" si="162"/>
        <v>4</v>
      </c>
      <c r="I784" s="3">
        <f>VLOOKUP('Aliquote medie'!$H784,Scaglioni!$E$3:$H$7,4,FALSE)</f>
        <v>0.43</v>
      </c>
      <c r="J784" s="3">
        <f t="shared" si="163"/>
        <v>43</v>
      </c>
      <c r="K784" s="3">
        <f t="shared" si="168"/>
        <v>26483</v>
      </c>
      <c r="L784" s="4">
        <f t="shared" si="169"/>
        <v>0.33909090909090911</v>
      </c>
      <c r="M784" s="15">
        <f t="shared" si="164"/>
        <v>3</v>
      </c>
      <c r="N784" s="15">
        <f>VLOOKUP('Aliquote medie'!$M784,Scaglioni!$I$3:$L$7,4,FALSE)</f>
        <v>0.43</v>
      </c>
      <c r="O784" s="15">
        <f t="shared" si="165"/>
        <v>43</v>
      </c>
      <c r="P784" s="15">
        <f t="shared" si="170"/>
        <v>26223</v>
      </c>
      <c r="Q784" s="16">
        <f t="shared" si="171"/>
        <v>0.33576184379001278</v>
      </c>
    </row>
    <row r="785" spans="1:17" x14ac:dyDescent="0.2">
      <c r="A785" s="10">
        <v>100</v>
      </c>
      <c r="B785" s="10">
        <f t="shared" si="166"/>
        <v>78200</v>
      </c>
      <c r="C785" s="6">
        <f t="shared" si="160"/>
        <v>5</v>
      </c>
      <c r="D785" s="6">
        <f>VLOOKUP('Aliquote medie'!$C785,Scaglioni!$A$3:$D$7,4,FALSE)</f>
        <v>0.43</v>
      </c>
      <c r="E785" s="6">
        <f t="shared" si="161"/>
        <v>43</v>
      </c>
      <c r="F785" s="6">
        <f t="shared" si="167"/>
        <v>26796</v>
      </c>
      <c r="G785" s="7">
        <f t="shared" si="172"/>
        <v>0.34265984654731457</v>
      </c>
      <c r="H785" s="3">
        <f t="shared" si="162"/>
        <v>4</v>
      </c>
      <c r="I785" s="3">
        <f>VLOOKUP('Aliquote medie'!$H785,Scaglioni!$E$3:$H$7,4,FALSE)</f>
        <v>0.43</v>
      </c>
      <c r="J785" s="3">
        <f t="shared" si="163"/>
        <v>43</v>
      </c>
      <c r="K785" s="3">
        <f t="shared" si="168"/>
        <v>26526</v>
      </c>
      <c r="L785" s="4">
        <f t="shared" si="169"/>
        <v>0.33920716112531968</v>
      </c>
      <c r="M785" s="15">
        <f t="shared" si="164"/>
        <v>3</v>
      </c>
      <c r="N785" s="15">
        <f>VLOOKUP('Aliquote medie'!$M785,Scaglioni!$I$3:$L$7,4,FALSE)</f>
        <v>0.43</v>
      </c>
      <c r="O785" s="15">
        <f t="shared" si="165"/>
        <v>43</v>
      </c>
      <c r="P785" s="15">
        <f t="shared" si="170"/>
        <v>26266</v>
      </c>
      <c r="Q785" s="16">
        <f t="shared" si="171"/>
        <v>0.33588235294117647</v>
      </c>
    </row>
    <row r="786" spans="1:17" x14ac:dyDescent="0.2">
      <c r="A786" s="10">
        <v>100</v>
      </c>
      <c r="B786" s="10">
        <f t="shared" si="166"/>
        <v>78300</v>
      </c>
      <c r="C786" s="6">
        <f t="shared" si="160"/>
        <v>5</v>
      </c>
      <c r="D786" s="6">
        <f>VLOOKUP('Aliquote medie'!$C786,Scaglioni!$A$3:$D$7,4,FALSE)</f>
        <v>0.43</v>
      </c>
      <c r="E786" s="6">
        <f t="shared" si="161"/>
        <v>43</v>
      </c>
      <c r="F786" s="6">
        <f t="shared" si="167"/>
        <v>26839</v>
      </c>
      <c r="G786" s="7">
        <f t="shared" si="172"/>
        <v>0.3427713920817369</v>
      </c>
      <c r="H786" s="3">
        <f t="shared" si="162"/>
        <v>4</v>
      </c>
      <c r="I786" s="3">
        <f>VLOOKUP('Aliquote medie'!$H786,Scaglioni!$E$3:$H$7,4,FALSE)</f>
        <v>0.43</v>
      </c>
      <c r="J786" s="3">
        <f t="shared" si="163"/>
        <v>43</v>
      </c>
      <c r="K786" s="3">
        <f t="shared" si="168"/>
        <v>26569</v>
      </c>
      <c r="L786" s="4">
        <f t="shared" si="169"/>
        <v>0.33932311621966793</v>
      </c>
      <c r="M786" s="15">
        <f t="shared" si="164"/>
        <v>3</v>
      </c>
      <c r="N786" s="15">
        <f>VLOOKUP('Aliquote medie'!$M786,Scaglioni!$I$3:$L$7,4,FALSE)</f>
        <v>0.43</v>
      </c>
      <c r="O786" s="15">
        <f t="shared" si="165"/>
        <v>43</v>
      </c>
      <c r="P786" s="15">
        <f t="shared" si="170"/>
        <v>26309</v>
      </c>
      <c r="Q786" s="16">
        <f t="shared" si="171"/>
        <v>0.33600255427841635</v>
      </c>
    </row>
    <row r="787" spans="1:17" x14ac:dyDescent="0.2">
      <c r="A787" s="10">
        <v>100</v>
      </c>
      <c r="B787" s="10">
        <f t="shared" si="166"/>
        <v>78400</v>
      </c>
      <c r="C787" s="6">
        <f t="shared" si="160"/>
        <v>5</v>
      </c>
      <c r="D787" s="6">
        <f>VLOOKUP('Aliquote medie'!$C787,Scaglioni!$A$3:$D$7,4,FALSE)</f>
        <v>0.43</v>
      </c>
      <c r="E787" s="6">
        <f t="shared" si="161"/>
        <v>43</v>
      </c>
      <c r="F787" s="6">
        <f t="shared" si="167"/>
        <v>26882</v>
      </c>
      <c r="G787" s="7">
        <f t="shared" si="172"/>
        <v>0.34288265306122451</v>
      </c>
      <c r="H787" s="3">
        <f t="shared" si="162"/>
        <v>4</v>
      </c>
      <c r="I787" s="3">
        <f>VLOOKUP('Aliquote medie'!$H787,Scaglioni!$E$3:$H$7,4,FALSE)</f>
        <v>0.43</v>
      </c>
      <c r="J787" s="3">
        <f t="shared" si="163"/>
        <v>43</v>
      </c>
      <c r="K787" s="3">
        <f t="shared" si="168"/>
        <v>26612</v>
      </c>
      <c r="L787" s="4">
        <f t="shared" si="169"/>
        <v>0.33943877551020407</v>
      </c>
      <c r="M787" s="15">
        <f t="shared" si="164"/>
        <v>3</v>
      </c>
      <c r="N787" s="15">
        <f>VLOOKUP('Aliquote medie'!$M787,Scaglioni!$I$3:$L$7,4,FALSE)</f>
        <v>0.43</v>
      </c>
      <c r="O787" s="15">
        <f t="shared" si="165"/>
        <v>43</v>
      </c>
      <c r="P787" s="15">
        <f t="shared" si="170"/>
        <v>26352</v>
      </c>
      <c r="Q787" s="16">
        <f t="shared" si="171"/>
        <v>0.33612244897959181</v>
      </c>
    </row>
    <row r="788" spans="1:17" x14ac:dyDescent="0.2">
      <c r="A788" s="10">
        <v>100</v>
      </c>
      <c r="B788" s="10">
        <f t="shared" si="166"/>
        <v>78500</v>
      </c>
      <c r="C788" s="6">
        <f t="shared" si="160"/>
        <v>5</v>
      </c>
      <c r="D788" s="6">
        <f>VLOOKUP('Aliquote medie'!$C788,Scaglioni!$A$3:$D$7,4,FALSE)</f>
        <v>0.43</v>
      </c>
      <c r="E788" s="6">
        <f t="shared" si="161"/>
        <v>43</v>
      </c>
      <c r="F788" s="6">
        <f t="shared" si="167"/>
        <v>26925</v>
      </c>
      <c r="G788" s="7">
        <f t="shared" si="172"/>
        <v>0.34299363057324839</v>
      </c>
      <c r="H788" s="3">
        <f t="shared" si="162"/>
        <v>4</v>
      </c>
      <c r="I788" s="3">
        <f>VLOOKUP('Aliquote medie'!$H788,Scaglioni!$E$3:$H$7,4,FALSE)</f>
        <v>0.43</v>
      </c>
      <c r="J788" s="3">
        <f t="shared" si="163"/>
        <v>43</v>
      </c>
      <c r="K788" s="3">
        <f t="shared" si="168"/>
        <v>26655</v>
      </c>
      <c r="L788" s="4">
        <f t="shared" si="169"/>
        <v>0.33955414012738855</v>
      </c>
      <c r="M788" s="15">
        <f t="shared" si="164"/>
        <v>3</v>
      </c>
      <c r="N788" s="15">
        <f>VLOOKUP('Aliquote medie'!$M788,Scaglioni!$I$3:$L$7,4,FALSE)</f>
        <v>0.43</v>
      </c>
      <c r="O788" s="15">
        <f t="shared" si="165"/>
        <v>43</v>
      </c>
      <c r="P788" s="15">
        <f t="shared" si="170"/>
        <v>26395</v>
      </c>
      <c r="Q788" s="16">
        <f t="shared" si="171"/>
        <v>0.33624203821656051</v>
      </c>
    </row>
    <row r="789" spans="1:17" x14ac:dyDescent="0.2">
      <c r="A789" s="10">
        <v>100</v>
      </c>
      <c r="B789" s="10">
        <f t="shared" si="166"/>
        <v>78600</v>
      </c>
      <c r="C789" s="6">
        <f t="shared" si="160"/>
        <v>5</v>
      </c>
      <c r="D789" s="6">
        <f>VLOOKUP('Aliquote medie'!$C789,Scaglioni!$A$3:$D$7,4,FALSE)</f>
        <v>0.43</v>
      </c>
      <c r="E789" s="6">
        <f t="shared" si="161"/>
        <v>43</v>
      </c>
      <c r="F789" s="6">
        <f t="shared" si="167"/>
        <v>26968</v>
      </c>
      <c r="G789" s="7">
        <f t="shared" si="172"/>
        <v>0.34310432569974553</v>
      </c>
      <c r="H789" s="3">
        <f t="shared" si="162"/>
        <v>4</v>
      </c>
      <c r="I789" s="3">
        <f>VLOOKUP('Aliquote medie'!$H789,Scaglioni!$E$3:$H$7,4,FALSE)</f>
        <v>0.43</v>
      </c>
      <c r="J789" s="3">
        <f t="shared" si="163"/>
        <v>43</v>
      </c>
      <c r="K789" s="3">
        <f t="shared" si="168"/>
        <v>26698</v>
      </c>
      <c r="L789" s="4">
        <f t="shared" si="169"/>
        <v>0.33966921119592874</v>
      </c>
      <c r="M789" s="15">
        <f t="shared" si="164"/>
        <v>3</v>
      </c>
      <c r="N789" s="15">
        <f>VLOOKUP('Aliquote medie'!$M789,Scaglioni!$I$3:$L$7,4,FALSE)</f>
        <v>0.43</v>
      </c>
      <c r="O789" s="15">
        <f t="shared" si="165"/>
        <v>43</v>
      </c>
      <c r="P789" s="15">
        <f t="shared" si="170"/>
        <v>26438</v>
      </c>
      <c r="Q789" s="16">
        <f t="shared" si="171"/>
        <v>0.33636132315521627</v>
      </c>
    </row>
    <row r="790" spans="1:17" x14ac:dyDescent="0.2">
      <c r="A790" s="10">
        <v>100</v>
      </c>
      <c r="B790" s="10">
        <f t="shared" si="166"/>
        <v>78700</v>
      </c>
      <c r="C790" s="6">
        <f t="shared" si="160"/>
        <v>5</v>
      </c>
      <c r="D790" s="6">
        <f>VLOOKUP('Aliquote medie'!$C790,Scaglioni!$A$3:$D$7,4,FALSE)</f>
        <v>0.43</v>
      </c>
      <c r="E790" s="6">
        <f t="shared" si="161"/>
        <v>43</v>
      </c>
      <c r="F790" s="6">
        <f t="shared" si="167"/>
        <v>27011</v>
      </c>
      <c r="G790" s="7">
        <f t="shared" si="172"/>
        <v>0.34321473951715376</v>
      </c>
      <c r="H790" s="3">
        <f t="shared" si="162"/>
        <v>4</v>
      </c>
      <c r="I790" s="3">
        <f>VLOOKUP('Aliquote medie'!$H790,Scaglioni!$E$3:$H$7,4,FALSE)</f>
        <v>0.43</v>
      </c>
      <c r="J790" s="3">
        <f t="shared" si="163"/>
        <v>43</v>
      </c>
      <c r="K790" s="3">
        <f t="shared" si="168"/>
        <v>26741</v>
      </c>
      <c r="L790" s="4">
        <f t="shared" si="169"/>
        <v>0.33978398983481578</v>
      </c>
      <c r="M790" s="15">
        <f t="shared" si="164"/>
        <v>3</v>
      </c>
      <c r="N790" s="15">
        <f>VLOOKUP('Aliquote medie'!$M790,Scaglioni!$I$3:$L$7,4,FALSE)</f>
        <v>0.43</v>
      </c>
      <c r="O790" s="15">
        <f t="shared" si="165"/>
        <v>43</v>
      </c>
      <c r="P790" s="15">
        <f t="shared" si="170"/>
        <v>26481</v>
      </c>
      <c r="Q790" s="16">
        <f t="shared" si="171"/>
        <v>0.33648030495552733</v>
      </c>
    </row>
    <row r="791" spans="1:17" x14ac:dyDescent="0.2">
      <c r="A791" s="10">
        <v>100</v>
      </c>
      <c r="B791" s="10">
        <f t="shared" si="166"/>
        <v>78800</v>
      </c>
      <c r="C791" s="6">
        <f t="shared" si="160"/>
        <v>5</v>
      </c>
      <c r="D791" s="6">
        <f>VLOOKUP('Aliquote medie'!$C791,Scaglioni!$A$3:$D$7,4,FALSE)</f>
        <v>0.43</v>
      </c>
      <c r="E791" s="6">
        <f t="shared" si="161"/>
        <v>43</v>
      </c>
      <c r="F791" s="6">
        <f t="shared" si="167"/>
        <v>27054</v>
      </c>
      <c r="G791" s="7">
        <f t="shared" si="172"/>
        <v>0.34332487309644671</v>
      </c>
      <c r="H791" s="3">
        <f t="shared" si="162"/>
        <v>4</v>
      </c>
      <c r="I791" s="3">
        <f>VLOOKUP('Aliquote medie'!$H791,Scaglioni!$E$3:$H$7,4,FALSE)</f>
        <v>0.43</v>
      </c>
      <c r="J791" s="3">
        <f t="shared" si="163"/>
        <v>43</v>
      </c>
      <c r="K791" s="3">
        <f t="shared" si="168"/>
        <v>26784</v>
      </c>
      <c r="L791" s="4">
        <f t="shared" si="169"/>
        <v>0.33989847715736038</v>
      </c>
      <c r="M791" s="15">
        <f t="shared" si="164"/>
        <v>3</v>
      </c>
      <c r="N791" s="15">
        <f>VLOOKUP('Aliquote medie'!$M791,Scaglioni!$I$3:$L$7,4,FALSE)</f>
        <v>0.43</v>
      </c>
      <c r="O791" s="15">
        <f t="shared" si="165"/>
        <v>43</v>
      </c>
      <c r="P791" s="15">
        <f t="shared" si="170"/>
        <v>26524</v>
      </c>
      <c r="Q791" s="16">
        <f t="shared" si="171"/>
        <v>0.33659898477157363</v>
      </c>
    </row>
    <row r="792" spans="1:17" x14ac:dyDescent="0.2">
      <c r="A792" s="10">
        <v>100</v>
      </c>
      <c r="B792" s="10">
        <f t="shared" si="166"/>
        <v>78900</v>
      </c>
      <c r="C792" s="6">
        <f t="shared" si="160"/>
        <v>5</v>
      </c>
      <c r="D792" s="6">
        <f>VLOOKUP('Aliquote medie'!$C792,Scaglioni!$A$3:$D$7,4,FALSE)</f>
        <v>0.43</v>
      </c>
      <c r="E792" s="6">
        <f t="shared" si="161"/>
        <v>43</v>
      </c>
      <c r="F792" s="6">
        <f t="shared" si="167"/>
        <v>27097</v>
      </c>
      <c r="G792" s="7">
        <f t="shared" si="172"/>
        <v>0.34343472750316856</v>
      </c>
      <c r="H792" s="3">
        <f t="shared" si="162"/>
        <v>4</v>
      </c>
      <c r="I792" s="3">
        <f>VLOOKUP('Aliquote medie'!$H792,Scaglioni!$E$3:$H$7,4,FALSE)</f>
        <v>0.43</v>
      </c>
      <c r="J792" s="3">
        <f t="shared" si="163"/>
        <v>43</v>
      </c>
      <c r="K792" s="3">
        <f t="shared" si="168"/>
        <v>26827</v>
      </c>
      <c r="L792" s="4">
        <f t="shared" si="169"/>
        <v>0.34001267427122939</v>
      </c>
      <c r="M792" s="15">
        <f t="shared" si="164"/>
        <v>3</v>
      </c>
      <c r="N792" s="15">
        <f>VLOOKUP('Aliquote medie'!$M792,Scaglioni!$I$3:$L$7,4,FALSE)</f>
        <v>0.43</v>
      </c>
      <c r="O792" s="15">
        <f t="shared" si="165"/>
        <v>43</v>
      </c>
      <c r="P792" s="15">
        <f t="shared" si="170"/>
        <v>26567</v>
      </c>
      <c r="Q792" s="16">
        <f t="shared" si="171"/>
        <v>0.33671736375158429</v>
      </c>
    </row>
    <row r="793" spans="1:17" x14ac:dyDescent="0.2">
      <c r="A793" s="10">
        <v>100</v>
      </c>
      <c r="B793" s="10">
        <f t="shared" si="166"/>
        <v>79000</v>
      </c>
      <c r="C793" s="6">
        <f t="shared" si="160"/>
        <v>5</v>
      </c>
      <c r="D793" s="6">
        <f>VLOOKUP('Aliquote medie'!$C793,Scaglioni!$A$3:$D$7,4,FALSE)</f>
        <v>0.43</v>
      </c>
      <c r="E793" s="6">
        <f t="shared" si="161"/>
        <v>43</v>
      </c>
      <c r="F793" s="6">
        <f t="shared" si="167"/>
        <v>27140</v>
      </c>
      <c r="G793" s="7">
        <f t="shared" si="172"/>
        <v>0.34354430379746836</v>
      </c>
      <c r="H793" s="3">
        <f t="shared" si="162"/>
        <v>4</v>
      </c>
      <c r="I793" s="3">
        <f>VLOOKUP('Aliquote medie'!$H793,Scaglioni!$E$3:$H$7,4,FALSE)</f>
        <v>0.43</v>
      </c>
      <c r="J793" s="3">
        <f t="shared" si="163"/>
        <v>43</v>
      </c>
      <c r="K793" s="3">
        <f t="shared" si="168"/>
        <v>26870</v>
      </c>
      <c r="L793" s="4">
        <f t="shared" si="169"/>
        <v>0.34012658227848103</v>
      </c>
      <c r="M793" s="15">
        <f t="shared" si="164"/>
        <v>3</v>
      </c>
      <c r="N793" s="15">
        <f>VLOOKUP('Aliquote medie'!$M793,Scaglioni!$I$3:$L$7,4,FALSE)</f>
        <v>0.43</v>
      </c>
      <c r="O793" s="15">
        <f t="shared" si="165"/>
        <v>43</v>
      </c>
      <c r="P793" s="15">
        <f t="shared" si="170"/>
        <v>26610</v>
      </c>
      <c r="Q793" s="16">
        <f t="shared" si="171"/>
        <v>0.33683544303797469</v>
      </c>
    </row>
    <row r="794" spans="1:17" x14ac:dyDescent="0.2">
      <c r="A794" s="10">
        <v>100</v>
      </c>
      <c r="B794" s="10">
        <f t="shared" si="166"/>
        <v>79100</v>
      </c>
      <c r="C794" s="6">
        <f t="shared" ref="C794:C857" si="173">IF($B794&lt;=15000,1,IF($B794&lt;=28000,2,IF($B794&lt;=55000,3,IF($B794&lt;=75000,4,5))))</f>
        <v>5</v>
      </c>
      <c r="D794" s="6">
        <f>VLOOKUP('Aliquote medie'!$C794,Scaglioni!$A$3:$D$7,4,FALSE)</f>
        <v>0.43</v>
      </c>
      <c r="E794" s="6">
        <f t="shared" si="161"/>
        <v>43</v>
      </c>
      <c r="F794" s="6">
        <f t="shared" si="167"/>
        <v>27183</v>
      </c>
      <c r="G794" s="7">
        <f t="shared" si="172"/>
        <v>0.343653603034134</v>
      </c>
      <c r="H794" s="3">
        <f t="shared" si="162"/>
        <v>4</v>
      </c>
      <c r="I794" s="3">
        <f>VLOOKUP('Aliquote medie'!$H794,Scaglioni!$E$3:$H$7,4,FALSE)</f>
        <v>0.43</v>
      </c>
      <c r="J794" s="3">
        <f t="shared" si="163"/>
        <v>43</v>
      </c>
      <c r="K794" s="3">
        <f t="shared" si="168"/>
        <v>26913</v>
      </c>
      <c r="L794" s="4">
        <f t="shared" si="169"/>
        <v>0.34024020227560048</v>
      </c>
      <c r="M794" s="15">
        <f t="shared" si="164"/>
        <v>3</v>
      </c>
      <c r="N794" s="15">
        <f>VLOOKUP('Aliquote medie'!$M794,Scaglioni!$I$3:$L$7,4,FALSE)</f>
        <v>0.43</v>
      </c>
      <c r="O794" s="15">
        <f t="shared" si="165"/>
        <v>43</v>
      </c>
      <c r="P794" s="15">
        <f t="shared" si="170"/>
        <v>26653</v>
      </c>
      <c r="Q794" s="16">
        <f t="shared" si="171"/>
        <v>0.33695322376738307</v>
      </c>
    </row>
    <row r="795" spans="1:17" x14ac:dyDescent="0.2">
      <c r="A795" s="10">
        <v>100</v>
      </c>
      <c r="B795" s="10">
        <f t="shared" si="166"/>
        <v>79200</v>
      </c>
      <c r="C795" s="6">
        <f t="shared" si="173"/>
        <v>5</v>
      </c>
      <c r="D795" s="6">
        <f>VLOOKUP('Aliquote medie'!$C795,Scaglioni!$A$3:$D$7,4,FALSE)</f>
        <v>0.43</v>
      </c>
      <c r="E795" s="6">
        <f t="shared" si="161"/>
        <v>43</v>
      </c>
      <c r="F795" s="6">
        <f t="shared" si="167"/>
        <v>27226</v>
      </c>
      <c r="G795" s="7">
        <f t="shared" si="172"/>
        <v>0.34376262626262627</v>
      </c>
      <c r="H795" s="3">
        <f t="shared" si="162"/>
        <v>4</v>
      </c>
      <c r="I795" s="3">
        <f>VLOOKUP('Aliquote medie'!$H795,Scaglioni!$E$3:$H$7,4,FALSE)</f>
        <v>0.43</v>
      </c>
      <c r="J795" s="3">
        <f t="shared" si="163"/>
        <v>43</v>
      </c>
      <c r="K795" s="3">
        <f t="shared" si="168"/>
        <v>26956</v>
      </c>
      <c r="L795" s="4">
        <f t="shared" si="169"/>
        <v>0.34035353535353535</v>
      </c>
      <c r="M795" s="15">
        <f t="shared" si="164"/>
        <v>3</v>
      </c>
      <c r="N795" s="15">
        <f>VLOOKUP('Aliquote medie'!$M795,Scaglioni!$I$3:$L$7,4,FALSE)</f>
        <v>0.43</v>
      </c>
      <c r="O795" s="15">
        <f t="shared" si="165"/>
        <v>43</v>
      </c>
      <c r="P795" s="15">
        <f t="shared" si="170"/>
        <v>26696</v>
      </c>
      <c r="Q795" s="16">
        <f t="shared" si="171"/>
        <v>0.33707070707070708</v>
      </c>
    </row>
    <row r="796" spans="1:17" x14ac:dyDescent="0.2">
      <c r="A796" s="10">
        <v>100</v>
      </c>
      <c r="B796" s="10">
        <f t="shared" si="166"/>
        <v>79300</v>
      </c>
      <c r="C796" s="6">
        <f t="shared" si="173"/>
        <v>5</v>
      </c>
      <c r="D796" s="6">
        <f>VLOOKUP('Aliquote medie'!$C796,Scaglioni!$A$3:$D$7,4,FALSE)</f>
        <v>0.43</v>
      </c>
      <c r="E796" s="6">
        <f t="shared" si="161"/>
        <v>43</v>
      </c>
      <c r="F796" s="6">
        <f t="shared" si="167"/>
        <v>27269</v>
      </c>
      <c r="G796" s="7">
        <f t="shared" si="172"/>
        <v>0.34387137452711225</v>
      </c>
      <c r="H796" s="3">
        <f t="shared" si="162"/>
        <v>4</v>
      </c>
      <c r="I796" s="3">
        <f>VLOOKUP('Aliquote medie'!$H796,Scaglioni!$E$3:$H$7,4,FALSE)</f>
        <v>0.43</v>
      </c>
      <c r="J796" s="3">
        <f t="shared" si="163"/>
        <v>43</v>
      </c>
      <c r="K796" s="3">
        <f t="shared" si="168"/>
        <v>26999</v>
      </c>
      <c r="L796" s="4">
        <f t="shared" si="169"/>
        <v>0.34046658259773016</v>
      </c>
      <c r="M796" s="15">
        <f t="shared" si="164"/>
        <v>3</v>
      </c>
      <c r="N796" s="15">
        <f>VLOOKUP('Aliquote medie'!$M796,Scaglioni!$I$3:$L$7,4,FALSE)</f>
        <v>0.43</v>
      </c>
      <c r="O796" s="15">
        <f t="shared" si="165"/>
        <v>43</v>
      </c>
      <c r="P796" s="15">
        <f t="shared" si="170"/>
        <v>26739</v>
      </c>
      <c r="Q796" s="16">
        <f t="shared" si="171"/>
        <v>0.33718789407313998</v>
      </c>
    </row>
    <row r="797" spans="1:17" x14ac:dyDescent="0.2">
      <c r="A797" s="10">
        <v>100</v>
      </c>
      <c r="B797" s="10">
        <f t="shared" si="166"/>
        <v>79400</v>
      </c>
      <c r="C797" s="6">
        <f t="shared" si="173"/>
        <v>5</v>
      </c>
      <c r="D797" s="6">
        <f>VLOOKUP('Aliquote medie'!$C797,Scaglioni!$A$3:$D$7,4,FALSE)</f>
        <v>0.43</v>
      </c>
      <c r="E797" s="6">
        <f t="shared" si="161"/>
        <v>43</v>
      </c>
      <c r="F797" s="6">
        <f t="shared" si="167"/>
        <v>27312</v>
      </c>
      <c r="G797" s="7">
        <f t="shared" si="172"/>
        <v>0.34397984886649874</v>
      </c>
      <c r="H797" s="3">
        <f t="shared" si="162"/>
        <v>4</v>
      </c>
      <c r="I797" s="3">
        <f>VLOOKUP('Aliquote medie'!$H797,Scaglioni!$E$3:$H$7,4,FALSE)</f>
        <v>0.43</v>
      </c>
      <c r="J797" s="3">
        <f t="shared" si="163"/>
        <v>43</v>
      </c>
      <c r="K797" s="3">
        <f t="shared" si="168"/>
        <v>27042</v>
      </c>
      <c r="L797" s="4">
        <f t="shared" si="169"/>
        <v>0.34057934508816123</v>
      </c>
      <c r="M797" s="15">
        <f t="shared" si="164"/>
        <v>3</v>
      </c>
      <c r="N797" s="15">
        <f>VLOOKUP('Aliquote medie'!$M797,Scaglioni!$I$3:$L$7,4,FALSE)</f>
        <v>0.43</v>
      </c>
      <c r="O797" s="15">
        <f t="shared" si="165"/>
        <v>43</v>
      </c>
      <c r="P797" s="15">
        <f t="shared" si="170"/>
        <v>26782</v>
      </c>
      <c r="Q797" s="16">
        <f t="shared" si="171"/>
        <v>0.33730478589420654</v>
      </c>
    </row>
    <row r="798" spans="1:17" x14ac:dyDescent="0.2">
      <c r="A798" s="10">
        <v>100</v>
      </c>
      <c r="B798" s="10">
        <f t="shared" si="166"/>
        <v>79500</v>
      </c>
      <c r="C798" s="6">
        <f t="shared" si="173"/>
        <v>5</v>
      </c>
      <c r="D798" s="6">
        <f>VLOOKUP('Aliquote medie'!$C798,Scaglioni!$A$3:$D$7,4,FALSE)</f>
        <v>0.43</v>
      </c>
      <c r="E798" s="6">
        <f t="shared" si="161"/>
        <v>43</v>
      </c>
      <c r="F798" s="6">
        <f t="shared" si="167"/>
        <v>27355</v>
      </c>
      <c r="G798" s="7">
        <f t="shared" si="172"/>
        <v>0.34408805031446543</v>
      </c>
      <c r="H798" s="3">
        <f t="shared" si="162"/>
        <v>4</v>
      </c>
      <c r="I798" s="3">
        <f>VLOOKUP('Aliquote medie'!$H798,Scaglioni!$E$3:$H$7,4,FALSE)</f>
        <v>0.43</v>
      </c>
      <c r="J798" s="3">
        <f t="shared" si="163"/>
        <v>43</v>
      </c>
      <c r="K798" s="3">
        <f t="shared" si="168"/>
        <v>27085</v>
      </c>
      <c r="L798" s="4">
        <f t="shared" si="169"/>
        <v>0.34069182389937108</v>
      </c>
      <c r="M798" s="15">
        <f t="shared" si="164"/>
        <v>3</v>
      </c>
      <c r="N798" s="15">
        <f>VLOOKUP('Aliquote medie'!$M798,Scaglioni!$I$3:$L$7,4,FALSE)</f>
        <v>0.43</v>
      </c>
      <c r="O798" s="15">
        <f t="shared" si="165"/>
        <v>43</v>
      </c>
      <c r="P798" s="15">
        <f t="shared" si="170"/>
        <v>26825</v>
      </c>
      <c r="Q798" s="16">
        <f t="shared" si="171"/>
        <v>0.33742138364779872</v>
      </c>
    </row>
    <row r="799" spans="1:17" x14ac:dyDescent="0.2">
      <c r="A799" s="10">
        <v>100</v>
      </c>
      <c r="B799" s="10">
        <f t="shared" si="166"/>
        <v>79600</v>
      </c>
      <c r="C799" s="6">
        <f t="shared" si="173"/>
        <v>5</v>
      </c>
      <c r="D799" s="6">
        <f>VLOOKUP('Aliquote medie'!$C799,Scaglioni!$A$3:$D$7,4,FALSE)</f>
        <v>0.43</v>
      </c>
      <c r="E799" s="6">
        <f t="shared" si="161"/>
        <v>43</v>
      </c>
      <c r="F799" s="6">
        <f t="shared" si="167"/>
        <v>27398</v>
      </c>
      <c r="G799" s="7">
        <f t="shared" si="172"/>
        <v>0.34419597989949746</v>
      </c>
      <c r="H799" s="3">
        <f t="shared" si="162"/>
        <v>4</v>
      </c>
      <c r="I799" s="3">
        <f>VLOOKUP('Aliquote medie'!$H799,Scaglioni!$E$3:$H$7,4,FALSE)</f>
        <v>0.43</v>
      </c>
      <c r="J799" s="3">
        <f t="shared" si="163"/>
        <v>43</v>
      </c>
      <c r="K799" s="3">
        <f t="shared" si="168"/>
        <v>27128</v>
      </c>
      <c r="L799" s="4">
        <f t="shared" si="169"/>
        <v>0.34080402010050254</v>
      </c>
      <c r="M799" s="15">
        <f t="shared" si="164"/>
        <v>3</v>
      </c>
      <c r="N799" s="15">
        <f>VLOOKUP('Aliquote medie'!$M799,Scaglioni!$I$3:$L$7,4,FALSE)</f>
        <v>0.43</v>
      </c>
      <c r="O799" s="15">
        <f t="shared" si="165"/>
        <v>43</v>
      </c>
      <c r="P799" s="15">
        <f t="shared" si="170"/>
        <v>26868</v>
      </c>
      <c r="Q799" s="16">
        <f t="shared" si="171"/>
        <v>0.33753768844221105</v>
      </c>
    </row>
    <row r="800" spans="1:17" x14ac:dyDescent="0.2">
      <c r="A800" s="10">
        <v>100</v>
      </c>
      <c r="B800" s="10">
        <f t="shared" si="166"/>
        <v>79700</v>
      </c>
      <c r="C800" s="6">
        <f t="shared" si="173"/>
        <v>5</v>
      </c>
      <c r="D800" s="6">
        <f>VLOOKUP('Aliquote medie'!$C800,Scaglioni!$A$3:$D$7,4,FALSE)</f>
        <v>0.43</v>
      </c>
      <c r="E800" s="6">
        <f t="shared" si="161"/>
        <v>43</v>
      </c>
      <c r="F800" s="6">
        <f t="shared" si="167"/>
        <v>27441</v>
      </c>
      <c r="G800" s="7">
        <f t="shared" si="172"/>
        <v>0.34430363864491842</v>
      </c>
      <c r="H800" s="3">
        <f t="shared" si="162"/>
        <v>4</v>
      </c>
      <c r="I800" s="3">
        <f>VLOOKUP('Aliquote medie'!$H800,Scaglioni!$E$3:$H$7,4,FALSE)</f>
        <v>0.43</v>
      </c>
      <c r="J800" s="3">
        <f t="shared" si="163"/>
        <v>43</v>
      </c>
      <c r="K800" s="3">
        <f t="shared" si="168"/>
        <v>27171</v>
      </c>
      <c r="L800" s="4">
        <f t="shared" si="169"/>
        <v>0.34091593475533249</v>
      </c>
      <c r="M800" s="15">
        <f t="shared" si="164"/>
        <v>3</v>
      </c>
      <c r="N800" s="15">
        <f>VLOOKUP('Aliquote medie'!$M800,Scaglioni!$I$3:$L$7,4,FALSE)</f>
        <v>0.43</v>
      </c>
      <c r="O800" s="15">
        <f t="shared" si="165"/>
        <v>43</v>
      </c>
      <c r="P800" s="15">
        <f t="shared" si="170"/>
        <v>26911</v>
      </c>
      <c r="Q800" s="16">
        <f t="shared" si="171"/>
        <v>0.33765370138017564</v>
      </c>
    </row>
    <row r="801" spans="1:17" x14ac:dyDescent="0.2">
      <c r="A801" s="10">
        <v>100</v>
      </c>
      <c r="B801" s="10">
        <f t="shared" si="166"/>
        <v>79800</v>
      </c>
      <c r="C801" s="6">
        <f t="shared" si="173"/>
        <v>5</v>
      </c>
      <c r="D801" s="6">
        <f>VLOOKUP('Aliquote medie'!$C801,Scaglioni!$A$3:$D$7,4,FALSE)</f>
        <v>0.43</v>
      </c>
      <c r="E801" s="6">
        <f t="shared" si="161"/>
        <v>43</v>
      </c>
      <c r="F801" s="6">
        <f t="shared" si="167"/>
        <v>27484</v>
      </c>
      <c r="G801" s="7">
        <f t="shared" si="172"/>
        <v>0.34441102756892228</v>
      </c>
      <c r="H801" s="3">
        <f t="shared" si="162"/>
        <v>4</v>
      </c>
      <c r="I801" s="3">
        <f>VLOOKUP('Aliquote medie'!$H801,Scaglioni!$E$3:$H$7,4,FALSE)</f>
        <v>0.43</v>
      </c>
      <c r="J801" s="3">
        <f t="shared" si="163"/>
        <v>43</v>
      </c>
      <c r="K801" s="3">
        <f t="shared" si="168"/>
        <v>27214</v>
      </c>
      <c r="L801" s="4">
        <f t="shared" si="169"/>
        <v>0.34102756892230579</v>
      </c>
      <c r="M801" s="15">
        <f t="shared" si="164"/>
        <v>3</v>
      </c>
      <c r="N801" s="15">
        <f>VLOOKUP('Aliquote medie'!$M801,Scaglioni!$I$3:$L$7,4,FALSE)</f>
        <v>0.43</v>
      </c>
      <c r="O801" s="15">
        <f t="shared" si="165"/>
        <v>43</v>
      </c>
      <c r="P801" s="15">
        <f t="shared" si="170"/>
        <v>26954</v>
      </c>
      <c r="Q801" s="16">
        <f t="shared" si="171"/>
        <v>0.33776942355889722</v>
      </c>
    </row>
    <row r="802" spans="1:17" x14ac:dyDescent="0.2">
      <c r="A802" s="10">
        <v>100</v>
      </c>
      <c r="B802" s="10">
        <f t="shared" si="166"/>
        <v>79900</v>
      </c>
      <c r="C802" s="6">
        <f t="shared" si="173"/>
        <v>5</v>
      </c>
      <c r="D802" s="6">
        <f>VLOOKUP('Aliquote medie'!$C802,Scaglioni!$A$3:$D$7,4,FALSE)</f>
        <v>0.43</v>
      </c>
      <c r="E802" s="6">
        <f t="shared" si="161"/>
        <v>43</v>
      </c>
      <c r="F802" s="6">
        <f t="shared" si="167"/>
        <v>27527</v>
      </c>
      <c r="G802" s="7">
        <f t="shared" si="172"/>
        <v>0.34451814768460576</v>
      </c>
      <c r="H802" s="3">
        <f t="shared" si="162"/>
        <v>4</v>
      </c>
      <c r="I802" s="3">
        <f>VLOOKUP('Aliquote medie'!$H802,Scaglioni!$E$3:$H$7,4,FALSE)</f>
        <v>0.43</v>
      </c>
      <c r="J802" s="3">
        <f t="shared" si="163"/>
        <v>43</v>
      </c>
      <c r="K802" s="3">
        <f t="shared" si="168"/>
        <v>27257</v>
      </c>
      <c r="L802" s="4">
        <f t="shared" si="169"/>
        <v>0.34113892365456822</v>
      </c>
      <c r="M802" s="15">
        <f t="shared" si="164"/>
        <v>3</v>
      </c>
      <c r="N802" s="15">
        <f>VLOOKUP('Aliquote medie'!$M802,Scaglioni!$I$3:$L$7,4,FALSE)</f>
        <v>0.43</v>
      </c>
      <c r="O802" s="15">
        <f t="shared" si="165"/>
        <v>43</v>
      </c>
      <c r="P802" s="15">
        <f t="shared" si="170"/>
        <v>26997</v>
      </c>
      <c r="Q802" s="16">
        <f t="shared" si="171"/>
        <v>0.33788485607008761</v>
      </c>
    </row>
    <row r="803" spans="1:17" x14ac:dyDescent="0.2">
      <c r="A803" s="10">
        <v>100</v>
      </c>
      <c r="B803" s="10">
        <f t="shared" si="166"/>
        <v>80000</v>
      </c>
      <c r="C803" s="6">
        <f t="shared" si="173"/>
        <v>5</v>
      </c>
      <c r="D803" s="6">
        <f>VLOOKUP('Aliquote medie'!$C803,Scaglioni!$A$3:$D$7,4,FALSE)</f>
        <v>0.43</v>
      </c>
      <c r="E803" s="6">
        <f t="shared" si="161"/>
        <v>43</v>
      </c>
      <c r="F803" s="6">
        <f t="shared" si="167"/>
        <v>27570</v>
      </c>
      <c r="G803" s="7">
        <f t="shared" si="172"/>
        <v>0.34462500000000001</v>
      </c>
      <c r="H803" s="3">
        <f t="shared" si="162"/>
        <v>4</v>
      </c>
      <c r="I803" s="3">
        <f>VLOOKUP('Aliquote medie'!$H803,Scaglioni!$E$3:$H$7,4,FALSE)</f>
        <v>0.43</v>
      </c>
      <c r="J803" s="3">
        <f t="shared" si="163"/>
        <v>43</v>
      </c>
      <c r="K803" s="3">
        <f t="shared" si="168"/>
        <v>27300</v>
      </c>
      <c r="L803" s="4">
        <f t="shared" si="169"/>
        <v>0.34125</v>
      </c>
      <c r="M803" s="15">
        <f t="shared" si="164"/>
        <v>3</v>
      </c>
      <c r="N803" s="15">
        <f>VLOOKUP('Aliquote medie'!$M803,Scaglioni!$I$3:$L$7,4,FALSE)</f>
        <v>0.43</v>
      </c>
      <c r="O803" s="15">
        <f t="shared" si="165"/>
        <v>43</v>
      </c>
      <c r="P803" s="15">
        <f t="shared" si="170"/>
        <v>27040</v>
      </c>
      <c r="Q803" s="16">
        <f t="shared" si="171"/>
        <v>0.33800000000000002</v>
      </c>
    </row>
    <row r="804" spans="1:17" x14ac:dyDescent="0.2">
      <c r="A804" s="10">
        <v>100</v>
      </c>
      <c r="B804" s="10">
        <f t="shared" si="166"/>
        <v>80100</v>
      </c>
      <c r="C804" s="6">
        <f t="shared" si="173"/>
        <v>5</v>
      </c>
      <c r="D804" s="6">
        <f>VLOOKUP('Aliquote medie'!$C804,Scaglioni!$A$3:$D$7,4,FALSE)</f>
        <v>0.43</v>
      </c>
      <c r="E804" s="6">
        <f t="shared" si="161"/>
        <v>43</v>
      </c>
      <c r="F804" s="6">
        <f t="shared" si="167"/>
        <v>27613</v>
      </c>
      <c r="G804" s="7">
        <f t="shared" si="172"/>
        <v>0.34473158551810235</v>
      </c>
      <c r="H804" s="3">
        <f t="shared" si="162"/>
        <v>4</v>
      </c>
      <c r="I804" s="3">
        <f>VLOOKUP('Aliquote medie'!$H804,Scaglioni!$E$3:$H$7,4,FALSE)</f>
        <v>0.43</v>
      </c>
      <c r="J804" s="3">
        <f t="shared" si="163"/>
        <v>43</v>
      </c>
      <c r="K804" s="3">
        <f t="shared" si="168"/>
        <v>27343</v>
      </c>
      <c r="L804" s="4">
        <f t="shared" si="169"/>
        <v>0.34136079900124844</v>
      </c>
      <c r="M804" s="15">
        <f t="shared" si="164"/>
        <v>3</v>
      </c>
      <c r="N804" s="15">
        <f>VLOOKUP('Aliquote medie'!$M804,Scaglioni!$I$3:$L$7,4,FALSE)</f>
        <v>0.43</v>
      </c>
      <c r="O804" s="15">
        <f t="shared" si="165"/>
        <v>43</v>
      </c>
      <c r="P804" s="15">
        <f t="shared" si="170"/>
        <v>27083</v>
      </c>
      <c r="Q804" s="16">
        <f t="shared" si="171"/>
        <v>0.33811485642946315</v>
      </c>
    </row>
    <row r="805" spans="1:17" x14ac:dyDescent="0.2">
      <c r="A805" s="10">
        <v>100</v>
      </c>
      <c r="B805" s="10">
        <f t="shared" si="166"/>
        <v>80200</v>
      </c>
      <c r="C805" s="6">
        <f t="shared" si="173"/>
        <v>5</v>
      </c>
      <c r="D805" s="6">
        <f>VLOOKUP('Aliquote medie'!$C805,Scaglioni!$A$3:$D$7,4,FALSE)</f>
        <v>0.43</v>
      </c>
      <c r="E805" s="6">
        <f t="shared" si="161"/>
        <v>43</v>
      </c>
      <c r="F805" s="6">
        <f t="shared" si="167"/>
        <v>27656</v>
      </c>
      <c r="G805" s="7">
        <f t="shared" si="172"/>
        <v>0.34483790523690772</v>
      </c>
      <c r="H805" s="3">
        <f t="shared" si="162"/>
        <v>4</v>
      </c>
      <c r="I805" s="3">
        <f>VLOOKUP('Aliquote medie'!$H805,Scaglioni!$E$3:$H$7,4,FALSE)</f>
        <v>0.43</v>
      </c>
      <c r="J805" s="3">
        <f t="shared" si="163"/>
        <v>43</v>
      </c>
      <c r="K805" s="3">
        <f t="shared" si="168"/>
        <v>27386</v>
      </c>
      <c r="L805" s="4">
        <f t="shared" si="169"/>
        <v>0.34147132169576061</v>
      </c>
      <c r="M805" s="15">
        <f t="shared" si="164"/>
        <v>3</v>
      </c>
      <c r="N805" s="15">
        <f>VLOOKUP('Aliquote medie'!$M805,Scaglioni!$I$3:$L$7,4,FALSE)</f>
        <v>0.43</v>
      </c>
      <c r="O805" s="15">
        <f t="shared" si="165"/>
        <v>43</v>
      </c>
      <c r="P805" s="15">
        <f t="shared" si="170"/>
        <v>27126</v>
      </c>
      <c r="Q805" s="16">
        <f t="shared" si="171"/>
        <v>0.33822942643391524</v>
      </c>
    </row>
    <row r="806" spans="1:17" x14ac:dyDescent="0.2">
      <c r="A806" s="10">
        <v>100</v>
      </c>
      <c r="B806" s="10">
        <f t="shared" si="166"/>
        <v>80300</v>
      </c>
      <c r="C806" s="6">
        <f t="shared" si="173"/>
        <v>5</v>
      </c>
      <c r="D806" s="6">
        <f>VLOOKUP('Aliquote medie'!$C806,Scaglioni!$A$3:$D$7,4,FALSE)</f>
        <v>0.43</v>
      </c>
      <c r="E806" s="6">
        <f t="shared" si="161"/>
        <v>43</v>
      </c>
      <c r="F806" s="6">
        <f t="shared" si="167"/>
        <v>27699</v>
      </c>
      <c r="G806" s="7">
        <f t="shared" si="172"/>
        <v>0.34494396014943962</v>
      </c>
      <c r="H806" s="3">
        <f t="shared" si="162"/>
        <v>4</v>
      </c>
      <c r="I806" s="3">
        <f>VLOOKUP('Aliquote medie'!$H806,Scaglioni!$E$3:$H$7,4,FALSE)</f>
        <v>0.43</v>
      </c>
      <c r="J806" s="3">
        <f t="shared" si="163"/>
        <v>43</v>
      </c>
      <c r="K806" s="3">
        <f t="shared" si="168"/>
        <v>27429</v>
      </c>
      <c r="L806" s="4">
        <f t="shared" si="169"/>
        <v>0.34158156911581566</v>
      </c>
      <c r="M806" s="15">
        <f t="shared" si="164"/>
        <v>3</v>
      </c>
      <c r="N806" s="15">
        <f>VLOOKUP('Aliquote medie'!$M806,Scaglioni!$I$3:$L$7,4,FALSE)</f>
        <v>0.43</v>
      </c>
      <c r="O806" s="15">
        <f t="shared" si="165"/>
        <v>43</v>
      </c>
      <c r="P806" s="15">
        <f t="shared" si="170"/>
        <v>27169</v>
      </c>
      <c r="Q806" s="16">
        <f t="shared" si="171"/>
        <v>0.33834371108343714</v>
      </c>
    </row>
    <row r="807" spans="1:17" x14ac:dyDescent="0.2">
      <c r="A807" s="10">
        <v>100</v>
      </c>
      <c r="B807" s="10">
        <f t="shared" si="166"/>
        <v>80400</v>
      </c>
      <c r="C807" s="6">
        <f t="shared" si="173"/>
        <v>5</v>
      </c>
      <c r="D807" s="6">
        <f>VLOOKUP('Aliquote medie'!$C807,Scaglioni!$A$3:$D$7,4,FALSE)</f>
        <v>0.43</v>
      </c>
      <c r="E807" s="6">
        <f t="shared" si="161"/>
        <v>43</v>
      </c>
      <c r="F807" s="6">
        <f t="shared" si="167"/>
        <v>27742</v>
      </c>
      <c r="G807" s="7">
        <f t="shared" si="172"/>
        <v>0.34504975124378112</v>
      </c>
      <c r="H807" s="3">
        <f t="shared" si="162"/>
        <v>4</v>
      </c>
      <c r="I807" s="3">
        <f>VLOOKUP('Aliquote medie'!$H807,Scaglioni!$E$3:$H$7,4,FALSE)</f>
        <v>0.43</v>
      </c>
      <c r="J807" s="3">
        <f t="shared" si="163"/>
        <v>43</v>
      </c>
      <c r="K807" s="3">
        <f t="shared" si="168"/>
        <v>27472</v>
      </c>
      <c r="L807" s="4">
        <f t="shared" si="169"/>
        <v>0.34169154228855719</v>
      </c>
      <c r="M807" s="15">
        <f t="shared" si="164"/>
        <v>3</v>
      </c>
      <c r="N807" s="15">
        <f>VLOOKUP('Aliquote medie'!$M807,Scaglioni!$I$3:$L$7,4,FALSE)</f>
        <v>0.43</v>
      </c>
      <c r="O807" s="15">
        <f t="shared" si="165"/>
        <v>43</v>
      </c>
      <c r="P807" s="15">
        <f t="shared" si="170"/>
        <v>27212</v>
      </c>
      <c r="Q807" s="16">
        <f t="shared" si="171"/>
        <v>0.33845771144278608</v>
      </c>
    </row>
    <row r="808" spans="1:17" x14ac:dyDescent="0.2">
      <c r="A808" s="10">
        <v>100</v>
      </c>
      <c r="B808" s="10">
        <f t="shared" si="166"/>
        <v>80500</v>
      </c>
      <c r="C808" s="6">
        <f t="shared" si="173"/>
        <v>5</v>
      </c>
      <c r="D808" s="6">
        <f>VLOOKUP('Aliquote medie'!$C808,Scaglioni!$A$3:$D$7,4,FALSE)</f>
        <v>0.43</v>
      </c>
      <c r="E808" s="6">
        <f t="shared" si="161"/>
        <v>43</v>
      </c>
      <c r="F808" s="6">
        <f t="shared" si="167"/>
        <v>27785</v>
      </c>
      <c r="G808" s="7">
        <f t="shared" si="172"/>
        <v>0.34515527950310559</v>
      </c>
      <c r="H808" s="3">
        <f t="shared" si="162"/>
        <v>4</v>
      </c>
      <c r="I808" s="3">
        <f>VLOOKUP('Aliquote medie'!$H808,Scaglioni!$E$3:$H$7,4,FALSE)</f>
        <v>0.43</v>
      </c>
      <c r="J808" s="3">
        <f t="shared" si="163"/>
        <v>43</v>
      </c>
      <c r="K808" s="3">
        <f t="shared" si="168"/>
        <v>27515</v>
      </c>
      <c r="L808" s="4">
        <f t="shared" si="169"/>
        <v>0.34180124223602487</v>
      </c>
      <c r="M808" s="15">
        <f t="shared" si="164"/>
        <v>3</v>
      </c>
      <c r="N808" s="15">
        <f>VLOOKUP('Aliquote medie'!$M808,Scaglioni!$I$3:$L$7,4,FALSE)</f>
        <v>0.43</v>
      </c>
      <c r="O808" s="15">
        <f t="shared" si="165"/>
        <v>43</v>
      </c>
      <c r="P808" s="15">
        <f t="shared" si="170"/>
        <v>27255</v>
      </c>
      <c r="Q808" s="16">
        <f t="shared" si="171"/>
        <v>0.33857142857142858</v>
      </c>
    </row>
    <row r="809" spans="1:17" x14ac:dyDescent="0.2">
      <c r="A809" s="10">
        <v>100</v>
      </c>
      <c r="B809" s="10">
        <f t="shared" si="166"/>
        <v>80600</v>
      </c>
      <c r="C809" s="6">
        <f t="shared" si="173"/>
        <v>5</v>
      </c>
      <c r="D809" s="6">
        <f>VLOOKUP('Aliquote medie'!$C809,Scaglioni!$A$3:$D$7,4,FALSE)</f>
        <v>0.43</v>
      </c>
      <c r="E809" s="6">
        <f t="shared" si="161"/>
        <v>43</v>
      </c>
      <c r="F809" s="6">
        <f t="shared" si="167"/>
        <v>27828</v>
      </c>
      <c r="G809" s="7">
        <f t="shared" si="172"/>
        <v>0.34526054590570721</v>
      </c>
      <c r="H809" s="3">
        <f t="shared" si="162"/>
        <v>4</v>
      </c>
      <c r="I809" s="3">
        <f>VLOOKUP('Aliquote medie'!$H809,Scaglioni!$E$3:$H$7,4,FALSE)</f>
        <v>0.43</v>
      </c>
      <c r="J809" s="3">
        <f t="shared" si="163"/>
        <v>43</v>
      </c>
      <c r="K809" s="3">
        <f t="shared" si="168"/>
        <v>27558</v>
      </c>
      <c r="L809" s="4">
        <f t="shared" si="169"/>
        <v>0.3419106699751861</v>
      </c>
      <c r="M809" s="15">
        <f t="shared" si="164"/>
        <v>3</v>
      </c>
      <c r="N809" s="15">
        <f>VLOOKUP('Aliquote medie'!$M809,Scaglioni!$I$3:$L$7,4,FALSE)</f>
        <v>0.43</v>
      </c>
      <c r="O809" s="15">
        <f t="shared" si="165"/>
        <v>43</v>
      </c>
      <c r="P809" s="15">
        <f t="shared" si="170"/>
        <v>27298</v>
      </c>
      <c r="Q809" s="16">
        <f t="shared" si="171"/>
        <v>0.33868486352357319</v>
      </c>
    </row>
    <row r="810" spans="1:17" x14ac:dyDescent="0.2">
      <c r="A810" s="10">
        <v>100</v>
      </c>
      <c r="B810" s="10">
        <f t="shared" si="166"/>
        <v>80700</v>
      </c>
      <c r="C810" s="6">
        <f t="shared" si="173"/>
        <v>5</v>
      </c>
      <c r="D810" s="6">
        <f>VLOOKUP('Aliquote medie'!$C810,Scaglioni!$A$3:$D$7,4,FALSE)</f>
        <v>0.43</v>
      </c>
      <c r="E810" s="6">
        <f t="shared" si="161"/>
        <v>43</v>
      </c>
      <c r="F810" s="6">
        <f t="shared" si="167"/>
        <v>27871</v>
      </c>
      <c r="G810" s="7">
        <f t="shared" si="172"/>
        <v>0.345365551425031</v>
      </c>
      <c r="H810" s="3">
        <f t="shared" si="162"/>
        <v>4</v>
      </c>
      <c r="I810" s="3">
        <f>VLOOKUP('Aliquote medie'!$H810,Scaglioni!$E$3:$H$7,4,FALSE)</f>
        <v>0.43</v>
      </c>
      <c r="J810" s="3">
        <f t="shared" si="163"/>
        <v>43</v>
      </c>
      <c r="K810" s="3">
        <f t="shared" si="168"/>
        <v>27601</v>
      </c>
      <c r="L810" s="4">
        <f t="shared" si="169"/>
        <v>0.34201982651796781</v>
      </c>
      <c r="M810" s="15">
        <f t="shared" si="164"/>
        <v>3</v>
      </c>
      <c r="N810" s="15">
        <f>VLOOKUP('Aliquote medie'!$M810,Scaglioni!$I$3:$L$7,4,FALSE)</f>
        <v>0.43</v>
      </c>
      <c r="O810" s="15">
        <f t="shared" si="165"/>
        <v>43</v>
      </c>
      <c r="P810" s="15">
        <f t="shared" si="170"/>
        <v>27341</v>
      </c>
      <c r="Q810" s="16">
        <f t="shared" si="171"/>
        <v>0.3387980173482032</v>
      </c>
    </row>
    <row r="811" spans="1:17" x14ac:dyDescent="0.2">
      <c r="A811" s="10">
        <v>100</v>
      </c>
      <c r="B811" s="10">
        <f t="shared" si="166"/>
        <v>80800</v>
      </c>
      <c r="C811" s="6">
        <f t="shared" si="173"/>
        <v>5</v>
      </c>
      <c r="D811" s="6">
        <f>VLOOKUP('Aliquote medie'!$C811,Scaglioni!$A$3:$D$7,4,FALSE)</f>
        <v>0.43</v>
      </c>
      <c r="E811" s="6">
        <f t="shared" si="161"/>
        <v>43</v>
      </c>
      <c r="F811" s="6">
        <f t="shared" si="167"/>
        <v>27914</v>
      </c>
      <c r="G811" s="7">
        <f t="shared" si="172"/>
        <v>0.34547029702970294</v>
      </c>
      <c r="H811" s="3">
        <f t="shared" si="162"/>
        <v>4</v>
      </c>
      <c r="I811" s="3">
        <f>VLOOKUP('Aliquote medie'!$H811,Scaglioni!$E$3:$H$7,4,FALSE)</f>
        <v>0.43</v>
      </c>
      <c r="J811" s="3">
        <f t="shared" si="163"/>
        <v>43</v>
      </c>
      <c r="K811" s="3">
        <f t="shared" si="168"/>
        <v>27644</v>
      </c>
      <c r="L811" s="4">
        <f t="shared" si="169"/>
        <v>0.34212871287128716</v>
      </c>
      <c r="M811" s="15">
        <f t="shared" si="164"/>
        <v>3</v>
      </c>
      <c r="N811" s="15">
        <f>VLOOKUP('Aliquote medie'!$M811,Scaglioni!$I$3:$L$7,4,FALSE)</f>
        <v>0.43</v>
      </c>
      <c r="O811" s="15">
        <f t="shared" si="165"/>
        <v>43</v>
      </c>
      <c r="P811" s="15">
        <f t="shared" si="170"/>
        <v>27384</v>
      </c>
      <c r="Q811" s="16">
        <f t="shared" si="171"/>
        <v>0.33891089108910893</v>
      </c>
    </row>
    <row r="812" spans="1:17" x14ac:dyDescent="0.2">
      <c r="A812" s="10">
        <v>100</v>
      </c>
      <c r="B812" s="10">
        <f t="shared" si="166"/>
        <v>80900</v>
      </c>
      <c r="C812" s="6">
        <f t="shared" si="173"/>
        <v>5</v>
      </c>
      <c r="D812" s="6">
        <f>VLOOKUP('Aliquote medie'!$C812,Scaglioni!$A$3:$D$7,4,FALSE)</f>
        <v>0.43</v>
      </c>
      <c r="E812" s="6">
        <f t="shared" si="161"/>
        <v>43</v>
      </c>
      <c r="F812" s="6">
        <f t="shared" si="167"/>
        <v>27957</v>
      </c>
      <c r="G812" s="7">
        <f t="shared" si="172"/>
        <v>0.34557478368355993</v>
      </c>
      <c r="H812" s="3">
        <f t="shared" si="162"/>
        <v>4</v>
      </c>
      <c r="I812" s="3">
        <f>VLOOKUP('Aliquote medie'!$H812,Scaglioni!$E$3:$H$7,4,FALSE)</f>
        <v>0.43</v>
      </c>
      <c r="J812" s="3">
        <f t="shared" si="163"/>
        <v>43</v>
      </c>
      <c r="K812" s="3">
        <f t="shared" si="168"/>
        <v>27687</v>
      </c>
      <c r="L812" s="4">
        <f t="shared" si="169"/>
        <v>0.34223733003708284</v>
      </c>
      <c r="M812" s="15">
        <f t="shared" si="164"/>
        <v>3</v>
      </c>
      <c r="N812" s="15">
        <f>VLOOKUP('Aliquote medie'!$M812,Scaglioni!$I$3:$L$7,4,FALSE)</f>
        <v>0.43</v>
      </c>
      <c r="O812" s="15">
        <f t="shared" si="165"/>
        <v>43</v>
      </c>
      <c r="P812" s="15">
        <f t="shared" si="170"/>
        <v>27427</v>
      </c>
      <c r="Q812" s="16">
        <f t="shared" si="171"/>
        <v>0.33902348578491964</v>
      </c>
    </row>
    <row r="813" spans="1:17" x14ac:dyDescent="0.2">
      <c r="A813" s="10">
        <v>100</v>
      </c>
      <c r="B813" s="10">
        <f t="shared" si="166"/>
        <v>81000</v>
      </c>
      <c r="C813" s="6">
        <f t="shared" si="173"/>
        <v>5</v>
      </c>
      <c r="D813" s="6">
        <f>VLOOKUP('Aliquote medie'!$C813,Scaglioni!$A$3:$D$7,4,FALSE)</f>
        <v>0.43</v>
      </c>
      <c r="E813" s="6">
        <f t="shared" si="161"/>
        <v>43</v>
      </c>
      <c r="F813" s="6">
        <f t="shared" si="167"/>
        <v>28000</v>
      </c>
      <c r="G813" s="7">
        <f t="shared" si="172"/>
        <v>0.34567901234567899</v>
      </c>
      <c r="H813" s="3">
        <f t="shared" si="162"/>
        <v>4</v>
      </c>
      <c r="I813" s="3">
        <f>VLOOKUP('Aliquote medie'!$H813,Scaglioni!$E$3:$H$7,4,FALSE)</f>
        <v>0.43</v>
      </c>
      <c r="J813" s="3">
        <f t="shared" si="163"/>
        <v>43</v>
      </c>
      <c r="K813" s="3">
        <f t="shared" si="168"/>
        <v>27730</v>
      </c>
      <c r="L813" s="4">
        <f t="shared" si="169"/>
        <v>0.34234567901234569</v>
      </c>
      <c r="M813" s="15">
        <f t="shared" si="164"/>
        <v>3</v>
      </c>
      <c r="N813" s="15">
        <f>VLOOKUP('Aliquote medie'!$M813,Scaglioni!$I$3:$L$7,4,FALSE)</f>
        <v>0.43</v>
      </c>
      <c r="O813" s="15">
        <f t="shared" si="165"/>
        <v>43</v>
      </c>
      <c r="P813" s="15">
        <f t="shared" si="170"/>
        <v>27470</v>
      </c>
      <c r="Q813" s="16">
        <f t="shared" si="171"/>
        <v>0.33913580246913583</v>
      </c>
    </row>
    <row r="814" spans="1:17" x14ac:dyDescent="0.2">
      <c r="A814" s="10">
        <v>100</v>
      </c>
      <c r="B814" s="10">
        <f t="shared" si="166"/>
        <v>81100</v>
      </c>
      <c r="C814" s="6">
        <f t="shared" si="173"/>
        <v>5</v>
      </c>
      <c r="D814" s="6">
        <f>VLOOKUP('Aliquote medie'!$C814,Scaglioni!$A$3:$D$7,4,FALSE)</f>
        <v>0.43</v>
      </c>
      <c r="E814" s="6">
        <f t="shared" si="161"/>
        <v>43</v>
      </c>
      <c r="F814" s="6">
        <f t="shared" si="167"/>
        <v>28043</v>
      </c>
      <c r="G814" s="7">
        <f t="shared" si="172"/>
        <v>0.34578298397040691</v>
      </c>
      <c r="H814" s="3">
        <f t="shared" si="162"/>
        <v>4</v>
      </c>
      <c r="I814" s="3">
        <f>VLOOKUP('Aliquote medie'!$H814,Scaglioni!$E$3:$H$7,4,FALSE)</f>
        <v>0.43</v>
      </c>
      <c r="J814" s="3">
        <f t="shared" si="163"/>
        <v>43</v>
      </c>
      <c r="K814" s="3">
        <f t="shared" si="168"/>
        <v>27773</v>
      </c>
      <c r="L814" s="4">
        <f t="shared" si="169"/>
        <v>0.34245376078914919</v>
      </c>
      <c r="M814" s="15">
        <f t="shared" si="164"/>
        <v>3</v>
      </c>
      <c r="N814" s="15">
        <f>VLOOKUP('Aliquote medie'!$M814,Scaglioni!$I$3:$L$7,4,FALSE)</f>
        <v>0.43</v>
      </c>
      <c r="O814" s="15">
        <f t="shared" si="165"/>
        <v>43</v>
      </c>
      <c r="P814" s="15">
        <f t="shared" si="170"/>
        <v>27513</v>
      </c>
      <c r="Q814" s="16">
        <f t="shared" si="171"/>
        <v>0.3392478421701603</v>
      </c>
    </row>
    <row r="815" spans="1:17" x14ac:dyDescent="0.2">
      <c r="A815" s="10">
        <v>100</v>
      </c>
      <c r="B815" s="10">
        <f t="shared" si="166"/>
        <v>81200</v>
      </c>
      <c r="C815" s="6">
        <f t="shared" si="173"/>
        <v>5</v>
      </c>
      <c r="D815" s="6">
        <f>VLOOKUP('Aliquote medie'!$C815,Scaglioni!$A$3:$D$7,4,FALSE)</f>
        <v>0.43</v>
      </c>
      <c r="E815" s="6">
        <f t="shared" si="161"/>
        <v>43</v>
      </c>
      <c r="F815" s="6">
        <f t="shared" si="167"/>
        <v>28086</v>
      </c>
      <c r="G815" s="7">
        <f t="shared" si="172"/>
        <v>0.34588669950738915</v>
      </c>
      <c r="H815" s="3">
        <f t="shared" si="162"/>
        <v>4</v>
      </c>
      <c r="I815" s="3">
        <f>VLOOKUP('Aliquote medie'!$H815,Scaglioni!$E$3:$H$7,4,FALSE)</f>
        <v>0.43</v>
      </c>
      <c r="J815" s="3">
        <f t="shared" si="163"/>
        <v>43</v>
      </c>
      <c r="K815" s="3">
        <f t="shared" si="168"/>
        <v>27816</v>
      </c>
      <c r="L815" s="4">
        <f t="shared" si="169"/>
        <v>0.34256157635467982</v>
      </c>
      <c r="M815" s="15">
        <f t="shared" si="164"/>
        <v>3</v>
      </c>
      <c r="N815" s="15">
        <f>VLOOKUP('Aliquote medie'!$M815,Scaglioni!$I$3:$L$7,4,FALSE)</f>
        <v>0.43</v>
      </c>
      <c r="O815" s="15">
        <f t="shared" si="165"/>
        <v>43</v>
      </c>
      <c r="P815" s="15">
        <f t="shared" si="170"/>
        <v>27556</v>
      </c>
      <c r="Q815" s="16">
        <f t="shared" si="171"/>
        <v>0.33935960591133008</v>
      </c>
    </row>
    <row r="816" spans="1:17" x14ac:dyDescent="0.2">
      <c r="A816" s="10">
        <v>100</v>
      </c>
      <c r="B816" s="10">
        <f t="shared" si="166"/>
        <v>81300</v>
      </c>
      <c r="C816" s="6">
        <f t="shared" si="173"/>
        <v>5</v>
      </c>
      <c r="D816" s="6">
        <f>VLOOKUP('Aliquote medie'!$C816,Scaglioni!$A$3:$D$7,4,FALSE)</f>
        <v>0.43</v>
      </c>
      <c r="E816" s="6">
        <f t="shared" si="161"/>
        <v>43</v>
      </c>
      <c r="F816" s="6">
        <f t="shared" si="167"/>
        <v>28129</v>
      </c>
      <c r="G816" s="7">
        <f t="shared" si="172"/>
        <v>0.34599015990159904</v>
      </c>
      <c r="H816" s="3">
        <f t="shared" si="162"/>
        <v>4</v>
      </c>
      <c r="I816" s="3">
        <f>VLOOKUP('Aliquote medie'!$H816,Scaglioni!$E$3:$H$7,4,FALSE)</f>
        <v>0.43</v>
      </c>
      <c r="J816" s="3">
        <f t="shared" si="163"/>
        <v>43</v>
      </c>
      <c r="K816" s="3">
        <f t="shared" si="168"/>
        <v>27859</v>
      </c>
      <c r="L816" s="4">
        <f t="shared" si="169"/>
        <v>0.34266912669126692</v>
      </c>
      <c r="M816" s="15">
        <f t="shared" si="164"/>
        <v>3</v>
      </c>
      <c r="N816" s="15">
        <f>VLOOKUP('Aliquote medie'!$M816,Scaglioni!$I$3:$L$7,4,FALSE)</f>
        <v>0.43</v>
      </c>
      <c r="O816" s="15">
        <f t="shared" si="165"/>
        <v>43</v>
      </c>
      <c r="P816" s="15">
        <f t="shared" si="170"/>
        <v>27599</v>
      </c>
      <c r="Q816" s="16">
        <f t="shared" si="171"/>
        <v>0.33947109471094711</v>
      </c>
    </row>
    <row r="817" spans="1:17" x14ac:dyDescent="0.2">
      <c r="A817" s="10">
        <v>100</v>
      </c>
      <c r="B817" s="10">
        <f t="shared" si="166"/>
        <v>81400</v>
      </c>
      <c r="C817" s="6">
        <f t="shared" si="173"/>
        <v>5</v>
      </c>
      <c r="D817" s="6">
        <f>VLOOKUP('Aliquote medie'!$C817,Scaglioni!$A$3:$D$7,4,FALSE)</f>
        <v>0.43</v>
      </c>
      <c r="E817" s="6">
        <f t="shared" si="161"/>
        <v>43</v>
      </c>
      <c r="F817" s="6">
        <f t="shared" si="167"/>
        <v>28172</v>
      </c>
      <c r="G817" s="7">
        <f t="shared" si="172"/>
        <v>0.34609336609336611</v>
      </c>
      <c r="H817" s="3">
        <f t="shared" si="162"/>
        <v>4</v>
      </c>
      <c r="I817" s="3">
        <f>VLOOKUP('Aliquote medie'!$H817,Scaglioni!$E$3:$H$7,4,FALSE)</f>
        <v>0.43</v>
      </c>
      <c r="J817" s="3">
        <f t="shared" si="163"/>
        <v>43</v>
      </c>
      <c r="K817" s="3">
        <f t="shared" si="168"/>
        <v>27902</v>
      </c>
      <c r="L817" s="4">
        <f t="shared" si="169"/>
        <v>0.3427764127764128</v>
      </c>
      <c r="M817" s="15">
        <f t="shared" si="164"/>
        <v>3</v>
      </c>
      <c r="N817" s="15">
        <f>VLOOKUP('Aliquote medie'!$M817,Scaglioni!$I$3:$L$7,4,FALSE)</f>
        <v>0.43</v>
      </c>
      <c r="O817" s="15">
        <f t="shared" si="165"/>
        <v>43</v>
      </c>
      <c r="P817" s="15">
        <f t="shared" si="170"/>
        <v>27642</v>
      </c>
      <c r="Q817" s="16">
        <f t="shared" si="171"/>
        <v>0.33958230958230956</v>
      </c>
    </row>
    <row r="818" spans="1:17" x14ac:dyDescent="0.2">
      <c r="A818" s="10">
        <v>100</v>
      </c>
      <c r="B818" s="10">
        <f t="shared" si="166"/>
        <v>81500</v>
      </c>
      <c r="C818" s="6">
        <f t="shared" si="173"/>
        <v>5</v>
      </c>
      <c r="D818" s="6">
        <f>VLOOKUP('Aliquote medie'!$C818,Scaglioni!$A$3:$D$7,4,FALSE)</f>
        <v>0.43</v>
      </c>
      <c r="E818" s="6">
        <f t="shared" si="161"/>
        <v>43</v>
      </c>
      <c r="F818" s="6">
        <f t="shared" si="167"/>
        <v>28215</v>
      </c>
      <c r="G818" s="7">
        <f t="shared" si="172"/>
        <v>0.34619631901840492</v>
      </c>
      <c r="H818" s="3">
        <f t="shared" si="162"/>
        <v>4</v>
      </c>
      <c r="I818" s="3">
        <f>VLOOKUP('Aliquote medie'!$H818,Scaglioni!$E$3:$H$7,4,FALSE)</f>
        <v>0.43</v>
      </c>
      <c r="J818" s="3">
        <f t="shared" si="163"/>
        <v>43</v>
      </c>
      <c r="K818" s="3">
        <f t="shared" si="168"/>
        <v>27945</v>
      </c>
      <c r="L818" s="4">
        <f t="shared" si="169"/>
        <v>0.34288343558282208</v>
      </c>
      <c r="M818" s="15">
        <f t="shared" si="164"/>
        <v>3</v>
      </c>
      <c r="N818" s="15">
        <f>VLOOKUP('Aliquote medie'!$M818,Scaglioni!$I$3:$L$7,4,FALSE)</f>
        <v>0.43</v>
      </c>
      <c r="O818" s="15">
        <f t="shared" si="165"/>
        <v>43</v>
      </c>
      <c r="P818" s="15">
        <f t="shared" si="170"/>
        <v>27685</v>
      </c>
      <c r="Q818" s="16">
        <f t="shared" si="171"/>
        <v>0.33969325153374236</v>
      </c>
    </row>
    <row r="819" spans="1:17" x14ac:dyDescent="0.2">
      <c r="A819" s="10">
        <v>100</v>
      </c>
      <c r="B819" s="10">
        <f t="shared" si="166"/>
        <v>81600</v>
      </c>
      <c r="C819" s="6">
        <f t="shared" si="173"/>
        <v>5</v>
      </c>
      <c r="D819" s="6">
        <f>VLOOKUP('Aliquote medie'!$C819,Scaglioni!$A$3:$D$7,4,FALSE)</f>
        <v>0.43</v>
      </c>
      <c r="E819" s="6">
        <f t="shared" si="161"/>
        <v>43</v>
      </c>
      <c r="F819" s="6">
        <f t="shared" si="167"/>
        <v>28258</v>
      </c>
      <c r="G819" s="7">
        <f t="shared" si="172"/>
        <v>0.34629901960784315</v>
      </c>
      <c r="H819" s="3">
        <f t="shared" si="162"/>
        <v>4</v>
      </c>
      <c r="I819" s="3">
        <f>VLOOKUP('Aliquote medie'!$H819,Scaglioni!$E$3:$H$7,4,FALSE)</f>
        <v>0.43</v>
      </c>
      <c r="J819" s="3">
        <f t="shared" si="163"/>
        <v>43</v>
      </c>
      <c r="K819" s="3">
        <f t="shared" si="168"/>
        <v>27988</v>
      </c>
      <c r="L819" s="4">
        <f t="shared" si="169"/>
        <v>0.3429901960784314</v>
      </c>
      <c r="M819" s="15">
        <f t="shared" si="164"/>
        <v>3</v>
      </c>
      <c r="N819" s="15">
        <f>VLOOKUP('Aliquote medie'!$M819,Scaglioni!$I$3:$L$7,4,FALSE)</f>
        <v>0.43</v>
      </c>
      <c r="O819" s="15">
        <f t="shared" si="165"/>
        <v>43</v>
      </c>
      <c r="P819" s="15">
        <f t="shared" si="170"/>
        <v>27728</v>
      </c>
      <c r="Q819" s="16">
        <f t="shared" si="171"/>
        <v>0.33980392156862743</v>
      </c>
    </row>
    <row r="820" spans="1:17" x14ac:dyDescent="0.2">
      <c r="A820" s="10">
        <v>100</v>
      </c>
      <c r="B820" s="10">
        <f t="shared" si="166"/>
        <v>81700</v>
      </c>
      <c r="C820" s="6">
        <f t="shared" si="173"/>
        <v>5</v>
      </c>
      <c r="D820" s="6">
        <f>VLOOKUP('Aliquote medie'!$C820,Scaglioni!$A$3:$D$7,4,FALSE)</f>
        <v>0.43</v>
      </c>
      <c r="E820" s="6">
        <f t="shared" si="161"/>
        <v>43</v>
      </c>
      <c r="F820" s="6">
        <f t="shared" si="167"/>
        <v>28301</v>
      </c>
      <c r="G820" s="7">
        <f t="shared" si="172"/>
        <v>0.34640146878824968</v>
      </c>
      <c r="H820" s="3">
        <f t="shared" si="162"/>
        <v>4</v>
      </c>
      <c r="I820" s="3">
        <f>VLOOKUP('Aliquote medie'!$H820,Scaglioni!$E$3:$H$7,4,FALSE)</f>
        <v>0.43</v>
      </c>
      <c r="J820" s="3">
        <f t="shared" si="163"/>
        <v>43</v>
      </c>
      <c r="K820" s="3">
        <f t="shared" si="168"/>
        <v>28031</v>
      </c>
      <c r="L820" s="4">
        <f t="shared" si="169"/>
        <v>0.34309669522643821</v>
      </c>
      <c r="M820" s="15">
        <f t="shared" si="164"/>
        <v>3</v>
      </c>
      <c r="N820" s="15">
        <f>VLOOKUP('Aliquote medie'!$M820,Scaglioni!$I$3:$L$7,4,FALSE)</f>
        <v>0.43</v>
      </c>
      <c r="O820" s="15">
        <f t="shared" si="165"/>
        <v>43</v>
      </c>
      <c r="P820" s="15">
        <f t="shared" si="170"/>
        <v>27771</v>
      </c>
      <c r="Q820" s="16">
        <f t="shared" si="171"/>
        <v>0.33991432068543453</v>
      </c>
    </row>
    <row r="821" spans="1:17" x14ac:dyDescent="0.2">
      <c r="A821" s="10">
        <v>100</v>
      </c>
      <c r="B821" s="10">
        <f t="shared" si="166"/>
        <v>81800</v>
      </c>
      <c r="C821" s="6">
        <f t="shared" si="173"/>
        <v>5</v>
      </c>
      <c r="D821" s="6">
        <f>VLOOKUP('Aliquote medie'!$C821,Scaglioni!$A$3:$D$7,4,FALSE)</f>
        <v>0.43</v>
      </c>
      <c r="E821" s="6">
        <f t="shared" si="161"/>
        <v>43</v>
      </c>
      <c r="F821" s="6">
        <f t="shared" si="167"/>
        <v>28344</v>
      </c>
      <c r="G821" s="7">
        <f t="shared" si="172"/>
        <v>0.34650366748166261</v>
      </c>
      <c r="H821" s="3">
        <f t="shared" si="162"/>
        <v>4</v>
      </c>
      <c r="I821" s="3">
        <f>VLOOKUP('Aliquote medie'!$H821,Scaglioni!$E$3:$H$7,4,FALSE)</f>
        <v>0.43</v>
      </c>
      <c r="J821" s="3">
        <f t="shared" si="163"/>
        <v>43</v>
      </c>
      <c r="K821" s="3">
        <f t="shared" si="168"/>
        <v>28074</v>
      </c>
      <c r="L821" s="4">
        <f t="shared" si="169"/>
        <v>0.34320293398533008</v>
      </c>
      <c r="M821" s="15">
        <f t="shared" si="164"/>
        <v>3</v>
      </c>
      <c r="N821" s="15">
        <f>VLOOKUP('Aliquote medie'!$M821,Scaglioni!$I$3:$L$7,4,FALSE)</f>
        <v>0.43</v>
      </c>
      <c r="O821" s="15">
        <f t="shared" si="165"/>
        <v>43</v>
      </c>
      <c r="P821" s="15">
        <f t="shared" si="170"/>
        <v>27814</v>
      </c>
      <c r="Q821" s="16">
        <f t="shared" si="171"/>
        <v>0.3400244498777506</v>
      </c>
    </row>
    <row r="822" spans="1:17" x14ac:dyDescent="0.2">
      <c r="A822" s="10">
        <v>100</v>
      </c>
      <c r="B822" s="10">
        <f t="shared" si="166"/>
        <v>81900</v>
      </c>
      <c r="C822" s="6">
        <f t="shared" si="173"/>
        <v>5</v>
      </c>
      <c r="D822" s="6">
        <f>VLOOKUP('Aliquote medie'!$C822,Scaglioni!$A$3:$D$7,4,FALSE)</f>
        <v>0.43</v>
      </c>
      <c r="E822" s="6">
        <f t="shared" si="161"/>
        <v>43</v>
      </c>
      <c r="F822" s="6">
        <f t="shared" si="167"/>
        <v>28387</v>
      </c>
      <c r="G822" s="7">
        <f t="shared" si="172"/>
        <v>0.34660561660561662</v>
      </c>
      <c r="H822" s="3">
        <f t="shared" si="162"/>
        <v>4</v>
      </c>
      <c r="I822" s="3">
        <f>VLOOKUP('Aliquote medie'!$H822,Scaglioni!$E$3:$H$7,4,FALSE)</f>
        <v>0.43</v>
      </c>
      <c r="J822" s="3">
        <f t="shared" si="163"/>
        <v>43</v>
      </c>
      <c r="K822" s="3">
        <f t="shared" si="168"/>
        <v>28117</v>
      </c>
      <c r="L822" s="4">
        <f t="shared" si="169"/>
        <v>0.34330891330891333</v>
      </c>
      <c r="M822" s="15">
        <f t="shared" si="164"/>
        <v>3</v>
      </c>
      <c r="N822" s="15">
        <f>VLOOKUP('Aliquote medie'!$M822,Scaglioni!$I$3:$L$7,4,FALSE)</f>
        <v>0.43</v>
      </c>
      <c r="O822" s="15">
        <f t="shared" si="165"/>
        <v>43</v>
      </c>
      <c r="P822" s="15">
        <f t="shared" si="170"/>
        <v>27857</v>
      </c>
      <c r="Q822" s="16">
        <f t="shared" si="171"/>
        <v>0.34013431013431011</v>
      </c>
    </row>
    <row r="823" spans="1:17" x14ac:dyDescent="0.2">
      <c r="A823" s="10">
        <v>100</v>
      </c>
      <c r="B823" s="10">
        <f t="shared" si="166"/>
        <v>82000</v>
      </c>
      <c r="C823" s="6">
        <f t="shared" si="173"/>
        <v>5</v>
      </c>
      <c r="D823" s="6">
        <f>VLOOKUP('Aliquote medie'!$C823,Scaglioni!$A$3:$D$7,4,FALSE)</f>
        <v>0.43</v>
      </c>
      <c r="E823" s="6">
        <f t="shared" si="161"/>
        <v>43</v>
      </c>
      <c r="F823" s="6">
        <f t="shared" si="167"/>
        <v>28430</v>
      </c>
      <c r="G823" s="7">
        <f t="shared" si="172"/>
        <v>0.34670731707317071</v>
      </c>
      <c r="H823" s="3">
        <f t="shared" si="162"/>
        <v>4</v>
      </c>
      <c r="I823" s="3">
        <f>VLOOKUP('Aliquote medie'!$H823,Scaglioni!$E$3:$H$7,4,FALSE)</f>
        <v>0.43</v>
      </c>
      <c r="J823" s="3">
        <f t="shared" si="163"/>
        <v>43</v>
      </c>
      <c r="K823" s="3">
        <f t="shared" si="168"/>
        <v>28160</v>
      </c>
      <c r="L823" s="4">
        <f t="shared" si="169"/>
        <v>0.34341463414634149</v>
      </c>
      <c r="M823" s="15">
        <f t="shared" si="164"/>
        <v>3</v>
      </c>
      <c r="N823" s="15">
        <f>VLOOKUP('Aliquote medie'!$M823,Scaglioni!$I$3:$L$7,4,FALSE)</f>
        <v>0.43</v>
      </c>
      <c r="O823" s="15">
        <f t="shared" si="165"/>
        <v>43</v>
      </c>
      <c r="P823" s="15">
        <f t="shared" si="170"/>
        <v>27900</v>
      </c>
      <c r="Q823" s="16">
        <f t="shared" si="171"/>
        <v>0.34024390243902441</v>
      </c>
    </row>
    <row r="824" spans="1:17" x14ac:dyDescent="0.2">
      <c r="A824" s="10">
        <v>100</v>
      </c>
      <c r="B824" s="10">
        <f t="shared" si="166"/>
        <v>82100</v>
      </c>
      <c r="C824" s="6">
        <f t="shared" si="173"/>
        <v>5</v>
      </c>
      <c r="D824" s="6">
        <f>VLOOKUP('Aliquote medie'!$C824,Scaglioni!$A$3:$D$7,4,FALSE)</f>
        <v>0.43</v>
      </c>
      <c r="E824" s="6">
        <f t="shared" si="161"/>
        <v>43</v>
      </c>
      <c r="F824" s="6">
        <f t="shared" si="167"/>
        <v>28473</v>
      </c>
      <c r="G824" s="7">
        <f t="shared" si="172"/>
        <v>0.34680876979293546</v>
      </c>
      <c r="H824" s="3">
        <f t="shared" si="162"/>
        <v>4</v>
      </c>
      <c r="I824" s="3">
        <f>VLOOKUP('Aliquote medie'!$H824,Scaglioni!$E$3:$H$7,4,FALSE)</f>
        <v>0.43</v>
      </c>
      <c r="J824" s="3">
        <f t="shared" si="163"/>
        <v>43</v>
      </c>
      <c r="K824" s="3">
        <f t="shared" si="168"/>
        <v>28203</v>
      </c>
      <c r="L824" s="4">
        <f t="shared" si="169"/>
        <v>0.34352009744214373</v>
      </c>
      <c r="M824" s="15">
        <f t="shared" si="164"/>
        <v>3</v>
      </c>
      <c r="N824" s="15">
        <f>VLOOKUP('Aliquote medie'!$M824,Scaglioni!$I$3:$L$7,4,FALSE)</f>
        <v>0.43</v>
      </c>
      <c r="O824" s="15">
        <f t="shared" si="165"/>
        <v>43</v>
      </c>
      <c r="P824" s="15">
        <f t="shared" si="170"/>
        <v>27943</v>
      </c>
      <c r="Q824" s="16">
        <f t="shared" si="171"/>
        <v>0.34035322777101096</v>
      </c>
    </row>
    <row r="825" spans="1:17" x14ac:dyDescent="0.2">
      <c r="A825" s="10">
        <v>100</v>
      </c>
      <c r="B825" s="10">
        <f t="shared" si="166"/>
        <v>82200</v>
      </c>
      <c r="C825" s="6">
        <f t="shared" si="173"/>
        <v>5</v>
      </c>
      <c r="D825" s="6">
        <f>VLOOKUP('Aliquote medie'!$C825,Scaglioni!$A$3:$D$7,4,FALSE)</f>
        <v>0.43</v>
      </c>
      <c r="E825" s="6">
        <f t="shared" si="161"/>
        <v>43</v>
      </c>
      <c r="F825" s="6">
        <f t="shared" si="167"/>
        <v>28516</v>
      </c>
      <c r="G825" s="7">
        <f t="shared" si="172"/>
        <v>0.34690997566909976</v>
      </c>
      <c r="H825" s="3">
        <f t="shared" si="162"/>
        <v>4</v>
      </c>
      <c r="I825" s="3">
        <f>VLOOKUP('Aliquote medie'!$H825,Scaglioni!$E$3:$H$7,4,FALSE)</f>
        <v>0.43</v>
      </c>
      <c r="J825" s="3">
        <f t="shared" si="163"/>
        <v>43</v>
      </c>
      <c r="K825" s="3">
        <f t="shared" si="168"/>
        <v>28246</v>
      </c>
      <c r="L825" s="4">
        <f t="shared" si="169"/>
        <v>0.34362530413625303</v>
      </c>
      <c r="M825" s="15">
        <f t="shared" si="164"/>
        <v>3</v>
      </c>
      <c r="N825" s="15">
        <f>VLOOKUP('Aliquote medie'!$M825,Scaglioni!$I$3:$L$7,4,FALSE)</f>
        <v>0.43</v>
      </c>
      <c r="O825" s="15">
        <f t="shared" si="165"/>
        <v>43</v>
      </c>
      <c r="P825" s="15">
        <f t="shared" si="170"/>
        <v>27986</v>
      </c>
      <c r="Q825" s="16">
        <f t="shared" si="171"/>
        <v>0.3404622871046229</v>
      </c>
    </row>
    <row r="826" spans="1:17" x14ac:dyDescent="0.2">
      <c r="A826" s="10">
        <v>100</v>
      </c>
      <c r="B826" s="10">
        <f t="shared" si="166"/>
        <v>82300</v>
      </c>
      <c r="C826" s="6">
        <f t="shared" si="173"/>
        <v>5</v>
      </c>
      <c r="D826" s="6">
        <f>VLOOKUP('Aliquote medie'!$C826,Scaglioni!$A$3:$D$7,4,FALSE)</f>
        <v>0.43</v>
      </c>
      <c r="E826" s="6">
        <f t="shared" si="161"/>
        <v>43</v>
      </c>
      <c r="F826" s="6">
        <f t="shared" si="167"/>
        <v>28559</v>
      </c>
      <c r="G826" s="7">
        <f t="shared" si="172"/>
        <v>0.34701093560145807</v>
      </c>
      <c r="H826" s="3">
        <f t="shared" si="162"/>
        <v>4</v>
      </c>
      <c r="I826" s="3">
        <f>VLOOKUP('Aliquote medie'!$H826,Scaglioni!$E$3:$H$7,4,FALSE)</f>
        <v>0.43</v>
      </c>
      <c r="J826" s="3">
        <f t="shared" si="163"/>
        <v>43</v>
      </c>
      <c r="K826" s="3">
        <f t="shared" si="168"/>
        <v>28289</v>
      </c>
      <c r="L826" s="4">
        <f t="shared" si="169"/>
        <v>0.34373025516403405</v>
      </c>
      <c r="M826" s="15">
        <f t="shared" si="164"/>
        <v>3</v>
      </c>
      <c r="N826" s="15">
        <f>VLOOKUP('Aliquote medie'!$M826,Scaglioni!$I$3:$L$7,4,FALSE)</f>
        <v>0.43</v>
      </c>
      <c r="O826" s="15">
        <f t="shared" si="165"/>
        <v>43</v>
      </c>
      <c r="P826" s="15">
        <f t="shared" si="170"/>
        <v>28029</v>
      </c>
      <c r="Q826" s="16">
        <f t="shared" si="171"/>
        <v>0.34057108140947751</v>
      </c>
    </row>
    <row r="827" spans="1:17" x14ac:dyDescent="0.2">
      <c r="A827" s="10">
        <v>100</v>
      </c>
      <c r="B827" s="10">
        <f t="shared" si="166"/>
        <v>82400</v>
      </c>
      <c r="C827" s="6">
        <f t="shared" si="173"/>
        <v>5</v>
      </c>
      <c r="D827" s="6">
        <f>VLOOKUP('Aliquote medie'!$C827,Scaglioni!$A$3:$D$7,4,FALSE)</f>
        <v>0.43</v>
      </c>
      <c r="E827" s="6">
        <f t="shared" si="161"/>
        <v>43</v>
      </c>
      <c r="F827" s="6">
        <f t="shared" si="167"/>
        <v>28602</v>
      </c>
      <c r="G827" s="7">
        <f t="shared" si="172"/>
        <v>0.34711165048543691</v>
      </c>
      <c r="H827" s="3">
        <f t="shared" si="162"/>
        <v>4</v>
      </c>
      <c r="I827" s="3">
        <f>VLOOKUP('Aliquote medie'!$H827,Scaglioni!$E$3:$H$7,4,FALSE)</f>
        <v>0.43</v>
      </c>
      <c r="J827" s="3">
        <f t="shared" si="163"/>
        <v>43</v>
      </c>
      <c r="K827" s="3">
        <f t="shared" si="168"/>
        <v>28332</v>
      </c>
      <c r="L827" s="4">
        <f t="shared" si="169"/>
        <v>0.34383495145631066</v>
      </c>
      <c r="M827" s="15">
        <f t="shared" si="164"/>
        <v>3</v>
      </c>
      <c r="N827" s="15">
        <f>VLOOKUP('Aliquote medie'!$M827,Scaglioni!$I$3:$L$7,4,FALSE)</f>
        <v>0.43</v>
      </c>
      <c r="O827" s="15">
        <f t="shared" si="165"/>
        <v>43</v>
      </c>
      <c r="P827" s="15">
        <f t="shared" si="170"/>
        <v>28072</v>
      </c>
      <c r="Q827" s="16">
        <f t="shared" si="171"/>
        <v>0.34067961165048544</v>
      </c>
    </row>
    <row r="828" spans="1:17" x14ac:dyDescent="0.2">
      <c r="A828" s="10">
        <v>100</v>
      </c>
      <c r="B828" s="10">
        <f t="shared" si="166"/>
        <v>82500</v>
      </c>
      <c r="C828" s="6">
        <f t="shared" si="173"/>
        <v>5</v>
      </c>
      <c r="D828" s="6">
        <f>VLOOKUP('Aliquote medie'!$C828,Scaglioni!$A$3:$D$7,4,FALSE)</f>
        <v>0.43</v>
      </c>
      <c r="E828" s="6">
        <f t="shared" si="161"/>
        <v>43</v>
      </c>
      <c r="F828" s="6">
        <f t="shared" si="167"/>
        <v>28645</v>
      </c>
      <c r="G828" s="7">
        <f t="shared" si="172"/>
        <v>0.34721212121212119</v>
      </c>
      <c r="H828" s="3">
        <f t="shared" si="162"/>
        <v>4</v>
      </c>
      <c r="I828" s="3">
        <f>VLOOKUP('Aliquote medie'!$H828,Scaglioni!$E$3:$H$7,4,FALSE)</f>
        <v>0.43</v>
      </c>
      <c r="J828" s="3">
        <f t="shared" si="163"/>
        <v>43</v>
      </c>
      <c r="K828" s="3">
        <f t="shared" si="168"/>
        <v>28375</v>
      </c>
      <c r="L828" s="4">
        <f t="shared" si="169"/>
        <v>0.34393939393939393</v>
      </c>
      <c r="M828" s="15">
        <f t="shared" si="164"/>
        <v>3</v>
      </c>
      <c r="N828" s="15">
        <f>VLOOKUP('Aliquote medie'!$M828,Scaglioni!$I$3:$L$7,4,FALSE)</f>
        <v>0.43</v>
      </c>
      <c r="O828" s="15">
        <f t="shared" si="165"/>
        <v>43</v>
      </c>
      <c r="P828" s="15">
        <f t="shared" si="170"/>
        <v>28115</v>
      </c>
      <c r="Q828" s="16">
        <f t="shared" si="171"/>
        <v>0.34078787878787881</v>
      </c>
    </row>
    <row r="829" spans="1:17" x14ac:dyDescent="0.2">
      <c r="A829" s="10">
        <v>100</v>
      </c>
      <c r="B829" s="10">
        <f t="shared" si="166"/>
        <v>82600</v>
      </c>
      <c r="C829" s="6">
        <f t="shared" si="173"/>
        <v>5</v>
      </c>
      <c r="D829" s="6">
        <f>VLOOKUP('Aliquote medie'!$C829,Scaglioni!$A$3:$D$7,4,FALSE)</f>
        <v>0.43</v>
      </c>
      <c r="E829" s="6">
        <f t="shared" si="161"/>
        <v>43</v>
      </c>
      <c r="F829" s="6">
        <f t="shared" si="167"/>
        <v>28688</v>
      </c>
      <c r="G829" s="7">
        <f t="shared" si="172"/>
        <v>0.34731234866828087</v>
      </c>
      <c r="H829" s="3">
        <f t="shared" si="162"/>
        <v>4</v>
      </c>
      <c r="I829" s="3">
        <f>VLOOKUP('Aliquote medie'!$H829,Scaglioni!$E$3:$H$7,4,FALSE)</f>
        <v>0.43</v>
      </c>
      <c r="J829" s="3">
        <f t="shared" si="163"/>
        <v>43</v>
      </c>
      <c r="K829" s="3">
        <f t="shared" si="168"/>
        <v>28418</v>
      </c>
      <c r="L829" s="4">
        <f t="shared" si="169"/>
        <v>0.34404358353510894</v>
      </c>
      <c r="M829" s="15">
        <f t="shared" si="164"/>
        <v>3</v>
      </c>
      <c r="N829" s="15">
        <f>VLOOKUP('Aliquote medie'!$M829,Scaglioni!$I$3:$L$7,4,FALSE)</f>
        <v>0.43</v>
      </c>
      <c r="O829" s="15">
        <f t="shared" si="165"/>
        <v>43</v>
      </c>
      <c r="P829" s="15">
        <f t="shared" si="170"/>
        <v>28158</v>
      </c>
      <c r="Q829" s="16">
        <f t="shared" si="171"/>
        <v>0.34089588377723973</v>
      </c>
    </row>
    <row r="830" spans="1:17" x14ac:dyDescent="0.2">
      <c r="A830" s="10">
        <v>100</v>
      </c>
      <c r="B830" s="10">
        <f t="shared" si="166"/>
        <v>82700</v>
      </c>
      <c r="C830" s="6">
        <f t="shared" si="173"/>
        <v>5</v>
      </c>
      <c r="D830" s="6">
        <f>VLOOKUP('Aliquote medie'!$C830,Scaglioni!$A$3:$D$7,4,FALSE)</f>
        <v>0.43</v>
      </c>
      <c r="E830" s="6">
        <f t="shared" si="161"/>
        <v>43</v>
      </c>
      <c r="F830" s="6">
        <f t="shared" si="167"/>
        <v>28731</v>
      </c>
      <c r="G830" s="7">
        <f t="shared" si="172"/>
        <v>0.34741233373639663</v>
      </c>
      <c r="H830" s="3">
        <f t="shared" si="162"/>
        <v>4</v>
      </c>
      <c r="I830" s="3">
        <f>VLOOKUP('Aliquote medie'!$H830,Scaglioni!$E$3:$H$7,4,FALSE)</f>
        <v>0.43</v>
      </c>
      <c r="J830" s="3">
        <f t="shared" si="163"/>
        <v>43</v>
      </c>
      <c r="K830" s="3">
        <f t="shared" si="168"/>
        <v>28461</v>
      </c>
      <c r="L830" s="4">
        <f t="shared" si="169"/>
        <v>0.34414752116082226</v>
      </c>
      <c r="M830" s="15">
        <f t="shared" si="164"/>
        <v>3</v>
      </c>
      <c r="N830" s="15">
        <f>VLOOKUP('Aliquote medie'!$M830,Scaglioni!$I$3:$L$7,4,FALSE)</f>
        <v>0.43</v>
      </c>
      <c r="O830" s="15">
        <f t="shared" si="165"/>
        <v>43</v>
      </c>
      <c r="P830" s="15">
        <f t="shared" si="170"/>
        <v>28201</v>
      </c>
      <c r="Q830" s="16">
        <f t="shared" si="171"/>
        <v>0.3410036275695284</v>
      </c>
    </row>
    <row r="831" spans="1:17" x14ac:dyDescent="0.2">
      <c r="A831" s="10">
        <v>100</v>
      </c>
      <c r="B831" s="10">
        <f t="shared" si="166"/>
        <v>82800</v>
      </c>
      <c r="C831" s="6">
        <f t="shared" si="173"/>
        <v>5</v>
      </c>
      <c r="D831" s="6">
        <f>VLOOKUP('Aliquote medie'!$C831,Scaglioni!$A$3:$D$7,4,FALSE)</f>
        <v>0.43</v>
      </c>
      <c r="E831" s="6">
        <f t="shared" si="161"/>
        <v>43</v>
      </c>
      <c r="F831" s="6">
        <f t="shared" si="167"/>
        <v>28774</v>
      </c>
      <c r="G831" s="7">
        <f t="shared" si="172"/>
        <v>0.34751207729468597</v>
      </c>
      <c r="H831" s="3">
        <f t="shared" si="162"/>
        <v>4</v>
      </c>
      <c r="I831" s="3">
        <f>VLOOKUP('Aliquote medie'!$H831,Scaglioni!$E$3:$H$7,4,FALSE)</f>
        <v>0.43</v>
      </c>
      <c r="J831" s="3">
        <f t="shared" si="163"/>
        <v>43</v>
      </c>
      <c r="K831" s="3">
        <f t="shared" si="168"/>
        <v>28504</v>
      </c>
      <c r="L831" s="4">
        <f t="shared" si="169"/>
        <v>0.3442512077294686</v>
      </c>
      <c r="M831" s="15">
        <f t="shared" si="164"/>
        <v>3</v>
      </c>
      <c r="N831" s="15">
        <f>VLOOKUP('Aliquote medie'!$M831,Scaglioni!$I$3:$L$7,4,FALSE)</f>
        <v>0.43</v>
      </c>
      <c r="O831" s="15">
        <f t="shared" si="165"/>
        <v>43</v>
      </c>
      <c r="P831" s="15">
        <f t="shared" si="170"/>
        <v>28244</v>
      </c>
      <c r="Q831" s="16">
        <f t="shared" si="171"/>
        <v>0.34111111111111109</v>
      </c>
    </row>
    <row r="832" spans="1:17" x14ac:dyDescent="0.2">
      <c r="A832" s="10">
        <v>100</v>
      </c>
      <c r="B832" s="10">
        <f t="shared" si="166"/>
        <v>82900</v>
      </c>
      <c r="C832" s="6">
        <f t="shared" si="173"/>
        <v>5</v>
      </c>
      <c r="D832" s="6">
        <f>VLOOKUP('Aliquote medie'!$C832,Scaglioni!$A$3:$D$7,4,FALSE)</f>
        <v>0.43</v>
      </c>
      <c r="E832" s="6">
        <f t="shared" si="161"/>
        <v>43</v>
      </c>
      <c r="F832" s="6">
        <f t="shared" si="167"/>
        <v>28817</v>
      </c>
      <c r="G832" s="7">
        <f t="shared" si="172"/>
        <v>0.34761158021712907</v>
      </c>
      <c r="H832" s="3">
        <f t="shared" si="162"/>
        <v>4</v>
      </c>
      <c r="I832" s="3">
        <f>VLOOKUP('Aliquote medie'!$H832,Scaglioni!$E$3:$H$7,4,FALSE)</f>
        <v>0.43</v>
      </c>
      <c r="J832" s="3">
        <f t="shared" si="163"/>
        <v>43</v>
      </c>
      <c r="K832" s="3">
        <f t="shared" si="168"/>
        <v>28547</v>
      </c>
      <c r="L832" s="4">
        <f t="shared" si="169"/>
        <v>0.34435464414957778</v>
      </c>
      <c r="M832" s="15">
        <f t="shared" si="164"/>
        <v>3</v>
      </c>
      <c r="N832" s="15">
        <f>VLOOKUP('Aliquote medie'!$M832,Scaglioni!$I$3:$L$7,4,FALSE)</f>
        <v>0.43</v>
      </c>
      <c r="O832" s="15">
        <f t="shared" si="165"/>
        <v>43</v>
      </c>
      <c r="P832" s="15">
        <f t="shared" si="170"/>
        <v>28287</v>
      </c>
      <c r="Q832" s="16">
        <f t="shared" si="171"/>
        <v>0.3412183353437877</v>
      </c>
    </row>
    <row r="833" spans="1:17" x14ac:dyDescent="0.2">
      <c r="A833" s="10">
        <v>100</v>
      </c>
      <c r="B833" s="10">
        <f t="shared" si="166"/>
        <v>83000</v>
      </c>
      <c r="C833" s="6">
        <f t="shared" si="173"/>
        <v>5</v>
      </c>
      <c r="D833" s="6">
        <f>VLOOKUP('Aliquote medie'!$C833,Scaglioni!$A$3:$D$7,4,FALSE)</f>
        <v>0.43</v>
      </c>
      <c r="E833" s="6">
        <f t="shared" si="161"/>
        <v>43</v>
      </c>
      <c r="F833" s="6">
        <f t="shared" si="167"/>
        <v>28860</v>
      </c>
      <c r="G833" s="7">
        <f t="shared" si="172"/>
        <v>0.34771084337349395</v>
      </c>
      <c r="H833" s="3">
        <f t="shared" si="162"/>
        <v>4</v>
      </c>
      <c r="I833" s="3">
        <f>VLOOKUP('Aliquote medie'!$H833,Scaglioni!$E$3:$H$7,4,FALSE)</f>
        <v>0.43</v>
      </c>
      <c r="J833" s="3">
        <f t="shared" si="163"/>
        <v>43</v>
      </c>
      <c r="K833" s="3">
        <f t="shared" si="168"/>
        <v>28590</v>
      </c>
      <c r="L833" s="4">
        <f t="shared" si="169"/>
        <v>0.34445783132530122</v>
      </c>
      <c r="M833" s="15">
        <f t="shared" si="164"/>
        <v>3</v>
      </c>
      <c r="N833" s="15">
        <f>VLOOKUP('Aliquote medie'!$M833,Scaglioni!$I$3:$L$7,4,FALSE)</f>
        <v>0.43</v>
      </c>
      <c r="O833" s="15">
        <f t="shared" si="165"/>
        <v>43</v>
      </c>
      <c r="P833" s="15">
        <f t="shared" si="170"/>
        <v>28330</v>
      </c>
      <c r="Q833" s="16">
        <f t="shared" si="171"/>
        <v>0.3413253012048193</v>
      </c>
    </row>
    <row r="834" spans="1:17" x14ac:dyDescent="0.2">
      <c r="A834" s="10">
        <v>100</v>
      </c>
      <c r="B834" s="10">
        <f t="shared" si="166"/>
        <v>83100</v>
      </c>
      <c r="C834" s="6">
        <f t="shared" si="173"/>
        <v>5</v>
      </c>
      <c r="D834" s="6">
        <f>VLOOKUP('Aliquote medie'!$C834,Scaglioni!$A$3:$D$7,4,FALSE)</f>
        <v>0.43</v>
      </c>
      <c r="E834" s="6">
        <f t="shared" si="161"/>
        <v>43</v>
      </c>
      <c r="F834" s="6">
        <f t="shared" si="167"/>
        <v>28903</v>
      </c>
      <c r="G834" s="7">
        <f t="shared" si="172"/>
        <v>0.34780986762936222</v>
      </c>
      <c r="H834" s="3">
        <f t="shared" si="162"/>
        <v>4</v>
      </c>
      <c r="I834" s="3">
        <f>VLOOKUP('Aliquote medie'!$H834,Scaglioni!$E$3:$H$7,4,FALSE)</f>
        <v>0.43</v>
      </c>
      <c r="J834" s="3">
        <f t="shared" si="163"/>
        <v>43</v>
      </c>
      <c r="K834" s="3">
        <f t="shared" si="168"/>
        <v>28633</v>
      </c>
      <c r="L834" s="4">
        <f t="shared" si="169"/>
        <v>0.34456077015643805</v>
      </c>
      <c r="M834" s="15">
        <f t="shared" si="164"/>
        <v>3</v>
      </c>
      <c r="N834" s="15">
        <f>VLOOKUP('Aliquote medie'!$M834,Scaglioni!$I$3:$L$7,4,FALSE)</f>
        <v>0.43</v>
      </c>
      <c r="O834" s="15">
        <f t="shared" si="165"/>
        <v>43</v>
      </c>
      <c r="P834" s="15">
        <f t="shared" si="170"/>
        <v>28373</v>
      </c>
      <c r="Q834" s="16">
        <f t="shared" si="171"/>
        <v>0.34143200962695547</v>
      </c>
    </row>
    <row r="835" spans="1:17" x14ac:dyDescent="0.2">
      <c r="A835" s="10">
        <v>100</v>
      </c>
      <c r="B835" s="10">
        <f t="shared" si="166"/>
        <v>83200</v>
      </c>
      <c r="C835" s="6">
        <f t="shared" si="173"/>
        <v>5</v>
      </c>
      <c r="D835" s="6">
        <f>VLOOKUP('Aliquote medie'!$C835,Scaglioni!$A$3:$D$7,4,FALSE)</f>
        <v>0.43</v>
      </c>
      <c r="E835" s="6">
        <f t="shared" si="161"/>
        <v>43</v>
      </c>
      <c r="F835" s="6">
        <f t="shared" si="167"/>
        <v>28946</v>
      </c>
      <c r="G835" s="7">
        <f t="shared" si="172"/>
        <v>0.34790865384615383</v>
      </c>
      <c r="H835" s="3">
        <f t="shared" si="162"/>
        <v>4</v>
      </c>
      <c r="I835" s="3">
        <f>VLOOKUP('Aliquote medie'!$H835,Scaglioni!$E$3:$H$7,4,FALSE)</f>
        <v>0.43</v>
      </c>
      <c r="J835" s="3">
        <f t="shared" si="163"/>
        <v>43</v>
      </c>
      <c r="K835" s="3">
        <f t="shared" si="168"/>
        <v>28676</v>
      </c>
      <c r="L835" s="4">
        <f t="shared" si="169"/>
        <v>0.34466346153846156</v>
      </c>
      <c r="M835" s="15">
        <f t="shared" si="164"/>
        <v>3</v>
      </c>
      <c r="N835" s="15">
        <f>VLOOKUP('Aliquote medie'!$M835,Scaglioni!$I$3:$L$7,4,FALSE)</f>
        <v>0.43</v>
      </c>
      <c r="O835" s="15">
        <f t="shared" si="165"/>
        <v>43</v>
      </c>
      <c r="P835" s="15">
        <f t="shared" si="170"/>
        <v>28416</v>
      </c>
      <c r="Q835" s="16">
        <f t="shared" si="171"/>
        <v>0.34153846153846151</v>
      </c>
    </row>
    <row r="836" spans="1:17" x14ac:dyDescent="0.2">
      <c r="A836" s="10">
        <v>100</v>
      </c>
      <c r="B836" s="10">
        <f t="shared" si="166"/>
        <v>83300</v>
      </c>
      <c r="C836" s="6">
        <f t="shared" si="173"/>
        <v>5</v>
      </c>
      <c r="D836" s="6">
        <f>VLOOKUP('Aliquote medie'!$C836,Scaglioni!$A$3:$D$7,4,FALSE)</f>
        <v>0.43</v>
      </c>
      <c r="E836" s="6">
        <f t="shared" ref="E836:E899" si="174">D836*A836</f>
        <v>43</v>
      </c>
      <c r="F836" s="6">
        <f t="shared" si="167"/>
        <v>28989</v>
      </c>
      <c r="G836" s="7">
        <f t="shared" si="172"/>
        <v>0.34800720288115244</v>
      </c>
      <c r="H836" s="3">
        <f t="shared" ref="H836:H899" si="175">IF($B836&lt;=15000,1,IF($B836&lt;=28000,2,IF($B836&lt;=50000,3,4)))</f>
        <v>4</v>
      </c>
      <c r="I836" s="3">
        <f>VLOOKUP('Aliquote medie'!$H836,Scaglioni!$E$3:$H$7,4,FALSE)</f>
        <v>0.43</v>
      </c>
      <c r="J836" s="3">
        <f t="shared" ref="J836:J899" si="176">I836*$A836</f>
        <v>43</v>
      </c>
      <c r="K836" s="3">
        <f t="shared" si="168"/>
        <v>28719</v>
      </c>
      <c r="L836" s="4">
        <f t="shared" si="169"/>
        <v>0.344765906362545</v>
      </c>
      <c r="M836" s="15">
        <f t="shared" ref="M836:M899" si="177">IF($B836&lt;=28000,1,IF($B836&lt;=50000,2,3))</f>
        <v>3</v>
      </c>
      <c r="N836" s="15">
        <f>VLOOKUP('Aliquote medie'!$M836,Scaglioni!$I$3:$L$7,4,FALSE)</f>
        <v>0.43</v>
      </c>
      <c r="O836" s="15">
        <f t="shared" ref="O836:O899" si="178">N836*$A836</f>
        <v>43</v>
      </c>
      <c r="P836" s="15">
        <f t="shared" si="170"/>
        <v>28459</v>
      </c>
      <c r="Q836" s="16">
        <f t="shared" si="171"/>
        <v>0.34164465786314524</v>
      </c>
    </row>
    <row r="837" spans="1:17" x14ac:dyDescent="0.2">
      <c r="A837" s="10">
        <v>100</v>
      </c>
      <c r="B837" s="10">
        <f t="shared" ref="B837:B900" si="179">B836+A837</f>
        <v>83400</v>
      </c>
      <c r="C837" s="6">
        <f t="shared" si="173"/>
        <v>5</v>
      </c>
      <c r="D837" s="6">
        <f>VLOOKUP('Aliquote medie'!$C837,Scaglioni!$A$3:$D$7,4,FALSE)</f>
        <v>0.43</v>
      </c>
      <c r="E837" s="6">
        <f t="shared" si="174"/>
        <v>43</v>
      </c>
      <c r="F837" s="6">
        <f t="shared" ref="F837:F900" si="180">F836+E837</f>
        <v>29032</v>
      </c>
      <c r="G837" s="7">
        <f t="shared" si="172"/>
        <v>0.34810551558753</v>
      </c>
      <c r="H837" s="3">
        <f t="shared" si="175"/>
        <v>4</v>
      </c>
      <c r="I837" s="3">
        <f>VLOOKUP('Aliquote medie'!$H837,Scaglioni!$E$3:$H$7,4,FALSE)</f>
        <v>0.43</v>
      </c>
      <c r="J837" s="3">
        <f t="shared" si="176"/>
        <v>43</v>
      </c>
      <c r="K837" s="3">
        <f t="shared" ref="K837:K900" si="181">K836+J837</f>
        <v>28762</v>
      </c>
      <c r="L837" s="4">
        <f t="shared" ref="L837:L900" si="182">K837/$B837</f>
        <v>0.34486810551558755</v>
      </c>
      <c r="M837" s="15">
        <f t="shared" si="177"/>
        <v>3</v>
      </c>
      <c r="N837" s="15">
        <f>VLOOKUP('Aliquote medie'!$M837,Scaglioni!$I$3:$L$7,4,FALSE)</f>
        <v>0.43</v>
      </c>
      <c r="O837" s="15">
        <f t="shared" si="178"/>
        <v>43</v>
      </c>
      <c r="P837" s="15">
        <f t="shared" ref="P837:P900" si="183">P836+O837</f>
        <v>28502</v>
      </c>
      <c r="Q837" s="16">
        <f t="shared" ref="Q837:Q900" si="184">P837/$B837</f>
        <v>0.34175059952038367</v>
      </c>
    </row>
    <row r="838" spans="1:17" x14ac:dyDescent="0.2">
      <c r="A838" s="10">
        <v>100</v>
      </c>
      <c r="B838" s="10">
        <f t="shared" si="179"/>
        <v>83500</v>
      </c>
      <c r="C838" s="6">
        <f t="shared" si="173"/>
        <v>5</v>
      </c>
      <c r="D838" s="6">
        <f>VLOOKUP('Aliquote medie'!$C838,Scaglioni!$A$3:$D$7,4,FALSE)</f>
        <v>0.43</v>
      </c>
      <c r="E838" s="6">
        <f t="shared" si="174"/>
        <v>43</v>
      </c>
      <c r="F838" s="6">
        <f t="shared" si="180"/>
        <v>29075</v>
      </c>
      <c r="G838" s="7">
        <f t="shared" si="172"/>
        <v>0.34820359281437124</v>
      </c>
      <c r="H838" s="3">
        <f t="shared" si="175"/>
        <v>4</v>
      </c>
      <c r="I838" s="3">
        <f>VLOOKUP('Aliquote medie'!$H838,Scaglioni!$E$3:$H$7,4,FALSE)</f>
        <v>0.43</v>
      </c>
      <c r="J838" s="3">
        <f t="shared" si="176"/>
        <v>43</v>
      </c>
      <c r="K838" s="3">
        <f t="shared" si="181"/>
        <v>28805</v>
      </c>
      <c r="L838" s="4">
        <f t="shared" si="182"/>
        <v>0.34497005988023954</v>
      </c>
      <c r="M838" s="15">
        <f t="shared" si="177"/>
        <v>3</v>
      </c>
      <c r="N838" s="15">
        <f>VLOOKUP('Aliquote medie'!$M838,Scaglioni!$I$3:$L$7,4,FALSE)</f>
        <v>0.43</v>
      </c>
      <c r="O838" s="15">
        <f t="shared" si="178"/>
        <v>43</v>
      </c>
      <c r="P838" s="15">
        <f t="shared" si="183"/>
        <v>28545</v>
      </c>
      <c r="Q838" s="16">
        <f t="shared" si="184"/>
        <v>0.34185628742514967</v>
      </c>
    </row>
    <row r="839" spans="1:17" x14ac:dyDescent="0.2">
      <c r="A839" s="10">
        <v>100</v>
      </c>
      <c r="B839" s="10">
        <f t="shared" si="179"/>
        <v>83600</v>
      </c>
      <c r="C839" s="6">
        <f t="shared" si="173"/>
        <v>5</v>
      </c>
      <c r="D839" s="6">
        <f>VLOOKUP('Aliquote medie'!$C839,Scaglioni!$A$3:$D$7,4,FALSE)</f>
        <v>0.43</v>
      </c>
      <c r="E839" s="6">
        <f t="shared" si="174"/>
        <v>43</v>
      </c>
      <c r="F839" s="6">
        <f t="shared" si="180"/>
        <v>29118</v>
      </c>
      <c r="G839" s="7">
        <f t="shared" si="172"/>
        <v>0.34830143540669856</v>
      </c>
      <c r="H839" s="3">
        <f t="shared" si="175"/>
        <v>4</v>
      </c>
      <c r="I839" s="3">
        <f>VLOOKUP('Aliquote medie'!$H839,Scaglioni!$E$3:$H$7,4,FALSE)</f>
        <v>0.43</v>
      </c>
      <c r="J839" s="3">
        <f t="shared" si="176"/>
        <v>43</v>
      </c>
      <c r="K839" s="3">
        <f t="shared" si="181"/>
        <v>28848</v>
      </c>
      <c r="L839" s="4">
        <f t="shared" si="182"/>
        <v>0.34507177033492825</v>
      </c>
      <c r="M839" s="15">
        <f t="shared" si="177"/>
        <v>3</v>
      </c>
      <c r="N839" s="15">
        <f>VLOOKUP('Aliquote medie'!$M839,Scaglioni!$I$3:$L$7,4,FALSE)</f>
        <v>0.43</v>
      </c>
      <c r="O839" s="15">
        <f t="shared" si="178"/>
        <v>43</v>
      </c>
      <c r="P839" s="15">
        <f t="shared" si="183"/>
        <v>28588</v>
      </c>
      <c r="Q839" s="16">
        <f t="shared" si="184"/>
        <v>0.3419617224880383</v>
      </c>
    </row>
    <row r="840" spans="1:17" x14ac:dyDescent="0.2">
      <c r="A840" s="10">
        <v>100</v>
      </c>
      <c r="B840" s="10">
        <f t="shared" si="179"/>
        <v>83700</v>
      </c>
      <c r="C840" s="6">
        <f t="shared" si="173"/>
        <v>5</v>
      </c>
      <c r="D840" s="6">
        <f>VLOOKUP('Aliquote medie'!$C840,Scaglioni!$A$3:$D$7,4,FALSE)</f>
        <v>0.43</v>
      </c>
      <c r="E840" s="6">
        <f t="shared" si="174"/>
        <v>43</v>
      </c>
      <c r="F840" s="6">
        <f t="shared" si="180"/>
        <v>29161</v>
      </c>
      <c r="G840" s="7">
        <f t="shared" si="172"/>
        <v>0.34839904420549583</v>
      </c>
      <c r="H840" s="3">
        <f t="shared" si="175"/>
        <v>4</v>
      </c>
      <c r="I840" s="3">
        <f>VLOOKUP('Aliquote medie'!$H840,Scaglioni!$E$3:$H$7,4,FALSE)</f>
        <v>0.43</v>
      </c>
      <c r="J840" s="3">
        <f t="shared" si="176"/>
        <v>43</v>
      </c>
      <c r="K840" s="3">
        <f t="shared" si="181"/>
        <v>28891</v>
      </c>
      <c r="L840" s="4">
        <f t="shared" si="182"/>
        <v>0.34517323775388292</v>
      </c>
      <c r="M840" s="15">
        <f t="shared" si="177"/>
        <v>3</v>
      </c>
      <c r="N840" s="15">
        <f>VLOOKUP('Aliquote medie'!$M840,Scaglioni!$I$3:$L$7,4,FALSE)</f>
        <v>0.43</v>
      </c>
      <c r="O840" s="15">
        <f t="shared" si="178"/>
        <v>43</v>
      </c>
      <c r="P840" s="15">
        <f t="shared" si="183"/>
        <v>28631</v>
      </c>
      <c r="Q840" s="16">
        <f t="shared" si="184"/>
        <v>0.34206690561529274</v>
      </c>
    </row>
    <row r="841" spans="1:17" x14ac:dyDescent="0.2">
      <c r="A841" s="10">
        <v>100</v>
      </c>
      <c r="B841" s="10">
        <f t="shared" si="179"/>
        <v>83800</v>
      </c>
      <c r="C841" s="6">
        <f t="shared" si="173"/>
        <v>5</v>
      </c>
      <c r="D841" s="6">
        <f>VLOOKUP('Aliquote medie'!$C841,Scaglioni!$A$3:$D$7,4,FALSE)</f>
        <v>0.43</v>
      </c>
      <c r="E841" s="6">
        <f t="shared" si="174"/>
        <v>43</v>
      </c>
      <c r="F841" s="6">
        <f t="shared" si="180"/>
        <v>29204</v>
      </c>
      <c r="G841" s="7">
        <f t="shared" si="172"/>
        <v>0.34849642004773268</v>
      </c>
      <c r="H841" s="3">
        <f t="shared" si="175"/>
        <v>4</v>
      </c>
      <c r="I841" s="3">
        <f>VLOOKUP('Aliquote medie'!$H841,Scaglioni!$E$3:$H$7,4,FALSE)</f>
        <v>0.43</v>
      </c>
      <c r="J841" s="3">
        <f t="shared" si="176"/>
        <v>43</v>
      </c>
      <c r="K841" s="3">
        <f t="shared" si="181"/>
        <v>28934</v>
      </c>
      <c r="L841" s="4">
        <f t="shared" si="182"/>
        <v>0.34527446300715992</v>
      </c>
      <c r="M841" s="15">
        <f t="shared" si="177"/>
        <v>3</v>
      </c>
      <c r="N841" s="15">
        <f>VLOOKUP('Aliquote medie'!$M841,Scaglioni!$I$3:$L$7,4,FALSE)</f>
        <v>0.43</v>
      </c>
      <c r="O841" s="15">
        <f t="shared" si="178"/>
        <v>43</v>
      </c>
      <c r="P841" s="15">
        <f t="shared" si="183"/>
        <v>28674</v>
      </c>
      <c r="Q841" s="16">
        <f t="shared" si="184"/>
        <v>0.34217183770883053</v>
      </c>
    </row>
    <row r="842" spans="1:17" x14ac:dyDescent="0.2">
      <c r="A842" s="10">
        <v>100</v>
      </c>
      <c r="B842" s="10">
        <f t="shared" si="179"/>
        <v>83900</v>
      </c>
      <c r="C842" s="6">
        <f t="shared" si="173"/>
        <v>5</v>
      </c>
      <c r="D842" s="6">
        <f>VLOOKUP('Aliquote medie'!$C842,Scaglioni!$A$3:$D$7,4,FALSE)</f>
        <v>0.43</v>
      </c>
      <c r="E842" s="6">
        <f t="shared" si="174"/>
        <v>43</v>
      </c>
      <c r="F842" s="6">
        <f t="shared" si="180"/>
        <v>29247</v>
      </c>
      <c r="G842" s="7">
        <f t="shared" si="172"/>
        <v>0.34859356376638856</v>
      </c>
      <c r="H842" s="3">
        <f t="shared" si="175"/>
        <v>4</v>
      </c>
      <c r="I842" s="3">
        <f>VLOOKUP('Aliquote medie'!$H842,Scaglioni!$E$3:$H$7,4,FALSE)</f>
        <v>0.43</v>
      </c>
      <c r="J842" s="3">
        <f t="shared" si="176"/>
        <v>43</v>
      </c>
      <c r="K842" s="3">
        <f t="shared" si="181"/>
        <v>28977</v>
      </c>
      <c r="L842" s="4">
        <f t="shared" si="182"/>
        <v>0.34537544696066746</v>
      </c>
      <c r="M842" s="15">
        <f t="shared" si="177"/>
        <v>3</v>
      </c>
      <c r="N842" s="15">
        <f>VLOOKUP('Aliquote medie'!$M842,Scaglioni!$I$3:$L$7,4,FALSE)</f>
        <v>0.43</v>
      </c>
      <c r="O842" s="15">
        <f t="shared" si="178"/>
        <v>43</v>
      </c>
      <c r="P842" s="15">
        <f t="shared" si="183"/>
        <v>28717</v>
      </c>
      <c r="Q842" s="16">
        <f t="shared" si="184"/>
        <v>0.34227651966626937</v>
      </c>
    </row>
    <row r="843" spans="1:17" x14ac:dyDescent="0.2">
      <c r="A843" s="10">
        <v>100</v>
      </c>
      <c r="B843" s="10">
        <f t="shared" si="179"/>
        <v>84000</v>
      </c>
      <c r="C843" s="6">
        <f t="shared" si="173"/>
        <v>5</v>
      </c>
      <c r="D843" s="6">
        <f>VLOOKUP('Aliquote medie'!$C843,Scaglioni!$A$3:$D$7,4,FALSE)</f>
        <v>0.43</v>
      </c>
      <c r="E843" s="6">
        <f t="shared" si="174"/>
        <v>43</v>
      </c>
      <c r="F843" s="6">
        <f t="shared" si="180"/>
        <v>29290</v>
      </c>
      <c r="G843" s="7">
        <f t="shared" ref="G843:G906" si="185">F843/B843</f>
        <v>0.34869047619047622</v>
      </c>
      <c r="H843" s="3">
        <f t="shared" si="175"/>
        <v>4</v>
      </c>
      <c r="I843" s="3">
        <f>VLOOKUP('Aliquote medie'!$H843,Scaglioni!$E$3:$H$7,4,FALSE)</f>
        <v>0.43</v>
      </c>
      <c r="J843" s="3">
        <f t="shared" si="176"/>
        <v>43</v>
      </c>
      <c r="K843" s="3">
        <f t="shared" si="181"/>
        <v>29020</v>
      </c>
      <c r="L843" s="4">
        <f t="shared" si="182"/>
        <v>0.34547619047619049</v>
      </c>
      <c r="M843" s="15">
        <f t="shared" si="177"/>
        <v>3</v>
      </c>
      <c r="N843" s="15">
        <f>VLOOKUP('Aliquote medie'!$M843,Scaglioni!$I$3:$L$7,4,FALSE)</f>
        <v>0.43</v>
      </c>
      <c r="O843" s="15">
        <f t="shared" si="178"/>
        <v>43</v>
      </c>
      <c r="P843" s="15">
        <f t="shared" si="183"/>
        <v>28760</v>
      </c>
      <c r="Q843" s="16">
        <f t="shared" si="184"/>
        <v>0.3423809523809524</v>
      </c>
    </row>
    <row r="844" spans="1:17" x14ac:dyDescent="0.2">
      <c r="A844" s="10">
        <v>100</v>
      </c>
      <c r="B844" s="10">
        <f t="shared" si="179"/>
        <v>84100</v>
      </c>
      <c r="C844" s="6">
        <f t="shared" si="173"/>
        <v>5</v>
      </c>
      <c r="D844" s="6">
        <f>VLOOKUP('Aliquote medie'!$C844,Scaglioni!$A$3:$D$7,4,FALSE)</f>
        <v>0.43</v>
      </c>
      <c r="E844" s="6">
        <f t="shared" si="174"/>
        <v>43</v>
      </c>
      <c r="F844" s="6">
        <f t="shared" si="180"/>
        <v>29333</v>
      </c>
      <c r="G844" s="7">
        <f t="shared" si="185"/>
        <v>0.34878715814506539</v>
      </c>
      <c r="H844" s="3">
        <f t="shared" si="175"/>
        <v>4</v>
      </c>
      <c r="I844" s="3">
        <f>VLOOKUP('Aliquote medie'!$H844,Scaglioni!$E$3:$H$7,4,FALSE)</f>
        <v>0.43</v>
      </c>
      <c r="J844" s="3">
        <f t="shared" si="176"/>
        <v>43</v>
      </c>
      <c r="K844" s="3">
        <f t="shared" si="181"/>
        <v>29063</v>
      </c>
      <c r="L844" s="4">
        <f t="shared" si="182"/>
        <v>0.34557669441141498</v>
      </c>
      <c r="M844" s="15">
        <f t="shared" si="177"/>
        <v>3</v>
      </c>
      <c r="N844" s="15">
        <f>VLOOKUP('Aliquote medie'!$M844,Scaglioni!$I$3:$L$7,4,FALSE)</f>
        <v>0.43</v>
      </c>
      <c r="O844" s="15">
        <f t="shared" si="178"/>
        <v>43</v>
      </c>
      <c r="P844" s="15">
        <f t="shared" si="183"/>
        <v>28803</v>
      </c>
      <c r="Q844" s="16">
        <f t="shared" si="184"/>
        <v>0.34248513674197384</v>
      </c>
    </row>
    <row r="845" spans="1:17" x14ac:dyDescent="0.2">
      <c r="A845" s="10">
        <v>100</v>
      </c>
      <c r="B845" s="10">
        <f t="shared" si="179"/>
        <v>84200</v>
      </c>
      <c r="C845" s="6">
        <f t="shared" si="173"/>
        <v>5</v>
      </c>
      <c r="D845" s="6">
        <f>VLOOKUP('Aliquote medie'!$C845,Scaglioni!$A$3:$D$7,4,FALSE)</f>
        <v>0.43</v>
      </c>
      <c r="E845" s="6">
        <f t="shared" si="174"/>
        <v>43</v>
      </c>
      <c r="F845" s="6">
        <f t="shared" si="180"/>
        <v>29376</v>
      </c>
      <c r="G845" s="7">
        <f t="shared" si="185"/>
        <v>0.34888361045130639</v>
      </c>
      <c r="H845" s="3">
        <f t="shared" si="175"/>
        <v>4</v>
      </c>
      <c r="I845" s="3">
        <f>VLOOKUP('Aliquote medie'!$H845,Scaglioni!$E$3:$H$7,4,FALSE)</f>
        <v>0.43</v>
      </c>
      <c r="J845" s="3">
        <f t="shared" si="176"/>
        <v>43</v>
      </c>
      <c r="K845" s="3">
        <f t="shared" si="181"/>
        <v>29106</v>
      </c>
      <c r="L845" s="4">
        <f t="shared" si="182"/>
        <v>0.34567695961995248</v>
      </c>
      <c r="M845" s="15">
        <f t="shared" si="177"/>
        <v>3</v>
      </c>
      <c r="N845" s="15">
        <f>VLOOKUP('Aliquote medie'!$M845,Scaglioni!$I$3:$L$7,4,FALSE)</f>
        <v>0.43</v>
      </c>
      <c r="O845" s="15">
        <f t="shared" si="178"/>
        <v>43</v>
      </c>
      <c r="P845" s="15">
        <f t="shared" si="183"/>
        <v>28846</v>
      </c>
      <c r="Q845" s="16">
        <f t="shared" si="184"/>
        <v>0.34258907363420427</v>
      </c>
    </row>
    <row r="846" spans="1:17" x14ac:dyDescent="0.2">
      <c r="A846" s="10">
        <v>100</v>
      </c>
      <c r="B846" s="10">
        <f t="shared" si="179"/>
        <v>84300</v>
      </c>
      <c r="C846" s="6">
        <f t="shared" si="173"/>
        <v>5</v>
      </c>
      <c r="D846" s="6">
        <f>VLOOKUP('Aliquote medie'!$C846,Scaglioni!$A$3:$D$7,4,FALSE)</f>
        <v>0.43</v>
      </c>
      <c r="E846" s="6">
        <f t="shared" si="174"/>
        <v>43</v>
      </c>
      <c r="F846" s="6">
        <f t="shared" si="180"/>
        <v>29419</v>
      </c>
      <c r="G846" s="7">
        <f t="shared" si="185"/>
        <v>0.34897983392645315</v>
      </c>
      <c r="H846" s="3">
        <f t="shared" si="175"/>
        <v>4</v>
      </c>
      <c r="I846" s="3">
        <f>VLOOKUP('Aliquote medie'!$H846,Scaglioni!$E$3:$H$7,4,FALSE)</f>
        <v>0.43</v>
      </c>
      <c r="J846" s="3">
        <f t="shared" si="176"/>
        <v>43</v>
      </c>
      <c r="K846" s="3">
        <f t="shared" si="181"/>
        <v>29149</v>
      </c>
      <c r="L846" s="4">
        <f t="shared" si="182"/>
        <v>0.34577698695136416</v>
      </c>
      <c r="M846" s="15">
        <f t="shared" si="177"/>
        <v>3</v>
      </c>
      <c r="N846" s="15">
        <f>VLOOKUP('Aliquote medie'!$M846,Scaglioni!$I$3:$L$7,4,FALSE)</f>
        <v>0.43</v>
      </c>
      <c r="O846" s="15">
        <f t="shared" si="178"/>
        <v>43</v>
      </c>
      <c r="P846" s="15">
        <f t="shared" si="183"/>
        <v>28889</v>
      </c>
      <c r="Q846" s="16">
        <f t="shared" si="184"/>
        <v>0.34269276393831555</v>
      </c>
    </row>
    <row r="847" spans="1:17" x14ac:dyDescent="0.2">
      <c r="A847" s="10">
        <v>100</v>
      </c>
      <c r="B847" s="10">
        <f t="shared" si="179"/>
        <v>84400</v>
      </c>
      <c r="C847" s="6">
        <f t="shared" si="173"/>
        <v>5</v>
      </c>
      <c r="D847" s="6">
        <f>VLOOKUP('Aliquote medie'!$C847,Scaglioni!$A$3:$D$7,4,FALSE)</f>
        <v>0.43</v>
      </c>
      <c r="E847" s="6">
        <f t="shared" si="174"/>
        <v>43</v>
      </c>
      <c r="F847" s="6">
        <f t="shared" si="180"/>
        <v>29462</v>
      </c>
      <c r="G847" s="7">
        <f t="shared" si="185"/>
        <v>0.34907582938388626</v>
      </c>
      <c r="H847" s="3">
        <f t="shared" si="175"/>
        <v>4</v>
      </c>
      <c r="I847" s="3">
        <f>VLOOKUP('Aliquote medie'!$H847,Scaglioni!$E$3:$H$7,4,FALSE)</f>
        <v>0.43</v>
      </c>
      <c r="J847" s="3">
        <f t="shared" si="176"/>
        <v>43</v>
      </c>
      <c r="K847" s="3">
        <f t="shared" si="181"/>
        <v>29192</v>
      </c>
      <c r="L847" s="4">
        <f t="shared" si="182"/>
        <v>0.34587677725118482</v>
      </c>
      <c r="M847" s="15">
        <f t="shared" si="177"/>
        <v>3</v>
      </c>
      <c r="N847" s="15">
        <f>VLOOKUP('Aliquote medie'!$M847,Scaglioni!$I$3:$L$7,4,FALSE)</f>
        <v>0.43</v>
      </c>
      <c r="O847" s="15">
        <f t="shared" si="178"/>
        <v>43</v>
      </c>
      <c r="P847" s="15">
        <f t="shared" si="183"/>
        <v>28932</v>
      </c>
      <c r="Q847" s="16">
        <f t="shared" si="184"/>
        <v>0.34279620853080567</v>
      </c>
    </row>
    <row r="848" spans="1:17" x14ac:dyDescent="0.2">
      <c r="A848" s="10">
        <v>100</v>
      </c>
      <c r="B848" s="10">
        <f t="shared" si="179"/>
        <v>84500</v>
      </c>
      <c r="C848" s="6">
        <f t="shared" si="173"/>
        <v>5</v>
      </c>
      <c r="D848" s="6">
        <f>VLOOKUP('Aliquote medie'!$C848,Scaglioni!$A$3:$D$7,4,FALSE)</f>
        <v>0.43</v>
      </c>
      <c r="E848" s="6">
        <f t="shared" si="174"/>
        <v>43</v>
      </c>
      <c r="F848" s="6">
        <f t="shared" si="180"/>
        <v>29505</v>
      </c>
      <c r="G848" s="7">
        <f t="shared" si="185"/>
        <v>0.3491715976331361</v>
      </c>
      <c r="H848" s="3">
        <f t="shared" si="175"/>
        <v>4</v>
      </c>
      <c r="I848" s="3">
        <f>VLOOKUP('Aliquote medie'!$H848,Scaglioni!$E$3:$H$7,4,FALSE)</f>
        <v>0.43</v>
      </c>
      <c r="J848" s="3">
        <f t="shared" si="176"/>
        <v>43</v>
      </c>
      <c r="K848" s="3">
        <f t="shared" si="181"/>
        <v>29235</v>
      </c>
      <c r="L848" s="4">
        <f t="shared" si="182"/>
        <v>0.34597633136094674</v>
      </c>
      <c r="M848" s="15">
        <f t="shared" si="177"/>
        <v>3</v>
      </c>
      <c r="N848" s="15">
        <f>VLOOKUP('Aliquote medie'!$M848,Scaglioni!$I$3:$L$7,4,FALSE)</f>
        <v>0.43</v>
      </c>
      <c r="O848" s="15">
        <f t="shared" si="178"/>
        <v>43</v>
      </c>
      <c r="P848" s="15">
        <f t="shared" si="183"/>
        <v>28975</v>
      </c>
      <c r="Q848" s="16">
        <f t="shared" si="184"/>
        <v>0.34289940828402365</v>
      </c>
    </row>
    <row r="849" spans="1:17" x14ac:dyDescent="0.2">
      <c r="A849" s="10">
        <v>100</v>
      </c>
      <c r="B849" s="10">
        <f t="shared" si="179"/>
        <v>84600</v>
      </c>
      <c r="C849" s="6">
        <f t="shared" si="173"/>
        <v>5</v>
      </c>
      <c r="D849" s="6">
        <f>VLOOKUP('Aliquote medie'!$C849,Scaglioni!$A$3:$D$7,4,FALSE)</f>
        <v>0.43</v>
      </c>
      <c r="E849" s="6">
        <f t="shared" si="174"/>
        <v>43</v>
      </c>
      <c r="F849" s="6">
        <f t="shared" si="180"/>
        <v>29548</v>
      </c>
      <c r="G849" s="7">
        <f t="shared" si="185"/>
        <v>0.34926713947990545</v>
      </c>
      <c r="H849" s="3">
        <f t="shared" si="175"/>
        <v>4</v>
      </c>
      <c r="I849" s="3">
        <f>VLOOKUP('Aliquote medie'!$H849,Scaglioni!$E$3:$H$7,4,FALSE)</f>
        <v>0.43</v>
      </c>
      <c r="J849" s="3">
        <f t="shared" si="176"/>
        <v>43</v>
      </c>
      <c r="K849" s="3">
        <f t="shared" si="181"/>
        <v>29278</v>
      </c>
      <c r="L849" s="4">
        <f t="shared" si="182"/>
        <v>0.34607565011820329</v>
      </c>
      <c r="M849" s="15">
        <f t="shared" si="177"/>
        <v>3</v>
      </c>
      <c r="N849" s="15">
        <f>VLOOKUP('Aliquote medie'!$M849,Scaglioni!$I$3:$L$7,4,FALSE)</f>
        <v>0.43</v>
      </c>
      <c r="O849" s="15">
        <f t="shared" si="178"/>
        <v>43</v>
      </c>
      <c r="P849" s="15">
        <f t="shared" si="183"/>
        <v>29018</v>
      </c>
      <c r="Q849" s="16">
        <f t="shared" si="184"/>
        <v>0.34300236406619383</v>
      </c>
    </row>
    <row r="850" spans="1:17" x14ac:dyDescent="0.2">
      <c r="A850" s="10">
        <v>100</v>
      </c>
      <c r="B850" s="10">
        <f t="shared" si="179"/>
        <v>84700</v>
      </c>
      <c r="C850" s="6">
        <f t="shared" si="173"/>
        <v>5</v>
      </c>
      <c r="D850" s="6">
        <f>VLOOKUP('Aliquote medie'!$C850,Scaglioni!$A$3:$D$7,4,FALSE)</f>
        <v>0.43</v>
      </c>
      <c r="E850" s="6">
        <f t="shared" si="174"/>
        <v>43</v>
      </c>
      <c r="F850" s="6">
        <f t="shared" si="180"/>
        <v>29591</v>
      </c>
      <c r="G850" s="7">
        <f t="shared" si="185"/>
        <v>0.34936245572609209</v>
      </c>
      <c r="H850" s="3">
        <f t="shared" si="175"/>
        <v>4</v>
      </c>
      <c r="I850" s="3">
        <f>VLOOKUP('Aliquote medie'!$H850,Scaglioni!$E$3:$H$7,4,FALSE)</f>
        <v>0.43</v>
      </c>
      <c r="J850" s="3">
        <f t="shared" si="176"/>
        <v>43</v>
      </c>
      <c r="K850" s="3">
        <f t="shared" si="181"/>
        <v>29321</v>
      </c>
      <c r="L850" s="4">
        <f t="shared" si="182"/>
        <v>0.34617473435655255</v>
      </c>
      <c r="M850" s="15">
        <f t="shared" si="177"/>
        <v>3</v>
      </c>
      <c r="N850" s="15">
        <f>VLOOKUP('Aliquote medie'!$M850,Scaglioni!$I$3:$L$7,4,FALSE)</f>
        <v>0.43</v>
      </c>
      <c r="O850" s="15">
        <f t="shared" si="178"/>
        <v>43</v>
      </c>
      <c r="P850" s="15">
        <f t="shared" si="183"/>
        <v>29061</v>
      </c>
      <c r="Q850" s="16">
        <f t="shared" si="184"/>
        <v>0.34310507674144036</v>
      </c>
    </row>
    <row r="851" spans="1:17" x14ac:dyDescent="0.2">
      <c r="A851" s="10">
        <v>100</v>
      </c>
      <c r="B851" s="10">
        <f t="shared" si="179"/>
        <v>84800</v>
      </c>
      <c r="C851" s="6">
        <f t="shared" si="173"/>
        <v>5</v>
      </c>
      <c r="D851" s="6">
        <f>VLOOKUP('Aliquote medie'!$C851,Scaglioni!$A$3:$D$7,4,FALSE)</f>
        <v>0.43</v>
      </c>
      <c r="E851" s="6">
        <f t="shared" si="174"/>
        <v>43</v>
      </c>
      <c r="F851" s="6">
        <f t="shared" si="180"/>
        <v>29634</v>
      </c>
      <c r="G851" s="7">
        <f t="shared" si="185"/>
        <v>0.34945754716981131</v>
      </c>
      <c r="H851" s="3">
        <f t="shared" si="175"/>
        <v>4</v>
      </c>
      <c r="I851" s="3">
        <f>VLOOKUP('Aliquote medie'!$H851,Scaglioni!$E$3:$H$7,4,FALSE)</f>
        <v>0.43</v>
      </c>
      <c r="J851" s="3">
        <f t="shared" si="176"/>
        <v>43</v>
      </c>
      <c r="K851" s="3">
        <f t="shared" si="181"/>
        <v>29364</v>
      </c>
      <c r="L851" s="4">
        <f t="shared" si="182"/>
        <v>0.3462735849056604</v>
      </c>
      <c r="M851" s="15">
        <f t="shared" si="177"/>
        <v>3</v>
      </c>
      <c r="N851" s="15">
        <f>VLOOKUP('Aliquote medie'!$M851,Scaglioni!$I$3:$L$7,4,FALSE)</f>
        <v>0.43</v>
      </c>
      <c r="O851" s="15">
        <f t="shared" si="178"/>
        <v>43</v>
      </c>
      <c r="P851" s="15">
        <f t="shared" si="183"/>
        <v>29104</v>
      </c>
      <c r="Q851" s="16">
        <f t="shared" si="184"/>
        <v>0.34320754716981133</v>
      </c>
    </row>
    <row r="852" spans="1:17" x14ac:dyDescent="0.2">
      <c r="A852" s="10">
        <v>100</v>
      </c>
      <c r="B852" s="10">
        <f t="shared" si="179"/>
        <v>84900</v>
      </c>
      <c r="C852" s="6">
        <f t="shared" si="173"/>
        <v>5</v>
      </c>
      <c r="D852" s="6">
        <f>VLOOKUP('Aliquote medie'!$C852,Scaglioni!$A$3:$D$7,4,FALSE)</f>
        <v>0.43</v>
      </c>
      <c r="E852" s="6">
        <f t="shared" si="174"/>
        <v>43</v>
      </c>
      <c r="F852" s="6">
        <f t="shared" si="180"/>
        <v>29677</v>
      </c>
      <c r="G852" s="7">
        <f t="shared" si="185"/>
        <v>0.34955241460541814</v>
      </c>
      <c r="H852" s="3">
        <f t="shared" si="175"/>
        <v>4</v>
      </c>
      <c r="I852" s="3">
        <f>VLOOKUP('Aliquote medie'!$H852,Scaglioni!$E$3:$H$7,4,FALSE)</f>
        <v>0.43</v>
      </c>
      <c r="J852" s="3">
        <f t="shared" si="176"/>
        <v>43</v>
      </c>
      <c r="K852" s="3">
        <f t="shared" si="181"/>
        <v>29407</v>
      </c>
      <c r="L852" s="4">
        <f t="shared" si="182"/>
        <v>0.34637220259128387</v>
      </c>
      <c r="M852" s="15">
        <f t="shared" si="177"/>
        <v>3</v>
      </c>
      <c r="N852" s="15">
        <f>VLOOKUP('Aliquote medie'!$M852,Scaglioni!$I$3:$L$7,4,FALSE)</f>
        <v>0.43</v>
      </c>
      <c r="O852" s="15">
        <f t="shared" si="178"/>
        <v>43</v>
      </c>
      <c r="P852" s="15">
        <f t="shared" si="183"/>
        <v>29147</v>
      </c>
      <c r="Q852" s="16">
        <f t="shared" si="184"/>
        <v>0.34330977620730269</v>
      </c>
    </row>
    <row r="853" spans="1:17" x14ac:dyDescent="0.2">
      <c r="A853" s="10">
        <v>100</v>
      </c>
      <c r="B853" s="10">
        <f t="shared" si="179"/>
        <v>85000</v>
      </c>
      <c r="C853" s="6">
        <f t="shared" si="173"/>
        <v>5</v>
      </c>
      <c r="D853" s="6">
        <f>VLOOKUP('Aliquote medie'!$C853,Scaglioni!$A$3:$D$7,4,FALSE)</f>
        <v>0.43</v>
      </c>
      <c r="E853" s="6">
        <f t="shared" si="174"/>
        <v>43</v>
      </c>
      <c r="F853" s="6">
        <f t="shared" si="180"/>
        <v>29720</v>
      </c>
      <c r="G853" s="7">
        <f t="shared" si="185"/>
        <v>0.34964705882352942</v>
      </c>
      <c r="H853" s="3">
        <f t="shared" si="175"/>
        <v>4</v>
      </c>
      <c r="I853" s="3">
        <f>VLOOKUP('Aliquote medie'!$H853,Scaglioni!$E$3:$H$7,4,FALSE)</f>
        <v>0.43</v>
      </c>
      <c r="J853" s="3">
        <f t="shared" si="176"/>
        <v>43</v>
      </c>
      <c r="K853" s="3">
        <f t="shared" si="181"/>
        <v>29450</v>
      </c>
      <c r="L853" s="4">
        <f t="shared" si="182"/>
        <v>0.34647058823529414</v>
      </c>
      <c r="M853" s="15">
        <f t="shared" si="177"/>
        <v>3</v>
      </c>
      <c r="N853" s="15">
        <f>VLOOKUP('Aliquote medie'!$M853,Scaglioni!$I$3:$L$7,4,FALSE)</f>
        <v>0.43</v>
      </c>
      <c r="O853" s="15">
        <f t="shared" si="178"/>
        <v>43</v>
      </c>
      <c r="P853" s="15">
        <f t="shared" si="183"/>
        <v>29190</v>
      </c>
      <c r="Q853" s="16">
        <f t="shared" si="184"/>
        <v>0.34341176470588236</v>
      </c>
    </row>
    <row r="854" spans="1:17" x14ac:dyDescent="0.2">
      <c r="A854" s="10">
        <v>100</v>
      </c>
      <c r="B854" s="10">
        <f t="shared" si="179"/>
        <v>85100</v>
      </c>
      <c r="C854" s="6">
        <f t="shared" si="173"/>
        <v>5</v>
      </c>
      <c r="D854" s="6">
        <f>VLOOKUP('Aliquote medie'!$C854,Scaglioni!$A$3:$D$7,4,FALSE)</f>
        <v>0.43</v>
      </c>
      <c r="E854" s="6">
        <f t="shared" si="174"/>
        <v>43</v>
      </c>
      <c r="F854" s="6">
        <f t="shared" si="180"/>
        <v>29763</v>
      </c>
      <c r="G854" s="7">
        <f t="shared" si="185"/>
        <v>0.34974148061104582</v>
      </c>
      <c r="H854" s="3">
        <f t="shared" si="175"/>
        <v>4</v>
      </c>
      <c r="I854" s="3">
        <f>VLOOKUP('Aliquote medie'!$H854,Scaglioni!$E$3:$H$7,4,FALSE)</f>
        <v>0.43</v>
      </c>
      <c r="J854" s="3">
        <f t="shared" si="176"/>
        <v>43</v>
      </c>
      <c r="K854" s="3">
        <f t="shared" si="181"/>
        <v>29493</v>
      </c>
      <c r="L854" s="4">
        <f t="shared" si="182"/>
        <v>0.3465687426556992</v>
      </c>
      <c r="M854" s="15">
        <f t="shared" si="177"/>
        <v>3</v>
      </c>
      <c r="N854" s="15">
        <f>VLOOKUP('Aliquote medie'!$M854,Scaglioni!$I$3:$L$7,4,FALSE)</f>
        <v>0.43</v>
      </c>
      <c r="O854" s="15">
        <f t="shared" si="178"/>
        <v>43</v>
      </c>
      <c r="P854" s="15">
        <f t="shared" si="183"/>
        <v>29233</v>
      </c>
      <c r="Q854" s="16">
        <f t="shared" si="184"/>
        <v>0.3435135135135135</v>
      </c>
    </row>
    <row r="855" spans="1:17" x14ac:dyDescent="0.2">
      <c r="A855" s="10">
        <v>100</v>
      </c>
      <c r="B855" s="10">
        <f t="shared" si="179"/>
        <v>85200</v>
      </c>
      <c r="C855" s="6">
        <f t="shared" si="173"/>
        <v>5</v>
      </c>
      <c r="D855" s="6">
        <f>VLOOKUP('Aliquote medie'!$C855,Scaglioni!$A$3:$D$7,4,FALSE)</f>
        <v>0.43</v>
      </c>
      <c r="E855" s="6">
        <f t="shared" si="174"/>
        <v>43</v>
      </c>
      <c r="F855" s="6">
        <f t="shared" si="180"/>
        <v>29806</v>
      </c>
      <c r="G855" s="7">
        <f t="shared" si="185"/>
        <v>0.34983568075117372</v>
      </c>
      <c r="H855" s="3">
        <f t="shared" si="175"/>
        <v>4</v>
      </c>
      <c r="I855" s="3">
        <f>VLOOKUP('Aliquote medie'!$H855,Scaglioni!$E$3:$H$7,4,FALSE)</f>
        <v>0.43</v>
      </c>
      <c r="J855" s="3">
        <f t="shared" si="176"/>
        <v>43</v>
      </c>
      <c r="K855" s="3">
        <f t="shared" si="181"/>
        <v>29536</v>
      </c>
      <c r="L855" s="4">
        <f t="shared" si="182"/>
        <v>0.34666666666666668</v>
      </c>
      <c r="M855" s="15">
        <f t="shared" si="177"/>
        <v>3</v>
      </c>
      <c r="N855" s="15">
        <f>VLOOKUP('Aliquote medie'!$M855,Scaglioni!$I$3:$L$7,4,FALSE)</f>
        <v>0.43</v>
      </c>
      <c r="O855" s="15">
        <f t="shared" si="178"/>
        <v>43</v>
      </c>
      <c r="P855" s="15">
        <f t="shared" si="183"/>
        <v>29276</v>
      </c>
      <c r="Q855" s="16">
        <f t="shared" si="184"/>
        <v>0.34361502347417838</v>
      </c>
    </row>
    <row r="856" spans="1:17" x14ac:dyDescent="0.2">
      <c r="A856" s="10">
        <v>100</v>
      </c>
      <c r="B856" s="10">
        <f t="shared" si="179"/>
        <v>85300</v>
      </c>
      <c r="C856" s="6">
        <f t="shared" si="173"/>
        <v>5</v>
      </c>
      <c r="D856" s="6">
        <f>VLOOKUP('Aliquote medie'!$C856,Scaglioni!$A$3:$D$7,4,FALSE)</f>
        <v>0.43</v>
      </c>
      <c r="E856" s="6">
        <f t="shared" si="174"/>
        <v>43</v>
      </c>
      <c r="F856" s="6">
        <f t="shared" si="180"/>
        <v>29849</v>
      </c>
      <c r="G856" s="7">
        <f t="shared" si="185"/>
        <v>0.34992966002344666</v>
      </c>
      <c r="H856" s="3">
        <f t="shared" si="175"/>
        <v>4</v>
      </c>
      <c r="I856" s="3">
        <f>VLOOKUP('Aliquote medie'!$H856,Scaglioni!$E$3:$H$7,4,FALSE)</f>
        <v>0.43</v>
      </c>
      <c r="J856" s="3">
        <f t="shared" si="176"/>
        <v>43</v>
      </c>
      <c r="K856" s="3">
        <f t="shared" si="181"/>
        <v>29579</v>
      </c>
      <c r="L856" s="4">
        <f t="shared" si="182"/>
        <v>0.3467643610785463</v>
      </c>
      <c r="M856" s="15">
        <f t="shared" si="177"/>
        <v>3</v>
      </c>
      <c r="N856" s="15">
        <f>VLOOKUP('Aliquote medie'!$M856,Scaglioni!$I$3:$L$7,4,FALSE)</f>
        <v>0.43</v>
      </c>
      <c r="O856" s="15">
        <f t="shared" si="178"/>
        <v>43</v>
      </c>
      <c r="P856" s="15">
        <f t="shared" si="183"/>
        <v>29319</v>
      </c>
      <c r="Q856" s="16">
        <f t="shared" si="184"/>
        <v>0.3437162954279015</v>
      </c>
    </row>
    <row r="857" spans="1:17" x14ac:dyDescent="0.2">
      <c r="A857" s="10">
        <v>100</v>
      </c>
      <c r="B857" s="10">
        <f t="shared" si="179"/>
        <v>85400</v>
      </c>
      <c r="C857" s="6">
        <f t="shared" si="173"/>
        <v>5</v>
      </c>
      <c r="D857" s="6">
        <f>VLOOKUP('Aliquote medie'!$C857,Scaglioni!$A$3:$D$7,4,FALSE)</f>
        <v>0.43</v>
      </c>
      <c r="E857" s="6">
        <f t="shared" si="174"/>
        <v>43</v>
      </c>
      <c r="F857" s="6">
        <f t="shared" si="180"/>
        <v>29892</v>
      </c>
      <c r="G857" s="7">
        <f t="shared" si="185"/>
        <v>0.35002341920374708</v>
      </c>
      <c r="H857" s="3">
        <f t="shared" si="175"/>
        <v>4</v>
      </c>
      <c r="I857" s="3">
        <f>VLOOKUP('Aliquote medie'!$H857,Scaglioni!$E$3:$H$7,4,FALSE)</f>
        <v>0.43</v>
      </c>
      <c r="J857" s="3">
        <f t="shared" si="176"/>
        <v>43</v>
      </c>
      <c r="K857" s="3">
        <f t="shared" si="181"/>
        <v>29622</v>
      </c>
      <c r="L857" s="4">
        <f t="shared" si="182"/>
        <v>0.34686182669789228</v>
      </c>
      <c r="M857" s="15">
        <f t="shared" si="177"/>
        <v>3</v>
      </c>
      <c r="N857" s="15">
        <f>VLOOKUP('Aliquote medie'!$M857,Scaglioni!$I$3:$L$7,4,FALSE)</f>
        <v>0.43</v>
      </c>
      <c r="O857" s="15">
        <f t="shared" si="178"/>
        <v>43</v>
      </c>
      <c r="P857" s="15">
        <f t="shared" si="183"/>
        <v>29362</v>
      </c>
      <c r="Q857" s="16">
        <f t="shared" si="184"/>
        <v>0.34381733021077282</v>
      </c>
    </row>
    <row r="858" spans="1:17" x14ac:dyDescent="0.2">
      <c r="A858" s="10">
        <v>100</v>
      </c>
      <c r="B858" s="10">
        <f t="shared" si="179"/>
        <v>85500</v>
      </c>
      <c r="C858" s="6">
        <f t="shared" ref="C858:C921" si="186">IF($B858&lt;=15000,1,IF($B858&lt;=28000,2,IF($B858&lt;=55000,3,IF($B858&lt;=75000,4,5))))</f>
        <v>5</v>
      </c>
      <c r="D858" s="6">
        <f>VLOOKUP('Aliquote medie'!$C858,Scaglioni!$A$3:$D$7,4,FALSE)</f>
        <v>0.43</v>
      </c>
      <c r="E858" s="6">
        <f t="shared" si="174"/>
        <v>43</v>
      </c>
      <c r="F858" s="6">
        <f t="shared" si="180"/>
        <v>29935</v>
      </c>
      <c r="G858" s="7">
        <f t="shared" si="185"/>
        <v>0.35011695906432749</v>
      </c>
      <c r="H858" s="3">
        <f t="shared" si="175"/>
        <v>4</v>
      </c>
      <c r="I858" s="3">
        <f>VLOOKUP('Aliquote medie'!$H858,Scaglioni!$E$3:$H$7,4,FALSE)</f>
        <v>0.43</v>
      </c>
      <c r="J858" s="3">
        <f t="shared" si="176"/>
        <v>43</v>
      </c>
      <c r="K858" s="3">
        <f t="shared" si="181"/>
        <v>29665</v>
      </c>
      <c r="L858" s="4">
        <f t="shared" si="182"/>
        <v>0.34695906432748536</v>
      </c>
      <c r="M858" s="15">
        <f t="shared" si="177"/>
        <v>3</v>
      </c>
      <c r="N858" s="15">
        <f>VLOOKUP('Aliquote medie'!$M858,Scaglioni!$I$3:$L$7,4,FALSE)</f>
        <v>0.43</v>
      </c>
      <c r="O858" s="15">
        <f t="shared" si="178"/>
        <v>43</v>
      </c>
      <c r="P858" s="15">
        <f t="shared" si="183"/>
        <v>29405</v>
      </c>
      <c r="Q858" s="16">
        <f t="shared" si="184"/>
        <v>0.34391812865497073</v>
      </c>
    </row>
    <row r="859" spans="1:17" x14ac:dyDescent="0.2">
      <c r="A859" s="10">
        <v>100</v>
      </c>
      <c r="B859" s="10">
        <f t="shared" si="179"/>
        <v>85600</v>
      </c>
      <c r="C859" s="6">
        <f t="shared" si="186"/>
        <v>5</v>
      </c>
      <c r="D859" s="6">
        <f>VLOOKUP('Aliquote medie'!$C859,Scaglioni!$A$3:$D$7,4,FALSE)</f>
        <v>0.43</v>
      </c>
      <c r="E859" s="6">
        <f t="shared" si="174"/>
        <v>43</v>
      </c>
      <c r="F859" s="6">
        <f t="shared" si="180"/>
        <v>29978</v>
      </c>
      <c r="G859" s="7">
        <f t="shared" si="185"/>
        <v>0.35021028037383178</v>
      </c>
      <c r="H859" s="3">
        <f t="shared" si="175"/>
        <v>4</v>
      </c>
      <c r="I859" s="3">
        <f>VLOOKUP('Aliquote medie'!$H859,Scaglioni!$E$3:$H$7,4,FALSE)</f>
        <v>0.43</v>
      </c>
      <c r="J859" s="3">
        <f t="shared" si="176"/>
        <v>43</v>
      </c>
      <c r="K859" s="3">
        <f t="shared" si="181"/>
        <v>29708</v>
      </c>
      <c r="L859" s="4">
        <f t="shared" si="182"/>
        <v>0.34705607476635514</v>
      </c>
      <c r="M859" s="15">
        <f t="shared" si="177"/>
        <v>3</v>
      </c>
      <c r="N859" s="15">
        <f>VLOOKUP('Aliquote medie'!$M859,Scaglioni!$I$3:$L$7,4,FALSE)</f>
        <v>0.43</v>
      </c>
      <c r="O859" s="15">
        <f t="shared" si="178"/>
        <v>43</v>
      </c>
      <c r="P859" s="15">
        <f t="shared" si="183"/>
        <v>29448</v>
      </c>
      <c r="Q859" s="16">
        <f t="shared" si="184"/>
        <v>0.34401869158878506</v>
      </c>
    </row>
    <row r="860" spans="1:17" x14ac:dyDescent="0.2">
      <c r="A860" s="10">
        <v>100</v>
      </c>
      <c r="B860" s="10">
        <f t="shared" si="179"/>
        <v>85700</v>
      </c>
      <c r="C860" s="6">
        <f t="shared" si="186"/>
        <v>5</v>
      </c>
      <c r="D860" s="6">
        <f>VLOOKUP('Aliquote medie'!$C860,Scaglioni!$A$3:$D$7,4,FALSE)</f>
        <v>0.43</v>
      </c>
      <c r="E860" s="6">
        <f t="shared" si="174"/>
        <v>43</v>
      </c>
      <c r="F860" s="6">
        <f t="shared" si="180"/>
        <v>30021</v>
      </c>
      <c r="G860" s="7">
        <f t="shared" si="185"/>
        <v>0.35030338389731625</v>
      </c>
      <c r="H860" s="3">
        <f t="shared" si="175"/>
        <v>4</v>
      </c>
      <c r="I860" s="3">
        <f>VLOOKUP('Aliquote medie'!$H860,Scaglioni!$E$3:$H$7,4,FALSE)</f>
        <v>0.43</v>
      </c>
      <c r="J860" s="3">
        <f t="shared" si="176"/>
        <v>43</v>
      </c>
      <c r="K860" s="3">
        <f t="shared" si="181"/>
        <v>29751</v>
      </c>
      <c r="L860" s="4">
        <f t="shared" si="182"/>
        <v>0.34715285880980162</v>
      </c>
      <c r="M860" s="15">
        <f t="shared" si="177"/>
        <v>3</v>
      </c>
      <c r="N860" s="15">
        <f>VLOOKUP('Aliquote medie'!$M860,Scaglioni!$I$3:$L$7,4,FALSE)</f>
        <v>0.43</v>
      </c>
      <c r="O860" s="15">
        <f t="shared" si="178"/>
        <v>43</v>
      </c>
      <c r="P860" s="15">
        <f t="shared" si="183"/>
        <v>29491</v>
      </c>
      <c r="Q860" s="16">
        <f t="shared" si="184"/>
        <v>0.34411901983663945</v>
      </c>
    </row>
    <row r="861" spans="1:17" x14ac:dyDescent="0.2">
      <c r="A861" s="10">
        <v>100</v>
      </c>
      <c r="B861" s="10">
        <f t="shared" si="179"/>
        <v>85800</v>
      </c>
      <c r="C861" s="6">
        <f t="shared" si="186"/>
        <v>5</v>
      </c>
      <c r="D861" s="6">
        <f>VLOOKUP('Aliquote medie'!$C861,Scaglioni!$A$3:$D$7,4,FALSE)</f>
        <v>0.43</v>
      </c>
      <c r="E861" s="6">
        <f t="shared" si="174"/>
        <v>43</v>
      </c>
      <c r="F861" s="6">
        <f t="shared" si="180"/>
        <v>30064</v>
      </c>
      <c r="G861" s="7">
        <f t="shared" si="185"/>
        <v>0.35039627039627042</v>
      </c>
      <c r="H861" s="3">
        <f t="shared" si="175"/>
        <v>4</v>
      </c>
      <c r="I861" s="3">
        <f>VLOOKUP('Aliquote medie'!$H861,Scaglioni!$E$3:$H$7,4,FALSE)</f>
        <v>0.43</v>
      </c>
      <c r="J861" s="3">
        <f t="shared" si="176"/>
        <v>43</v>
      </c>
      <c r="K861" s="3">
        <f t="shared" si="181"/>
        <v>29794</v>
      </c>
      <c r="L861" s="4">
        <f t="shared" si="182"/>
        <v>0.34724941724941727</v>
      </c>
      <c r="M861" s="15">
        <f t="shared" si="177"/>
        <v>3</v>
      </c>
      <c r="N861" s="15">
        <f>VLOOKUP('Aliquote medie'!$M861,Scaglioni!$I$3:$L$7,4,FALSE)</f>
        <v>0.43</v>
      </c>
      <c r="O861" s="15">
        <f t="shared" si="178"/>
        <v>43</v>
      </c>
      <c r="P861" s="15">
        <f t="shared" si="183"/>
        <v>29534</v>
      </c>
      <c r="Q861" s="16">
        <f t="shared" si="184"/>
        <v>0.34421911421911422</v>
      </c>
    </row>
    <row r="862" spans="1:17" x14ac:dyDescent="0.2">
      <c r="A862" s="10">
        <v>100</v>
      </c>
      <c r="B862" s="10">
        <f t="shared" si="179"/>
        <v>85900</v>
      </c>
      <c r="C862" s="6">
        <f t="shared" si="186"/>
        <v>5</v>
      </c>
      <c r="D862" s="6">
        <f>VLOOKUP('Aliquote medie'!$C862,Scaglioni!$A$3:$D$7,4,FALSE)</f>
        <v>0.43</v>
      </c>
      <c r="E862" s="6">
        <f t="shared" si="174"/>
        <v>43</v>
      </c>
      <c r="F862" s="6">
        <f t="shared" si="180"/>
        <v>30107</v>
      </c>
      <c r="G862" s="7">
        <f t="shared" si="185"/>
        <v>0.35048894062863795</v>
      </c>
      <c r="H862" s="3">
        <f t="shared" si="175"/>
        <v>4</v>
      </c>
      <c r="I862" s="3">
        <f>VLOOKUP('Aliquote medie'!$H862,Scaglioni!$E$3:$H$7,4,FALSE)</f>
        <v>0.43</v>
      </c>
      <c r="J862" s="3">
        <f t="shared" si="176"/>
        <v>43</v>
      </c>
      <c r="K862" s="3">
        <f t="shared" si="181"/>
        <v>29837</v>
      </c>
      <c r="L862" s="4">
        <f t="shared" si="182"/>
        <v>0.34734575087310826</v>
      </c>
      <c r="M862" s="15">
        <f t="shared" si="177"/>
        <v>3</v>
      </c>
      <c r="N862" s="15">
        <f>VLOOKUP('Aliquote medie'!$M862,Scaglioni!$I$3:$L$7,4,FALSE)</f>
        <v>0.43</v>
      </c>
      <c r="O862" s="15">
        <f t="shared" si="178"/>
        <v>43</v>
      </c>
      <c r="P862" s="15">
        <f t="shared" si="183"/>
        <v>29577</v>
      </c>
      <c r="Q862" s="16">
        <f t="shared" si="184"/>
        <v>0.34431897555296859</v>
      </c>
    </row>
    <row r="863" spans="1:17" x14ac:dyDescent="0.2">
      <c r="A863" s="10">
        <v>100</v>
      </c>
      <c r="B863" s="10">
        <f t="shared" si="179"/>
        <v>86000</v>
      </c>
      <c r="C863" s="6">
        <f t="shared" si="186"/>
        <v>5</v>
      </c>
      <c r="D863" s="6">
        <f>VLOOKUP('Aliquote medie'!$C863,Scaglioni!$A$3:$D$7,4,FALSE)</f>
        <v>0.43</v>
      </c>
      <c r="E863" s="6">
        <f t="shared" si="174"/>
        <v>43</v>
      </c>
      <c r="F863" s="6">
        <f t="shared" si="180"/>
        <v>30150</v>
      </c>
      <c r="G863" s="7">
        <f t="shared" si="185"/>
        <v>0.3505813953488372</v>
      </c>
      <c r="H863" s="3">
        <f t="shared" si="175"/>
        <v>4</v>
      </c>
      <c r="I863" s="3">
        <f>VLOOKUP('Aliquote medie'!$H863,Scaglioni!$E$3:$H$7,4,FALSE)</f>
        <v>0.43</v>
      </c>
      <c r="J863" s="3">
        <f t="shared" si="176"/>
        <v>43</v>
      </c>
      <c r="K863" s="3">
        <f t="shared" si="181"/>
        <v>29880</v>
      </c>
      <c r="L863" s="4">
        <f t="shared" si="182"/>
        <v>0.34744186046511627</v>
      </c>
      <c r="M863" s="15">
        <f t="shared" si="177"/>
        <v>3</v>
      </c>
      <c r="N863" s="15">
        <f>VLOOKUP('Aliquote medie'!$M863,Scaglioni!$I$3:$L$7,4,FALSE)</f>
        <v>0.43</v>
      </c>
      <c r="O863" s="15">
        <f t="shared" si="178"/>
        <v>43</v>
      </c>
      <c r="P863" s="15">
        <f t="shared" si="183"/>
        <v>29620</v>
      </c>
      <c r="Q863" s="16">
        <f t="shared" si="184"/>
        <v>0.34441860465116281</v>
      </c>
    </row>
    <row r="864" spans="1:17" x14ac:dyDescent="0.2">
      <c r="A864" s="10">
        <v>100</v>
      </c>
      <c r="B864" s="10">
        <f t="shared" si="179"/>
        <v>86100</v>
      </c>
      <c r="C864" s="6">
        <f t="shared" si="186"/>
        <v>5</v>
      </c>
      <c r="D864" s="6">
        <f>VLOOKUP('Aliquote medie'!$C864,Scaglioni!$A$3:$D$7,4,FALSE)</f>
        <v>0.43</v>
      </c>
      <c r="E864" s="6">
        <f t="shared" si="174"/>
        <v>43</v>
      </c>
      <c r="F864" s="6">
        <f t="shared" si="180"/>
        <v>30193</v>
      </c>
      <c r="G864" s="7">
        <f t="shared" si="185"/>
        <v>0.35067363530778167</v>
      </c>
      <c r="H864" s="3">
        <f t="shared" si="175"/>
        <v>4</v>
      </c>
      <c r="I864" s="3">
        <f>VLOOKUP('Aliquote medie'!$H864,Scaglioni!$E$3:$H$7,4,FALSE)</f>
        <v>0.43</v>
      </c>
      <c r="J864" s="3">
        <f t="shared" si="176"/>
        <v>43</v>
      </c>
      <c r="K864" s="3">
        <f t="shared" si="181"/>
        <v>29923</v>
      </c>
      <c r="L864" s="4">
        <f t="shared" si="182"/>
        <v>0.34753774680603949</v>
      </c>
      <c r="M864" s="15">
        <f t="shared" si="177"/>
        <v>3</v>
      </c>
      <c r="N864" s="15">
        <f>VLOOKUP('Aliquote medie'!$M864,Scaglioni!$I$3:$L$7,4,FALSE)</f>
        <v>0.43</v>
      </c>
      <c r="O864" s="15">
        <f t="shared" si="178"/>
        <v>43</v>
      </c>
      <c r="P864" s="15">
        <f t="shared" si="183"/>
        <v>29663</v>
      </c>
      <c r="Q864" s="16">
        <f t="shared" si="184"/>
        <v>0.34451800232288038</v>
      </c>
    </row>
    <row r="865" spans="1:17" x14ac:dyDescent="0.2">
      <c r="A865" s="10">
        <v>100</v>
      </c>
      <c r="B865" s="10">
        <f t="shared" si="179"/>
        <v>86200</v>
      </c>
      <c r="C865" s="6">
        <f t="shared" si="186"/>
        <v>5</v>
      </c>
      <c r="D865" s="6">
        <f>VLOOKUP('Aliquote medie'!$C865,Scaglioni!$A$3:$D$7,4,FALSE)</f>
        <v>0.43</v>
      </c>
      <c r="E865" s="6">
        <f t="shared" si="174"/>
        <v>43</v>
      </c>
      <c r="F865" s="6">
        <f t="shared" si="180"/>
        <v>30236</v>
      </c>
      <c r="G865" s="7">
        <f t="shared" si="185"/>
        <v>0.35076566125290021</v>
      </c>
      <c r="H865" s="3">
        <f t="shared" si="175"/>
        <v>4</v>
      </c>
      <c r="I865" s="3">
        <f>VLOOKUP('Aliquote medie'!$H865,Scaglioni!$E$3:$H$7,4,FALSE)</f>
        <v>0.43</v>
      </c>
      <c r="J865" s="3">
        <f t="shared" si="176"/>
        <v>43</v>
      </c>
      <c r="K865" s="3">
        <f t="shared" si="181"/>
        <v>29966</v>
      </c>
      <c r="L865" s="4">
        <f t="shared" si="182"/>
        <v>0.3476334106728538</v>
      </c>
      <c r="M865" s="15">
        <f t="shared" si="177"/>
        <v>3</v>
      </c>
      <c r="N865" s="15">
        <f>VLOOKUP('Aliquote medie'!$M865,Scaglioni!$I$3:$L$7,4,FALSE)</f>
        <v>0.43</v>
      </c>
      <c r="O865" s="15">
        <f t="shared" si="178"/>
        <v>43</v>
      </c>
      <c r="P865" s="15">
        <f t="shared" si="183"/>
        <v>29706</v>
      </c>
      <c r="Q865" s="16">
        <f t="shared" si="184"/>
        <v>0.34461716937354986</v>
      </c>
    </row>
    <row r="866" spans="1:17" x14ac:dyDescent="0.2">
      <c r="A866" s="10">
        <v>100</v>
      </c>
      <c r="B866" s="10">
        <f t="shared" si="179"/>
        <v>86300</v>
      </c>
      <c r="C866" s="6">
        <f t="shared" si="186"/>
        <v>5</v>
      </c>
      <c r="D866" s="6">
        <f>VLOOKUP('Aliquote medie'!$C866,Scaglioni!$A$3:$D$7,4,FALSE)</f>
        <v>0.43</v>
      </c>
      <c r="E866" s="6">
        <f t="shared" si="174"/>
        <v>43</v>
      </c>
      <c r="F866" s="6">
        <f t="shared" si="180"/>
        <v>30279</v>
      </c>
      <c r="G866" s="7">
        <f t="shared" si="185"/>
        <v>0.35085747392815758</v>
      </c>
      <c r="H866" s="3">
        <f t="shared" si="175"/>
        <v>4</v>
      </c>
      <c r="I866" s="3">
        <f>VLOOKUP('Aliquote medie'!$H866,Scaglioni!$E$3:$H$7,4,FALSE)</f>
        <v>0.43</v>
      </c>
      <c r="J866" s="3">
        <f t="shared" si="176"/>
        <v>43</v>
      </c>
      <c r="K866" s="3">
        <f t="shared" si="181"/>
        <v>30009</v>
      </c>
      <c r="L866" s="4">
        <f t="shared" si="182"/>
        <v>0.34772885283893396</v>
      </c>
      <c r="M866" s="15">
        <f t="shared" si="177"/>
        <v>3</v>
      </c>
      <c r="N866" s="15">
        <f>VLOOKUP('Aliquote medie'!$M866,Scaglioni!$I$3:$L$7,4,FALSE)</f>
        <v>0.43</v>
      </c>
      <c r="O866" s="15">
        <f t="shared" si="178"/>
        <v>43</v>
      </c>
      <c r="P866" s="15">
        <f t="shared" si="183"/>
        <v>29749</v>
      </c>
      <c r="Q866" s="16">
        <f t="shared" si="184"/>
        <v>0.34471610660486673</v>
      </c>
    </row>
    <row r="867" spans="1:17" x14ac:dyDescent="0.2">
      <c r="A867" s="10">
        <v>100</v>
      </c>
      <c r="B867" s="10">
        <f t="shared" si="179"/>
        <v>86400</v>
      </c>
      <c r="C867" s="6">
        <f t="shared" si="186"/>
        <v>5</v>
      </c>
      <c r="D867" s="6">
        <f>VLOOKUP('Aliquote medie'!$C867,Scaglioni!$A$3:$D$7,4,FALSE)</f>
        <v>0.43</v>
      </c>
      <c r="E867" s="6">
        <f t="shared" si="174"/>
        <v>43</v>
      </c>
      <c r="F867" s="6">
        <f t="shared" si="180"/>
        <v>30322</v>
      </c>
      <c r="G867" s="7">
        <f t="shared" si="185"/>
        <v>0.35094907407407405</v>
      </c>
      <c r="H867" s="3">
        <f t="shared" si="175"/>
        <v>4</v>
      </c>
      <c r="I867" s="3">
        <f>VLOOKUP('Aliquote medie'!$H867,Scaglioni!$E$3:$H$7,4,FALSE)</f>
        <v>0.43</v>
      </c>
      <c r="J867" s="3">
        <f t="shared" si="176"/>
        <v>43</v>
      </c>
      <c r="K867" s="3">
        <f t="shared" si="181"/>
        <v>30052</v>
      </c>
      <c r="L867" s="4">
        <f t="shared" si="182"/>
        <v>0.34782407407407406</v>
      </c>
      <c r="M867" s="15">
        <f t="shared" si="177"/>
        <v>3</v>
      </c>
      <c r="N867" s="15">
        <f>VLOOKUP('Aliquote medie'!$M867,Scaglioni!$I$3:$L$7,4,FALSE)</f>
        <v>0.43</v>
      </c>
      <c r="O867" s="15">
        <f t="shared" si="178"/>
        <v>43</v>
      </c>
      <c r="P867" s="15">
        <f t="shared" si="183"/>
        <v>29792</v>
      </c>
      <c r="Q867" s="16">
        <f t="shared" si="184"/>
        <v>0.3448148148148148</v>
      </c>
    </row>
    <row r="868" spans="1:17" x14ac:dyDescent="0.2">
      <c r="A868" s="10">
        <v>100</v>
      </c>
      <c r="B868" s="10">
        <f t="shared" si="179"/>
        <v>86500</v>
      </c>
      <c r="C868" s="6">
        <f t="shared" si="186"/>
        <v>5</v>
      </c>
      <c r="D868" s="6">
        <f>VLOOKUP('Aliquote medie'!$C868,Scaglioni!$A$3:$D$7,4,FALSE)</f>
        <v>0.43</v>
      </c>
      <c r="E868" s="6">
        <f t="shared" si="174"/>
        <v>43</v>
      </c>
      <c r="F868" s="6">
        <f t="shared" si="180"/>
        <v>30365</v>
      </c>
      <c r="G868" s="7">
        <f t="shared" si="185"/>
        <v>0.35104046242774567</v>
      </c>
      <c r="H868" s="3">
        <f t="shared" si="175"/>
        <v>4</v>
      </c>
      <c r="I868" s="3">
        <f>VLOOKUP('Aliquote medie'!$H868,Scaglioni!$E$3:$H$7,4,FALSE)</f>
        <v>0.43</v>
      </c>
      <c r="J868" s="3">
        <f t="shared" si="176"/>
        <v>43</v>
      </c>
      <c r="K868" s="3">
        <f t="shared" si="181"/>
        <v>30095</v>
      </c>
      <c r="L868" s="4">
        <f t="shared" si="182"/>
        <v>0.34791907514450865</v>
      </c>
      <c r="M868" s="15">
        <f t="shared" si="177"/>
        <v>3</v>
      </c>
      <c r="N868" s="15">
        <f>VLOOKUP('Aliquote medie'!$M868,Scaglioni!$I$3:$L$7,4,FALSE)</f>
        <v>0.43</v>
      </c>
      <c r="O868" s="15">
        <f t="shared" si="178"/>
        <v>43</v>
      </c>
      <c r="P868" s="15">
        <f t="shared" si="183"/>
        <v>29835</v>
      </c>
      <c r="Q868" s="16">
        <f t="shared" si="184"/>
        <v>0.34491329479768784</v>
      </c>
    </row>
    <row r="869" spans="1:17" x14ac:dyDescent="0.2">
      <c r="A869" s="10">
        <v>100</v>
      </c>
      <c r="B869" s="10">
        <f t="shared" si="179"/>
        <v>86600</v>
      </c>
      <c r="C869" s="6">
        <f t="shared" si="186"/>
        <v>5</v>
      </c>
      <c r="D869" s="6">
        <f>VLOOKUP('Aliquote medie'!$C869,Scaglioni!$A$3:$D$7,4,FALSE)</f>
        <v>0.43</v>
      </c>
      <c r="E869" s="6">
        <f t="shared" si="174"/>
        <v>43</v>
      </c>
      <c r="F869" s="6">
        <f t="shared" si="180"/>
        <v>30408</v>
      </c>
      <c r="G869" s="7">
        <f t="shared" si="185"/>
        <v>0.35113163972286376</v>
      </c>
      <c r="H869" s="3">
        <f t="shared" si="175"/>
        <v>4</v>
      </c>
      <c r="I869" s="3">
        <f>VLOOKUP('Aliquote medie'!$H869,Scaglioni!$E$3:$H$7,4,FALSE)</f>
        <v>0.43</v>
      </c>
      <c r="J869" s="3">
        <f t="shared" si="176"/>
        <v>43</v>
      </c>
      <c r="K869" s="3">
        <f t="shared" si="181"/>
        <v>30138</v>
      </c>
      <c r="L869" s="4">
        <f t="shared" si="182"/>
        <v>0.34801385681293301</v>
      </c>
      <c r="M869" s="15">
        <f t="shared" si="177"/>
        <v>3</v>
      </c>
      <c r="N869" s="15">
        <f>VLOOKUP('Aliquote medie'!$M869,Scaglioni!$I$3:$L$7,4,FALSE)</f>
        <v>0.43</v>
      </c>
      <c r="O869" s="15">
        <f t="shared" si="178"/>
        <v>43</v>
      </c>
      <c r="P869" s="15">
        <f t="shared" si="183"/>
        <v>29878</v>
      </c>
      <c r="Q869" s="16">
        <f t="shared" si="184"/>
        <v>0.34501154734411088</v>
      </c>
    </row>
    <row r="870" spans="1:17" x14ac:dyDescent="0.2">
      <c r="A870" s="10">
        <v>100</v>
      </c>
      <c r="B870" s="10">
        <f t="shared" si="179"/>
        <v>86700</v>
      </c>
      <c r="C870" s="6">
        <f t="shared" si="186"/>
        <v>5</v>
      </c>
      <c r="D870" s="6">
        <f>VLOOKUP('Aliquote medie'!$C870,Scaglioni!$A$3:$D$7,4,FALSE)</f>
        <v>0.43</v>
      </c>
      <c r="E870" s="6">
        <f t="shared" si="174"/>
        <v>43</v>
      </c>
      <c r="F870" s="6">
        <f t="shared" si="180"/>
        <v>30451</v>
      </c>
      <c r="G870" s="7">
        <f t="shared" si="185"/>
        <v>0.35122260668973471</v>
      </c>
      <c r="H870" s="3">
        <f t="shared" si="175"/>
        <v>4</v>
      </c>
      <c r="I870" s="3">
        <f>VLOOKUP('Aliquote medie'!$H870,Scaglioni!$E$3:$H$7,4,FALSE)</f>
        <v>0.43</v>
      </c>
      <c r="J870" s="3">
        <f t="shared" si="176"/>
        <v>43</v>
      </c>
      <c r="K870" s="3">
        <f t="shared" si="181"/>
        <v>30181</v>
      </c>
      <c r="L870" s="4">
        <f t="shared" si="182"/>
        <v>0.34810841983852364</v>
      </c>
      <c r="M870" s="15">
        <f t="shared" si="177"/>
        <v>3</v>
      </c>
      <c r="N870" s="15">
        <f>VLOOKUP('Aliquote medie'!$M870,Scaglioni!$I$3:$L$7,4,FALSE)</f>
        <v>0.43</v>
      </c>
      <c r="O870" s="15">
        <f t="shared" si="178"/>
        <v>43</v>
      </c>
      <c r="P870" s="15">
        <f t="shared" si="183"/>
        <v>29921</v>
      </c>
      <c r="Q870" s="16">
        <f t="shared" si="184"/>
        <v>0.34510957324106112</v>
      </c>
    </row>
    <row r="871" spans="1:17" x14ac:dyDescent="0.2">
      <c r="A871" s="10">
        <v>100</v>
      </c>
      <c r="B871" s="10">
        <f t="shared" si="179"/>
        <v>86800</v>
      </c>
      <c r="C871" s="6">
        <f t="shared" si="186"/>
        <v>5</v>
      </c>
      <c r="D871" s="6">
        <f>VLOOKUP('Aliquote medie'!$C871,Scaglioni!$A$3:$D$7,4,FALSE)</f>
        <v>0.43</v>
      </c>
      <c r="E871" s="6">
        <f t="shared" si="174"/>
        <v>43</v>
      </c>
      <c r="F871" s="6">
        <f t="shared" si="180"/>
        <v>30494</v>
      </c>
      <c r="G871" s="7">
        <f t="shared" si="185"/>
        <v>0.35131336405529956</v>
      </c>
      <c r="H871" s="3">
        <f t="shared" si="175"/>
        <v>4</v>
      </c>
      <c r="I871" s="3">
        <f>VLOOKUP('Aliquote medie'!$H871,Scaglioni!$E$3:$H$7,4,FALSE)</f>
        <v>0.43</v>
      </c>
      <c r="J871" s="3">
        <f t="shared" si="176"/>
        <v>43</v>
      </c>
      <c r="K871" s="3">
        <f t="shared" si="181"/>
        <v>30224</v>
      </c>
      <c r="L871" s="4">
        <f t="shared" si="182"/>
        <v>0.34820276497695851</v>
      </c>
      <c r="M871" s="15">
        <f t="shared" si="177"/>
        <v>3</v>
      </c>
      <c r="N871" s="15">
        <f>VLOOKUP('Aliquote medie'!$M871,Scaglioni!$I$3:$L$7,4,FALSE)</f>
        <v>0.43</v>
      </c>
      <c r="O871" s="15">
        <f t="shared" si="178"/>
        <v>43</v>
      </c>
      <c r="P871" s="15">
        <f t="shared" si="183"/>
        <v>29964</v>
      </c>
      <c r="Q871" s="16">
        <f t="shared" si="184"/>
        <v>0.34520737327188938</v>
      </c>
    </row>
    <row r="872" spans="1:17" x14ac:dyDescent="0.2">
      <c r="A872" s="10">
        <v>100</v>
      </c>
      <c r="B872" s="10">
        <f t="shared" si="179"/>
        <v>86900</v>
      </c>
      <c r="C872" s="6">
        <f t="shared" si="186"/>
        <v>5</v>
      </c>
      <c r="D872" s="6">
        <f>VLOOKUP('Aliquote medie'!$C872,Scaglioni!$A$3:$D$7,4,FALSE)</f>
        <v>0.43</v>
      </c>
      <c r="E872" s="6">
        <f t="shared" si="174"/>
        <v>43</v>
      </c>
      <c r="F872" s="6">
        <f t="shared" si="180"/>
        <v>30537</v>
      </c>
      <c r="G872" s="7">
        <f t="shared" si="185"/>
        <v>0.35140391254315306</v>
      </c>
      <c r="H872" s="3">
        <f t="shared" si="175"/>
        <v>4</v>
      </c>
      <c r="I872" s="3">
        <f>VLOOKUP('Aliquote medie'!$H872,Scaglioni!$E$3:$H$7,4,FALSE)</f>
        <v>0.43</v>
      </c>
      <c r="J872" s="3">
        <f t="shared" si="176"/>
        <v>43</v>
      </c>
      <c r="K872" s="3">
        <f t="shared" si="181"/>
        <v>30267</v>
      </c>
      <c r="L872" s="4">
        <f t="shared" si="182"/>
        <v>0.34829689298043731</v>
      </c>
      <c r="M872" s="15">
        <f t="shared" si="177"/>
        <v>3</v>
      </c>
      <c r="N872" s="15">
        <f>VLOOKUP('Aliquote medie'!$M872,Scaglioni!$I$3:$L$7,4,FALSE)</f>
        <v>0.43</v>
      </c>
      <c r="O872" s="15">
        <f t="shared" si="178"/>
        <v>43</v>
      </c>
      <c r="P872" s="15">
        <f t="shared" si="183"/>
        <v>30007</v>
      </c>
      <c r="Q872" s="16">
        <f t="shared" si="184"/>
        <v>0.34530494821634061</v>
      </c>
    </row>
    <row r="873" spans="1:17" x14ac:dyDescent="0.2">
      <c r="A873" s="10">
        <v>100</v>
      </c>
      <c r="B873" s="10">
        <f t="shared" si="179"/>
        <v>87000</v>
      </c>
      <c r="C873" s="6">
        <f t="shared" si="186"/>
        <v>5</v>
      </c>
      <c r="D873" s="6">
        <f>VLOOKUP('Aliquote medie'!$C873,Scaglioni!$A$3:$D$7,4,FALSE)</f>
        <v>0.43</v>
      </c>
      <c r="E873" s="6">
        <f t="shared" si="174"/>
        <v>43</v>
      </c>
      <c r="F873" s="6">
        <f t="shared" si="180"/>
        <v>30580</v>
      </c>
      <c r="G873" s="7">
        <f t="shared" si="185"/>
        <v>0.35149425287356323</v>
      </c>
      <c r="H873" s="3">
        <f t="shared" si="175"/>
        <v>4</v>
      </c>
      <c r="I873" s="3">
        <f>VLOOKUP('Aliquote medie'!$H873,Scaglioni!$E$3:$H$7,4,FALSE)</f>
        <v>0.43</v>
      </c>
      <c r="J873" s="3">
        <f t="shared" si="176"/>
        <v>43</v>
      </c>
      <c r="K873" s="3">
        <f t="shared" si="181"/>
        <v>30310</v>
      </c>
      <c r="L873" s="4">
        <f t="shared" si="182"/>
        <v>0.34839080459770116</v>
      </c>
      <c r="M873" s="15">
        <f t="shared" si="177"/>
        <v>3</v>
      </c>
      <c r="N873" s="15">
        <f>VLOOKUP('Aliquote medie'!$M873,Scaglioni!$I$3:$L$7,4,FALSE)</f>
        <v>0.43</v>
      </c>
      <c r="O873" s="15">
        <f t="shared" si="178"/>
        <v>43</v>
      </c>
      <c r="P873" s="15">
        <f t="shared" si="183"/>
        <v>30050</v>
      </c>
      <c r="Q873" s="16">
        <f t="shared" si="184"/>
        <v>0.34540229885057472</v>
      </c>
    </row>
    <row r="874" spans="1:17" x14ac:dyDescent="0.2">
      <c r="A874" s="10">
        <v>100</v>
      </c>
      <c r="B874" s="10">
        <f t="shared" si="179"/>
        <v>87100</v>
      </c>
      <c r="C874" s="6">
        <f t="shared" si="186"/>
        <v>5</v>
      </c>
      <c r="D874" s="6">
        <f>VLOOKUP('Aliquote medie'!$C874,Scaglioni!$A$3:$D$7,4,FALSE)</f>
        <v>0.43</v>
      </c>
      <c r="E874" s="6">
        <f t="shared" si="174"/>
        <v>43</v>
      </c>
      <c r="F874" s="6">
        <f t="shared" si="180"/>
        <v>30623</v>
      </c>
      <c r="G874" s="7">
        <f t="shared" si="185"/>
        <v>0.35158438576349021</v>
      </c>
      <c r="H874" s="3">
        <f t="shared" si="175"/>
        <v>4</v>
      </c>
      <c r="I874" s="3">
        <f>VLOOKUP('Aliquote medie'!$H874,Scaglioni!$E$3:$H$7,4,FALSE)</f>
        <v>0.43</v>
      </c>
      <c r="J874" s="3">
        <f t="shared" si="176"/>
        <v>43</v>
      </c>
      <c r="K874" s="3">
        <f t="shared" si="181"/>
        <v>30353</v>
      </c>
      <c r="L874" s="4">
        <f t="shared" si="182"/>
        <v>0.34848450057405284</v>
      </c>
      <c r="M874" s="15">
        <f t="shared" si="177"/>
        <v>3</v>
      </c>
      <c r="N874" s="15">
        <f>VLOOKUP('Aliquote medie'!$M874,Scaglioni!$I$3:$L$7,4,FALSE)</f>
        <v>0.43</v>
      </c>
      <c r="O874" s="15">
        <f t="shared" si="178"/>
        <v>43</v>
      </c>
      <c r="P874" s="15">
        <f t="shared" si="183"/>
        <v>30093</v>
      </c>
      <c r="Q874" s="16">
        <f t="shared" si="184"/>
        <v>0.34549942594718713</v>
      </c>
    </row>
    <row r="875" spans="1:17" x14ac:dyDescent="0.2">
      <c r="A875" s="10">
        <v>100</v>
      </c>
      <c r="B875" s="10">
        <f t="shared" si="179"/>
        <v>87200</v>
      </c>
      <c r="C875" s="6">
        <f t="shared" si="186"/>
        <v>5</v>
      </c>
      <c r="D875" s="6">
        <f>VLOOKUP('Aliquote medie'!$C875,Scaglioni!$A$3:$D$7,4,FALSE)</f>
        <v>0.43</v>
      </c>
      <c r="E875" s="6">
        <f t="shared" si="174"/>
        <v>43</v>
      </c>
      <c r="F875" s="6">
        <f t="shared" si="180"/>
        <v>30666</v>
      </c>
      <c r="G875" s="7">
        <f t="shared" si="185"/>
        <v>0.35167431192660553</v>
      </c>
      <c r="H875" s="3">
        <f t="shared" si="175"/>
        <v>4</v>
      </c>
      <c r="I875" s="3">
        <f>VLOOKUP('Aliquote medie'!$H875,Scaglioni!$E$3:$H$7,4,FALSE)</f>
        <v>0.43</v>
      </c>
      <c r="J875" s="3">
        <f t="shared" si="176"/>
        <v>43</v>
      </c>
      <c r="K875" s="3">
        <f t="shared" si="181"/>
        <v>30396</v>
      </c>
      <c r="L875" s="4">
        <f t="shared" si="182"/>
        <v>0.34857798165137616</v>
      </c>
      <c r="M875" s="15">
        <f t="shared" si="177"/>
        <v>3</v>
      </c>
      <c r="N875" s="15">
        <f>VLOOKUP('Aliquote medie'!$M875,Scaglioni!$I$3:$L$7,4,FALSE)</f>
        <v>0.43</v>
      </c>
      <c r="O875" s="15">
        <f t="shared" si="178"/>
        <v>43</v>
      </c>
      <c r="P875" s="15">
        <f t="shared" si="183"/>
        <v>30136</v>
      </c>
      <c r="Q875" s="16">
        <f t="shared" si="184"/>
        <v>0.34559633027522935</v>
      </c>
    </row>
    <row r="876" spans="1:17" x14ac:dyDescent="0.2">
      <c r="A876" s="10">
        <v>100</v>
      </c>
      <c r="B876" s="10">
        <f t="shared" si="179"/>
        <v>87300</v>
      </c>
      <c r="C876" s="6">
        <f t="shared" si="186"/>
        <v>5</v>
      </c>
      <c r="D876" s="6">
        <f>VLOOKUP('Aliquote medie'!$C876,Scaglioni!$A$3:$D$7,4,FALSE)</f>
        <v>0.43</v>
      </c>
      <c r="E876" s="6">
        <f t="shared" si="174"/>
        <v>43</v>
      </c>
      <c r="F876" s="6">
        <f t="shared" si="180"/>
        <v>30709</v>
      </c>
      <c r="G876" s="7">
        <f t="shared" si="185"/>
        <v>0.35176403207331042</v>
      </c>
      <c r="H876" s="3">
        <f t="shared" si="175"/>
        <v>4</v>
      </c>
      <c r="I876" s="3">
        <f>VLOOKUP('Aliquote medie'!$H876,Scaglioni!$E$3:$H$7,4,FALSE)</f>
        <v>0.43</v>
      </c>
      <c r="J876" s="3">
        <f t="shared" si="176"/>
        <v>43</v>
      </c>
      <c r="K876" s="3">
        <f t="shared" si="181"/>
        <v>30439</v>
      </c>
      <c r="L876" s="4">
        <f t="shared" si="182"/>
        <v>0.34867124856815579</v>
      </c>
      <c r="M876" s="15">
        <f t="shared" si="177"/>
        <v>3</v>
      </c>
      <c r="N876" s="15">
        <f>VLOOKUP('Aliquote medie'!$M876,Scaglioni!$I$3:$L$7,4,FALSE)</f>
        <v>0.43</v>
      </c>
      <c r="O876" s="15">
        <f t="shared" si="178"/>
        <v>43</v>
      </c>
      <c r="P876" s="15">
        <f t="shared" si="183"/>
        <v>30179</v>
      </c>
      <c r="Q876" s="16">
        <f t="shared" si="184"/>
        <v>0.34569301260022911</v>
      </c>
    </row>
    <row r="877" spans="1:17" x14ac:dyDescent="0.2">
      <c r="A877" s="10">
        <v>100</v>
      </c>
      <c r="B877" s="10">
        <f t="shared" si="179"/>
        <v>87400</v>
      </c>
      <c r="C877" s="6">
        <f t="shared" si="186"/>
        <v>5</v>
      </c>
      <c r="D877" s="6">
        <f>VLOOKUP('Aliquote medie'!$C877,Scaglioni!$A$3:$D$7,4,FALSE)</f>
        <v>0.43</v>
      </c>
      <c r="E877" s="6">
        <f t="shared" si="174"/>
        <v>43</v>
      </c>
      <c r="F877" s="6">
        <f t="shared" si="180"/>
        <v>30752</v>
      </c>
      <c r="G877" s="7">
        <f t="shared" si="185"/>
        <v>0.35185354691075515</v>
      </c>
      <c r="H877" s="3">
        <f t="shared" si="175"/>
        <v>4</v>
      </c>
      <c r="I877" s="3">
        <f>VLOOKUP('Aliquote medie'!$H877,Scaglioni!$E$3:$H$7,4,FALSE)</f>
        <v>0.43</v>
      </c>
      <c r="J877" s="3">
        <f t="shared" si="176"/>
        <v>43</v>
      </c>
      <c r="K877" s="3">
        <f t="shared" si="181"/>
        <v>30482</v>
      </c>
      <c r="L877" s="4">
        <f t="shared" si="182"/>
        <v>0.34876430205949654</v>
      </c>
      <c r="M877" s="15">
        <f t="shared" si="177"/>
        <v>3</v>
      </c>
      <c r="N877" s="15">
        <f>VLOOKUP('Aliquote medie'!$M877,Scaglioni!$I$3:$L$7,4,FALSE)</f>
        <v>0.43</v>
      </c>
      <c r="O877" s="15">
        <f t="shared" si="178"/>
        <v>43</v>
      </c>
      <c r="P877" s="15">
        <f t="shared" si="183"/>
        <v>30222</v>
      </c>
      <c r="Q877" s="16">
        <f t="shared" si="184"/>
        <v>0.34578947368421054</v>
      </c>
    </row>
    <row r="878" spans="1:17" x14ac:dyDescent="0.2">
      <c r="A878" s="10">
        <v>100</v>
      </c>
      <c r="B878" s="10">
        <f t="shared" si="179"/>
        <v>87500</v>
      </c>
      <c r="C878" s="6">
        <f t="shared" si="186"/>
        <v>5</v>
      </c>
      <c r="D878" s="6">
        <f>VLOOKUP('Aliquote medie'!$C878,Scaglioni!$A$3:$D$7,4,FALSE)</f>
        <v>0.43</v>
      </c>
      <c r="E878" s="6">
        <f t="shared" si="174"/>
        <v>43</v>
      </c>
      <c r="F878" s="6">
        <f t="shared" si="180"/>
        <v>30795</v>
      </c>
      <c r="G878" s="7">
        <f t="shared" si="185"/>
        <v>0.35194285714285717</v>
      </c>
      <c r="H878" s="3">
        <f t="shared" si="175"/>
        <v>4</v>
      </c>
      <c r="I878" s="3">
        <f>VLOOKUP('Aliquote medie'!$H878,Scaglioni!$E$3:$H$7,4,FALSE)</f>
        <v>0.43</v>
      </c>
      <c r="J878" s="3">
        <f t="shared" si="176"/>
        <v>43</v>
      </c>
      <c r="K878" s="3">
        <f t="shared" si="181"/>
        <v>30525</v>
      </c>
      <c r="L878" s="4">
        <f t="shared" si="182"/>
        <v>0.34885714285714287</v>
      </c>
      <c r="M878" s="15">
        <f t="shared" si="177"/>
        <v>3</v>
      </c>
      <c r="N878" s="15">
        <f>VLOOKUP('Aliquote medie'!$M878,Scaglioni!$I$3:$L$7,4,FALSE)</f>
        <v>0.43</v>
      </c>
      <c r="O878" s="15">
        <f t="shared" si="178"/>
        <v>43</v>
      </c>
      <c r="P878" s="15">
        <f t="shared" si="183"/>
        <v>30265</v>
      </c>
      <c r="Q878" s="16">
        <f t="shared" si="184"/>
        <v>0.3458857142857143</v>
      </c>
    </row>
    <row r="879" spans="1:17" x14ac:dyDescent="0.2">
      <c r="A879" s="10">
        <v>100</v>
      </c>
      <c r="B879" s="10">
        <f t="shared" si="179"/>
        <v>87600</v>
      </c>
      <c r="C879" s="6">
        <f t="shared" si="186"/>
        <v>5</v>
      </c>
      <c r="D879" s="6">
        <f>VLOOKUP('Aliquote medie'!$C879,Scaglioni!$A$3:$D$7,4,FALSE)</f>
        <v>0.43</v>
      </c>
      <c r="E879" s="6">
        <f t="shared" si="174"/>
        <v>43</v>
      </c>
      <c r="F879" s="6">
        <f t="shared" si="180"/>
        <v>30838</v>
      </c>
      <c r="G879" s="7">
        <f t="shared" si="185"/>
        <v>0.35203196347031962</v>
      </c>
      <c r="H879" s="3">
        <f t="shared" si="175"/>
        <v>4</v>
      </c>
      <c r="I879" s="3">
        <f>VLOOKUP('Aliquote medie'!$H879,Scaglioni!$E$3:$H$7,4,FALSE)</f>
        <v>0.43</v>
      </c>
      <c r="J879" s="3">
        <f t="shared" si="176"/>
        <v>43</v>
      </c>
      <c r="K879" s="3">
        <f t="shared" si="181"/>
        <v>30568</v>
      </c>
      <c r="L879" s="4">
        <f t="shared" si="182"/>
        <v>0.3489497716894977</v>
      </c>
      <c r="M879" s="15">
        <f t="shared" si="177"/>
        <v>3</v>
      </c>
      <c r="N879" s="15">
        <f>VLOOKUP('Aliquote medie'!$M879,Scaglioni!$I$3:$L$7,4,FALSE)</f>
        <v>0.43</v>
      </c>
      <c r="O879" s="15">
        <f t="shared" si="178"/>
        <v>43</v>
      </c>
      <c r="P879" s="15">
        <f t="shared" si="183"/>
        <v>30308</v>
      </c>
      <c r="Q879" s="16">
        <f t="shared" si="184"/>
        <v>0.34598173515981734</v>
      </c>
    </row>
    <row r="880" spans="1:17" x14ac:dyDescent="0.2">
      <c r="A880" s="10">
        <v>100</v>
      </c>
      <c r="B880" s="10">
        <f t="shared" si="179"/>
        <v>87700</v>
      </c>
      <c r="C880" s="6">
        <f t="shared" si="186"/>
        <v>5</v>
      </c>
      <c r="D880" s="6">
        <f>VLOOKUP('Aliquote medie'!$C880,Scaglioni!$A$3:$D$7,4,FALSE)</f>
        <v>0.43</v>
      </c>
      <c r="E880" s="6">
        <f t="shared" si="174"/>
        <v>43</v>
      </c>
      <c r="F880" s="6">
        <f t="shared" si="180"/>
        <v>30881</v>
      </c>
      <c r="G880" s="7">
        <f t="shared" si="185"/>
        <v>0.35212086659064995</v>
      </c>
      <c r="H880" s="3">
        <f t="shared" si="175"/>
        <v>4</v>
      </c>
      <c r="I880" s="3">
        <f>VLOOKUP('Aliquote medie'!$H880,Scaglioni!$E$3:$H$7,4,FALSE)</f>
        <v>0.43</v>
      </c>
      <c r="J880" s="3">
        <f t="shared" si="176"/>
        <v>43</v>
      </c>
      <c r="K880" s="3">
        <f t="shared" si="181"/>
        <v>30611</v>
      </c>
      <c r="L880" s="4">
        <f t="shared" si="182"/>
        <v>0.34904218928164193</v>
      </c>
      <c r="M880" s="15">
        <f t="shared" si="177"/>
        <v>3</v>
      </c>
      <c r="N880" s="15">
        <f>VLOOKUP('Aliquote medie'!$M880,Scaglioni!$I$3:$L$7,4,FALSE)</f>
        <v>0.43</v>
      </c>
      <c r="O880" s="15">
        <f t="shared" si="178"/>
        <v>43</v>
      </c>
      <c r="P880" s="15">
        <f t="shared" si="183"/>
        <v>30351</v>
      </c>
      <c r="Q880" s="16">
        <f t="shared" si="184"/>
        <v>0.34607753705815281</v>
      </c>
    </row>
    <row r="881" spans="1:17" x14ac:dyDescent="0.2">
      <c r="A881" s="10">
        <v>100</v>
      </c>
      <c r="B881" s="10">
        <f t="shared" si="179"/>
        <v>87800</v>
      </c>
      <c r="C881" s="6">
        <f t="shared" si="186"/>
        <v>5</v>
      </c>
      <c r="D881" s="6">
        <f>VLOOKUP('Aliquote medie'!$C881,Scaglioni!$A$3:$D$7,4,FALSE)</f>
        <v>0.43</v>
      </c>
      <c r="E881" s="6">
        <f t="shared" si="174"/>
        <v>43</v>
      </c>
      <c r="F881" s="6">
        <f t="shared" si="180"/>
        <v>30924</v>
      </c>
      <c r="G881" s="7">
        <f t="shared" si="185"/>
        <v>0.3522095671981777</v>
      </c>
      <c r="H881" s="3">
        <f t="shared" si="175"/>
        <v>4</v>
      </c>
      <c r="I881" s="3">
        <f>VLOOKUP('Aliquote medie'!$H881,Scaglioni!$E$3:$H$7,4,FALSE)</f>
        <v>0.43</v>
      </c>
      <c r="J881" s="3">
        <f t="shared" si="176"/>
        <v>43</v>
      </c>
      <c r="K881" s="3">
        <f t="shared" si="181"/>
        <v>30654</v>
      </c>
      <c r="L881" s="4">
        <f t="shared" si="182"/>
        <v>0.34913439635535309</v>
      </c>
      <c r="M881" s="15">
        <f t="shared" si="177"/>
        <v>3</v>
      </c>
      <c r="N881" s="15">
        <f>VLOOKUP('Aliquote medie'!$M881,Scaglioni!$I$3:$L$7,4,FALSE)</f>
        <v>0.43</v>
      </c>
      <c r="O881" s="15">
        <f t="shared" si="178"/>
        <v>43</v>
      </c>
      <c r="P881" s="15">
        <f t="shared" si="183"/>
        <v>30394</v>
      </c>
      <c r="Q881" s="16">
        <f t="shared" si="184"/>
        <v>0.34617312072892936</v>
      </c>
    </row>
    <row r="882" spans="1:17" x14ac:dyDescent="0.2">
      <c r="A882" s="10">
        <v>100</v>
      </c>
      <c r="B882" s="10">
        <f t="shared" si="179"/>
        <v>87900</v>
      </c>
      <c r="C882" s="6">
        <f t="shared" si="186"/>
        <v>5</v>
      </c>
      <c r="D882" s="6">
        <f>VLOOKUP('Aliquote medie'!$C882,Scaglioni!$A$3:$D$7,4,FALSE)</f>
        <v>0.43</v>
      </c>
      <c r="E882" s="6">
        <f t="shared" si="174"/>
        <v>43</v>
      </c>
      <c r="F882" s="6">
        <f t="shared" si="180"/>
        <v>30967</v>
      </c>
      <c r="G882" s="7">
        <f t="shared" si="185"/>
        <v>0.35229806598407282</v>
      </c>
      <c r="H882" s="3">
        <f t="shared" si="175"/>
        <v>4</v>
      </c>
      <c r="I882" s="3">
        <f>VLOOKUP('Aliquote medie'!$H882,Scaglioni!$E$3:$H$7,4,FALSE)</f>
        <v>0.43</v>
      </c>
      <c r="J882" s="3">
        <f t="shared" si="176"/>
        <v>43</v>
      </c>
      <c r="K882" s="3">
        <f t="shared" si="181"/>
        <v>30697</v>
      </c>
      <c r="L882" s="4">
        <f t="shared" si="182"/>
        <v>0.349226393629124</v>
      </c>
      <c r="M882" s="15">
        <f t="shared" si="177"/>
        <v>3</v>
      </c>
      <c r="N882" s="15">
        <f>VLOOKUP('Aliquote medie'!$M882,Scaglioni!$I$3:$L$7,4,FALSE)</f>
        <v>0.43</v>
      </c>
      <c r="O882" s="15">
        <f t="shared" si="178"/>
        <v>43</v>
      </c>
      <c r="P882" s="15">
        <f t="shared" si="183"/>
        <v>30437</v>
      </c>
      <c r="Q882" s="16">
        <f t="shared" si="184"/>
        <v>0.34626848691695106</v>
      </c>
    </row>
    <row r="883" spans="1:17" x14ac:dyDescent="0.2">
      <c r="A883" s="10">
        <v>100</v>
      </c>
      <c r="B883" s="10">
        <f t="shared" si="179"/>
        <v>88000</v>
      </c>
      <c r="C883" s="6">
        <f t="shared" si="186"/>
        <v>5</v>
      </c>
      <c r="D883" s="6">
        <f>VLOOKUP('Aliquote medie'!$C883,Scaglioni!$A$3:$D$7,4,FALSE)</f>
        <v>0.43</v>
      </c>
      <c r="E883" s="6">
        <f t="shared" si="174"/>
        <v>43</v>
      </c>
      <c r="F883" s="6">
        <f t="shared" si="180"/>
        <v>31010</v>
      </c>
      <c r="G883" s="7">
        <f t="shared" si="185"/>
        <v>0.35238636363636361</v>
      </c>
      <c r="H883" s="3">
        <f t="shared" si="175"/>
        <v>4</v>
      </c>
      <c r="I883" s="3">
        <f>VLOOKUP('Aliquote medie'!$H883,Scaglioni!$E$3:$H$7,4,FALSE)</f>
        <v>0.43</v>
      </c>
      <c r="J883" s="3">
        <f t="shared" si="176"/>
        <v>43</v>
      </c>
      <c r="K883" s="3">
        <f t="shared" si="181"/>
        <v>30740</v>
      </c>
      <c r="L883" s="4">
        <f t="shared" si="182"/>
        <v>0.34931818181818181</v>
      </c>
      <c r="M883" s="15">
        <f t="shared" si="177"/>
        <v>3</v>
      </c>
      <c r="N883" s="15">
        <f>VLOOKUP('Aliquote medie'!$M883,Scaglioni!$I$3:$L$7,4,FALSE)</f>
        <v>0.43</v>
      </c>
      <c r="O883" s="15">
        <f t="shared" si="178"/>
        <v>43</v>
      </c>
      <c r="P883" s="15">
        <f t="shared" si="183"/>
        <v>30480</v>
      </c>
      <c r="Q883" s="16">
        <f t="shared" si="184"/>
        <v>0.34636363636363637</v>
      </c>
    </row>
    <row r="884" spans="1:17" x14ac:dyDescent="0.2">
      <c r="A884" s="10">
        <v>100</v>
      </c>
      <c r="B884" s="10">
        <f t="shared" si="179"/>
        <v>88100</v>
      </c>
      <c r="C884" s="6">
        <f t="shared" si="186"/>
        <v>5</v>
      </c>
      <c r="D884" s="6">
        <f>VLOOKUP('Aliquote medie'!$C884,Scaglioni!$A$3:$D$7,4,FALSE)</f>
        <v>0.43</v>
      </c>
      <c r="E884" s="6">
        <f t="shared" si="174"/>
        <v>43</v>
      </c>
      <c r="F884" s="6">
        <f t="shared" si="180"/>
        <v>31053</v>
      </c>
      <c r="G884" s="7">
        <f t="shared" si="185"/>
        <v>0.3524744608399546</v>
      </c>
      <c r="H884" s="3">
        <f t="shared" si="175"/>
        <v>4</v>
      </c>
      <c r="I884" s="3">
        <f>VLOOKUP('Aliquote medie'!$H884,Scaglioni!$E$3:$H$7,4,FALSE)</f>
        <v>0.43</v>
      </c>
      <c r="J884" s="3">
        <f t="shared" si="176"/>
        <v>43</v>
      </c>
      <c r="K884" s="3">
        <f t="shared" si="181"/>
        <v>30783</v>
      </c>
      <c r="L884" s="4">
        <f t="shared" si="182"/>
        <v>0.34940976163450627</v>
      </c>
      <c r="M884" s="15">
        <f t="shared" si="177"/>
        <v>3</v>
      </c>
      <c r="N884" s="15">
        <f>VLOOKUP('Aliquote medie'!$M884,Scaglioni!$I$3:$L$7,4,FALSE)</f>
        <v>0.43</v>
      </c>
      <c r="O884" s="15">
        <f t="shared" si="178"/>
        <v>43</v>
      </c>
      <c r="P884" s="15">
        <f t="shared" si="183"/>
        <v>30523</v>
      </c>
      <c r="Q884" s="16">
        <f t="shared" si="184"/>
        <v>0.34645856980703743</v>
      </c>
    </row>
    <row r="885" spans="1:17" x14ac:dyDescent="0.2">
      <c r="A885" s="10">
        <v>100</v>
      </c>
      <c r="B885" s="10">
        <f t="shared" si="179"/>
        <v>88200</v>
      </c>
      <c r="C885" s="6">
        <f t="shared" si="186"/>
        <v>5</v>
      </c>
      <c r="D885" s="6">
        <f>VLOOKUP('Aliquote medie'!$C885,Scaglioni!$A$3:$D$7,4,FALSE)</f>
        <v>0.43</v>
      </c>
      <c r="E885" s="6">
        <f t="shared" si="174"/>
        <v>43</v>
      </c>
      <c r="F885" s="6">
        <f t="shared" si="180"/>
        <v>31096</v>
      </c>
      <c r="G885" s="7">
        <f t="shared" si="185"/>
        <v>0.35256235827664401</v>
      </c>
      <c r="H885" s="3">
        <f t="shared" si="175"/>
        <v>4</v>
      </c>
      <c r="I885" s="3">
        <f>VLOOKUP('Aliquote medie'!$H885,Scaglioni!$E$3:$H$7,4,FALSE)</f>
        <v>0.43</v>
      </c>
      <c r="J885" s="3">
        <f t="shared" si="176"/>
        <v>43</v>
      </c>
      <c r="K885" s="3">
        <f t="shared" si="181"/>
        <v>30826</v>
      </c>
      <c r="L885" s="4">
        <f t="shared" si="182"/>
        <v>0.34950113378684805</v>
      </c>
      <c r="M885" s="15">
        <f t="shared" si="177"/>
        <v>3</v>
      </c>
      <c r="N885" s="15">
        <f>VLOOKUP('Aliquote medie'!$M885,Scaglioni!$I$3:$L$7,4,FALSE)</f>
        <v>0.43</v>
      </c>
      <c r="O885" s="15">
        <f t="shared" si="178"/>
        <v>43</v>
      </c>
      <c r="P885" s="15">
        <f t="shared" si="183"/>
        <v>30566</v>
      </c>
      <c r="Q885" s="16">
        <f t="shared" si="184"/>
        <v>0.34655328798185941</v>
      </c>
    </row>
    <row r="886" spans="1:17" x14ac:dyDescent="0.2">
      <c r="A886" s="10">
        <v>100</v>
      </c>
      <c r="B886" s="10">
        <f t="shared" si="179"/>
        <v>88300</v>
      </c>
      <c r="C886" s="6">
        <f t="shared" si="186"/>
        <v>5</v>
      </c>
      <c r="D886" s="6">
        <f>VLOOKUP('Aliquote medie'!$C886,Scaglioni!$A$3:$D$7,4,FALSE)</f>
        <v>0.43</v>
      </c>
      <c r="E886" s="6">
        <f t="shared" si="174"/>
        <v>43</v>
      </c>
      <c r="F886" s="6">
        <f t="shared" si="180"/>
        <v>31139</v>
      </c>
      <c r="G886" s="7">
        <f t="shared" si="185"/>
        <v>0.35265005662514154</v>
      </c>
      <c r="H886" s="3">
        <f t="shared" si="175"/>
        <v>4</v>
      </c>
      <c r="I886" s="3">
        <f>VLOOKUP('Aliquote medie'!$H886,Scaglioni!$E$3:$H$7,4,FALSE)</f>
        <v>0.43</v>
      </c>
      <c r="J886" s="3">
        <f t="shared" si="176"/>
        <v>43</v>
      </c>
      <c r="K886" s="3">
        <f t="shared" si="181"/>
        <v>30869</v>
      </c>
      <c r="L886" s="4">
        <f t="shared" si="182"/>
        <v>0.34959229898074745</v>
      </c>
      <c r="M886" s="15">
        <f t="shared" si="177"/>
        <v>3</v>
      </c>
      <c r="N886" s="15">
        <f>VLOOKUP('Aliquote medie'!$M886,Scaglioni!$I$3:$L$7,4,FALSE)</f>
        <v>0.43</v>
      </c>
      <c r="O886" s="15">
        <f t="shared" si="178"/>
        <v>43</v>
      </c>
      <c r="P886" s="15">
        <f t="shared" si="183"/>
        <v>30609</v>
      </c>
      <c r="Q886" s="16">
        <f t="shared" si="184"/>
        <v>0.34664779161947906</v>
      </c>
    </row>
    <row r="887" spans="1:17" x14ac:dyDescent="0.2">
      <c r="A887" s="10">
        <v>100</v>
      </c>
      <c r="B887" s="10">
        <f t="shared" si="179"/>
        <v>88400</v>
      </c>
      <c r="C887" s="6">
        <f t="shared" si="186"/>
        <v>5</v>
      </c>
      <c r="D887" s="6">
        <f>VLOOKUP('Aliquote medie'!$C887,Scaglioni!$A$3:$D$7,4,FALSE)</f>
        <v>0.43</v>
      </c>
      <c r="E887" s="6">
        <f t="shared" si="174"/>
        <v>43</v>
      </c>
      <c r="F887" s="6">
        <f t="shared" si="180"/>
        <v>31182</v>
      </c>
      <c r="G887" s="7">
        <f t="shared" si="185"/>
        <v>0.35273755656108596</v>
      </c>
      <c r="H887" s="3">
        <f t="shared" si="175"/>
        <v>4</v>
      </c>
      <c r="I887" s="3">
        <f>VLOOKUP('Aliquote medie'!$H887,Scaglioni!$E$3:$H$7,4,FALSE)</f>
        <v>0.43</v>
      </c>
      <c r="J887" s="3">
        <f t="shared" si="176"/>
        <v>43</v>
      </c>
      <c r="K887" s="3">
        <f t="shared" si="181"/>
        <v>30912</v>
      </c>
      <c r="L887" s="4">
        <f t="shared" si="182"/>
        <v>0.34968325791855204</v>
      </c>
      <c r="M887" s="15">
        <f t="shared" si="177"/>
        <v>3</v>
      </c>
      <c r="N887" s="15">
        <f>VLOOKUP('Aliquote medie'!$M887,Scaglioni!$I$3:$L$7,4,FALSE)</f>
        <v>0.43</v>
      </c>
      <c r="O887" s="15">
        <f t="shared" si="178"/>
        <v>43</v>
      </c>
      <c r="P887" s="15">
        <f t="shared" si="183"/>
        <v>30652</v>
      </c>
      <c r="Q887" s="16">
        <f t="shared" si="184"/>
        <v>0.34674208144796381</v>
      </c>
    </row>
    <row r="888" spans="1:17" x14ac:dyDescent="0.2">
      <c r="A888" s="10">
        <v>100</v>
      </c>
      <c r="B888" s="10">
        <f t="shared" si="179"/>
        <v>88500</v>
      </c>
      <c r="C888" s="6">
        <f t="shared" si="186"/>
        <v>5</v>
      </c>
      <c r="D888" s="6">
        <f>VLOOKUP('Aliquote medie'!$C888,Scaglioni!$A$3:$D$7,4,FALSE)</f>
        <v>0.43</v>
      </c>
      <c r="E888" s="6">
        <f t="shared" si="174"/>
        <v>43</v>
      </c>
      <c r="F888" s="6">
        <f t="shared" si="180"/>
        <v>31225</v>
      </c>
      <c r="G888" s="7">
        <f t="shared" si="185"/>
        <v>0.35282485875706215</v>
      </c>
      <c r="H888" s="3">
        <f t="shared" si="175"/>
        <v>4</v>
      </c>
      <c r="I888" s="3">
        <f>VLOOKUP('Aliquote medie'!$H888,Scaglioni!$E$3:$H$7,4,FALSE)</f>
        <v>0.43</v>
      </c>
      <c r="J888" s="3">
        <f t="shared" si="176"/>
        <v>43</v>
      </c>
      <c r="K888" s="3">
        <f t="shared" si="181"/>
        <v>30955</v>
      </c>
      <c r="L888" s="4">
        <f t="shared" si="182"/>
        <v>0.34977401129943503</v>
      </c>
      <c r="M888" s="15">
        <f t="shared" si="177"/>
        <v>3</v>
      </c>
      <c r="N888" s="15">
        <f>VLOOKUP('Aliquote medie'!$M888,Scaglioni!$I$3:$L$7,4,FALSE)</f>
        <v>0.43</v>
      </c>
      <c r="O888" s="15">
        <f t="shared" si="178"/>
        <v>43</v>
      </c>
      <c r="P888" s="15">
        <f t="shared" si="183"/>
        <v>30695</v>
      </c>
      <c r="Q888" s="16">
        <f t="shared" si="184"/>
        <v>0.3468361581920904</v>
      </c>
    </row>
    <row r="889" spans="1:17" x14ac:dyDescent="0.2">
      <c r="A889" s="10">
        <v>100</v>
      </c>
      <c r="B889" s="10">
        <f t="shared" si="179"/>
        <v>88600</v>
      </c>
      <c r="C889" s="6">
        <f t="shared" si="186"/>
        <v>5</v>
      </c>
      <c r="D889" s="6">
        <f>VLOOKUP('Aliquote medie'!$C889,Scaglioni!$A$3:$D$7,4,FALSE)</f>
        <v>0.43</v>
      </c>
      <c r="E889" s="6">
        <f t="shared" si="174"/>
        <v>43</v>
      </c>
      <c r="F889" s="6">
        <f t="shared" si="180"/>
        <v>31268</v>
      </c>
      <c r="G889" s="7">
        <f t="shared" si="185"/>
        <v>0.35291196388261853</v>
      </c>
      <c r="H889" s="3">
        <f t="shared" si="175"/>
        <v>4</v>
      </c>
      <c r="I889" s="3">
        <f>VLOOKUP('Aliquote medie'!$H889,Scaglioni!$E$3:$H$7,4,FALSE)</f>
        <v>0.43</v>
      </c>
      <c r="J889" s="3">
        <f t="shared" si="176"/>
        <v>43</v>
      </c>
      <c r="K889" s="3">
        <f t="shared" si="181"/>
        <v>30998</v>
      </c>
      <c r="L889" s="4">
        <f t="shared" si="182"/>
        <v>0.34986455981941311</v>
      </c>
      <c r="M889" s="15">
        <f t="shared" si="177"/>
        <v>3</v>
      </c>
      <c r="N889" s="15">
        <f>VLOOKUP('Aliquote medie'!$M889,Scaglioni!$I$3:$L$7,4,FALSE)</f>
        <v>0.43</v>
      </c>
      <c r="O889" s="15">
        <f t="shared" si="178"/>
        <v>43</v>
      </c>
      <c r="P889" s="15">
        <f t="shared" si="183"/>
        <v>30738</v>
      </c>
      <c r="Q889" s="16">
        <f t="shared" si="184"/>
        <v>0.34693002257336342</v>
      </c>
    </row>
    <row r="890" spans="1:17" x14ac:dyDescent="0.2">
      <c r="A890" s="10">
        <v>100</v>
      </c>
      <c r="B890" s="10">
        <f t="shared" si="179"/>
        <v>88700</v>
      </c>
      <c r="C890" s="6">
        <f t="shared" si="186"/>
        <v>5</v>
      </c>
      <c r="D890" s="6">
        <f>VLOOKUP('Aliquote medie'!$C890,Scaglioni!$A$3:$D$7,4,FALSE)</f>
        <v>0.43</v>
      </c>
      <c r="E890" s="6">
        <f t="shared" si="174"/>
        <v>43</v>
      </c>
      <c r="F890" s="6">
        <f t="shared" si="180"/>
        <v>31311</v>
      </c>
      <c r="G890" s="7">
        <f t="shared" si="185"/>
        <v>0.35299887260428409</v>
      </c>
      <c r="H890" s="3">
        <f t="shared" si="175"/>
        <v>4</v>
      </c>
      <c r="I890" s="3">
        <f>VLOOKUP('Aliquote medie'!$H890,Scaglioni!$E$3:$H$7,4,FALSE)</f>
        <v>0.43</v>
      </c>
      <c r="J890" s="3">
        <f t="shared" si="176"/>
        <v>43</v>
      </c>
      <c r="K890" s="3">
        <f t="shared" si="181"/>
        <v>31041</v>
      </c>
      <c r="L890" s="4">
        <f t="shared" si="182"/>
        <v>0.34995490417136416</v>
      </c>
      <c r="M890" s="15">
        <f t="shared" si="177"/>
        <v>3</v>
      </c>
      <c r="N890" s="15">
        <f>VLOOKUP('Aliquote medie'!$M890,Scaglioni!$I$3:$L$7,4,FALSE)</f>
        <v>0.43</v>
      </c>
      <c r="O890" s="15">
        <f t="shared" si="178"/>
        <v>43</v>
      </c>
      <c r="P890" s="15">
        <f t="shared" si="183"/>
        <v>30781</v>
      </c>
      <c r="Q890" s="16">
        <f t="shared" si="184"/>
        <v>0.34702367531003381</v>
      </c>
    </row>
    <row r="891" spans="1:17" x14ac:dyDescent="0.2">
      <c r="A891" s="10">
        <v>100</v>
      </c>
      <c r="B891" s="10">
        <f t="shared" si="179"/>
        <v>88800</v>
      </c>
      <c r="C891" s="6">
        <f t="shared" si="186"/>
        <v>5</v>
      </c>
      <c r="D891" s="6">
        <f>VLOOKUP('Aliquote medie'!$C891,Scaglioni!$A$3:$D$7,4,FALSE)</f>
        <v>0.43</v>
      </c>
      <c r="E891" s="6">
        <f t="shared" si="174"/>
        <v>43</v>
      </c>
      <c r="F891" s="6">
        <f t="shared" si="180"/>
        <v>31354</v>
      </c>
      <c r="G891" s="7">
        <f t="shared" si="185"/>
        <v>0.35308558558558556</v>
      </c>
      <c r="H891" s="3">
        <f t="shared" si="175"/>
        <v>4</v>
      </c>
      <c r="I891" s="3">
        <f>VLOOKUP('Aliquote medie'!$H891,Scaglioni!$E$3:$H$7,4,FALSE)</f>
        <v>0.43</v>
      </c>
      <c r="J891" s="3">
        <f t="shared" si="176"/>
        <v>43</v>
      </c>
      <c r="K891" s="3">
        <f t="shared" si="181"/>
        <v>31084</v>
      </c>
      <c r="L891" s="4">
        <f t="shared" si="182"/>
        <v>0.35004504504504502</v>
      </c>
      <c r="M891" s="15">
        <f t="shared" si="177"/>
        <v>3</v>
      </c>
      <c r="N891" s="15">
        <f>VLOOKUP('Aliquote medie'!$M891,Scaglioni!$I$3:$L$7,4,FALSE)</f>
        <v>0.43</v>
      </c>
      <c r="O891" s="15">
        <f t="shared" si="178"/>
        <v>43</v>
      </c>
      <c r="P891" s="15">
        <f t="shared" si="183"/>
        <v>30824</v>
      </c>
      <c r="Q891" s="16">
        <f t="shared" si="184"/>
        <v>0.34711711711711712</v>
      </c>
    </row>
    <row r="892" spans="1:17" x14ac:dyDescent="0.2">
      <c r="A892" s="10">
        <v>100</v>
      </c>
      <c r="B892" s="10">
        <f t="shared" si="179"/>
        <v>88900</v>
      </c>
      <c r="C892" s="6">
        <f t="shared" si="186"/>
        <v>5</v>
      </c>
      <c r="D892" s="6">
        <f>VLOOKUP('Aliquote medie'!$C892,Scaglioni!$A$3:$D$7,4,FALSE)</f>
        <v>0.43</v>
      </c>
      <c r="E892" s="6">
        <f t="shared" si="174"/>
        <v>43</v>
      </c>
      <c r="F892" s="6">
        <f t="shared" si="180"/>
        <v>31397</v>
      </c>
      <c r="G892" s="7">
        <f t="shared" si="185"/>
        <v>0.35317210348706413</v>
      </c>
      <c r="H892" s="3">
        <f t="shared" si="175"/>
        <v>4</v>
      </c>
      <c r="I892" s="3">
        <f>VLOOKUP('Aliquote medie'!$H892,Scaglioni!$E$3:$H$7,4,FALSE)</f>
        <v>0.43</v>
      </c>
      <c r="J892" s="3">
        <f t="shared" si="176"/>
        <v>43</v>
      </c>
      <c r="K892" s="3">
        <f t="shared" si="181"/>
        <v>31127</v>
      </c>
      <c r="L892" s="4">
        <f t="shared" si="182"/>
        <v>0.35013498312710911</v>
      </c>
      <c r="M892" s="15">
        <f t="shared" si="177"/>
        <v>3</v>
      </c>
      <c r="N892" s="15">
        <f>VLOOKUP('Aliquote medie'!$M892,Scaglioni!$I$3:$L$7,4,FALSE)</f>
        <v>0.43</v>
      </c>
      <c r="O892" s="15">
        <f t="shared" si="178"/>
        <v>43</v>
      </c>
      <c r="P892" s="15">
        <f t="shared" si="183"/>
        <v>30867</v>
      </c>
      <c r="Q892" s="16">
        <f t="shared" si="184"/>
        <v>0.34721034870641171</v>
      </c>
    </row>
    <row r="893" spans="1:17" x14ac:dyDescent="0.2">
      <c r="A893" s="10">
        <v>100</v>
      </c>
      <c r="B893" s="10">
        <f t="shared" si="179"/>
        <v>89000</v>
      </c>
      <c r="C893" s="6">
        <f t="shared" si="186"/>
        <v>5</v>
      </c>
      <c r="D893" s="6">
        <f>VLOOKUP('Aliquote medie'!$C893,Scaglioni!$A$3:$D$7,4,FALSE)</f>
        <v>0.43</v>
      </c>
      <c r="E893" s="6">
        <f t="shared" si="174"/>
        <v>43</v>
      </c>
      <c r="F893" s="6">
        <f t="shared" si="180"/>
        <v>31440</v>
      </c>
      <c r="G893" s="7">
        <f t="shared" si="185"/>
        <v>0.35325842696629212</v>
      </c>
      <c r="H893" s="3">
        <f t="shared" si="175"/>
        <v>4</v>
      </c>
      <c r="I893" s="3">
        <f>VLOOKUP('Aliquote medie'!$H893,Scaglioni!$E$3:$H$7,4,FALSE)</f>
        <v>0.43</v>
      </c>
      <c r="J893" s="3">
        <f t="shared" si="176"/>
        <v>43</v>
      </c>
      <c r="K893" s="3">
        <f t="shared" si="181"/>
        <v>31170</v>
      </c>
      <c r="L893" s="4">
        <f t="shared" si="182"/>
        <v>0.35022471910112357</v>
      </c>
      <c r="M893" s="15">
        <f t="shared" si="177"/>
        <v>3</v>
      </c>
      <c r="N893" s="15">
        <f>VLOOKUP('Aliquote medie'!$M893,Scaglioni!$I$3:$L$7,4,FALSE)</f>
        <v>0.43</v>
      </c>
      <c r="O893" s="15">
        <f t="shared" si="178"/>
        <v>43</v>
      </c>
      <c r="P893" s="15">
        <f t="shared" si="183"/>
        <v>30910</v>
      </c>
      <c r="Q893" s="16">
        <f t="shared" si="184"/>
        <v>0.34730337078651685</v>
      </c>
    </row>
    <row r="894" spans="1:17" x14ac:dyDescent="0.2">
      <c r="A894" s="10">
        <v>100</v>
      </c>
      <c r="B894" s="10">
        <f t="shared" si="179"/>
        <v>89100</v>
      </c>
      <c r="C894" s="6">
        <f t="shared" si="186"/>
        <v>5</v>
      </c>
      <c r="D894" s="6">
        <f>VLOOKUP('Aliquote medie'!$C894,Scaglioni!$A$3:$D$7,4,FALSE)</f>
        <v>0.43</v>
      </c>
      <c r="E894" s="6">
        <f t="shared" si="174"/>
        <v>43</v>
      </c>
      <c r="F894" s="6">
        <f t="shared" si="180"/>
        <v>31483</v>
      </c>
      <c r="G894" s="7">
        <f t="shared" si="185"/>
        <v>0.35334455667789</v>
      </c>
      <c r="H894" s="3">
        <f t="shared" si="175"/>
        <v>4</v>
      </c>
      <c r="I894" s="3">
        <f>VLOOKUP('Aliquote medie'!$H894,Scaglioni!$E$3:$H$7,4,FALSE)</f>
        <v>0.43</v>
      </c>
      <c r="J894" s="3">
        <f t="shared" si="176"/>
        <v>43</v>
      </c>
      <c r="K894" s="3">
        <f t="shared" si="181"/>
        <v>31213</v>
      </c>
      <c r="L894" s="4">
        <f t="shared" si="182"/>
        <v>0.350314253647587</v>
      </c>
      <c r="M894" s="15">
        <f t="shared" si="177"/>
        <v>3</v>
      </c>
      <c r="N894" s="15">
        <f>VLOOKUP('Aliquote medie'!$M894,Scaglioni!$I$3:$L$7,4,FALSE)</f>
        <v>0.43</v>
      </c>
      <c r="O894" s="15">
        <f t="shared" si="178"/>
        <v>43</v>
      </c>
      <c r="P894" s="15">
        <f t="shared" si="183"/>
        <v>30953</v>
      </c>
      <c r="Q894" s="16">
        <f t="shared" si="184"/>
        <v>0.34739618406285072</v>
      </c>
    </row>
    <row r="895" spans="1:17" x14ac:dyDescent="0.2">
      <c r="A895" s="10">
        <v>100</v>
      </c>
      <c r="B895" s="10">
        <f t="shared" si="179"/>
        <v>89200</v>
      </c>
      <c r="C895" s="6">
        <f t="shared" si="186"/>
        <v>5</v>
      </c>
      <c r="D895" s="6">
        <f>VLOOKUP('Aliquote medie'!$C895,Scaglioni!$A$3:$D$7,4,FALSE)</f>
        <v>0.43</v>
      </c>
      <c r="E895" s="6">
        <f t="shared" si="174"/>
        <v>43</v>
      </c>
      <c r="F895" s="6">
        <f t="shared" si="180"/>
        <v>31526</v>
      </c>
      <c r="G895" s="7">
        <f t="shared" si="185"/>
        <v>0.35343049327354259</v>
      </c>
      <c r="H895" s="3">
        <f t="shared" si="175"/>
        <v>4</v>
      </c>
      <c r="I895" s="3">
        <f>VLOOKUP('Aliquote medie'!$H895,Scaglioni!$E$3:$H$7,4,FALSE)</f>
        <v>0.43</v>
      </c>
      <c r="J895" s="3">
        <f t="shared" si="176"/>
        <v>43</v>
      </c>
      <c r="K895" s="3">
        <f t="shared" si="181"/>
        <v>31256</v>
      </c>
      <c r="L895" s="4">
        <f t="shared" si="182"/>
        <v>0.35040358744394617</v>
      </c>
      <c r="M895" s="15">
        <f t="shared" si="177"/>
        <v>3</v>
      </c>
      <c r="N895" s="15">
        <f>VLOOKUP('Aliquote medie'!$M895,Scaglioni!$I$3:$L$7,4,FALSE)</f>
        <v>0.43</v>
      </c>
      <c r="O895" s="15">
        <f t="shared" si="178"/>
        <v>43</v>
      </c>
      <c r="P895" s="15">
        <f t="shared" si="183"/>
        <v>30996</v>
      </c>
      <c r="Q895" s="16">
        <f t="shared" si="184"/>
        <v>0.34748878923766818</v>
      </c>
    </row>
    <row r="896" spans="1:17" x14ac:dyDescent="0.2">
      <c r="A896" s="10">
        <v>100</v>
      </c>
      <c r="B896" s="10">
        <f t="shared" si="179"/>
        <v>89300</v>
      </c>
      <c r="C896" s="6">
        <f t="shared" si="186"/>
        <v>5</v>
      </c>
      <c r="D896" s="6">
        <f>VLOOKUP('Aliquote medie'!$C896,Scaglioni!$A$3:$D$7,4,FALSE)</f>
        <v>0.43</v>
      </c>
      <c r="E896" s="6">
        <f t="shared" si="174"/>
        <v>43</v>
      </c>
      <c r="F896" s="6">
        <f t="shared" si="180"/>
        <v>31569</v>
      </c>
      <c r="G896" s="7">
        <f t="shared" si="185"/>
        <v>0.35351623740201565</v>
      </c>
      <c r="H896" s="3">
        <f t="shared" si="175"/>
        <v>4</v>
      </c>
      <c r="I896" s="3">
        <f>VLOOKUP('Aliquote medie'!$H896,Scaglioni!$E$3:$H$7,4,FALSE)</f>
        <v>0.43</v>
      </c>
      <c r="J896" s="3">
        <f t="shared" si="176"/>
        <v>43</v>
      </c>
      <c r="K896" s="3">
        <f t="shared" si="181"/>
        <v>31299</v>
      </c>
      <c r="L896" s="4">
        <f t="shared" si="182"/>
        <v>0.35049272116461366</v>
      </c>
      <c r="M896" s="15">
        <f t="shared" si="177"/>
        <v>3</v>
      </c>
      <c r="N896" s="15">
        <f>VLOOKUP('Aliquote medie'!$M896,Scaglioni!$I$3:$L$7,4,FALSE)</f>
        <v>0.43</v>
      </c>
      <c r="O896" s="15">
        <f t="shared" si="178"/>
        <v>43</v>
      </c>
      <c r="P896" s="15">
        <f t="shared" si="183"/>
        <v>31039</v>
      </c>
      <c r="Q896" s="16">
        <f t="shared" si="184"/>
        <v>0.3475811870100784</v>
      </c>
    </row>
    <row r="897" spans="1:17" x14ac:dyDescent="0.2">
      <c r="A897" s="10">
        <v>100</v>
      </c>
      <c r="B897" s="10">
        <f t="shared" si="179"/>
        <v>89400</v>
      </c>
      <c r="C897" s="6">
        <f t="shared" si="186"/>
        <v>5</v>
      </c>
      <c r="D897" s="6">
        <f>VLOOKUP('Aliquote medie'!$C897,Scaglioni!$A$3:$D$7,4,FALSE)</f>
        <v>0.43</v>
      </c>
      <c r="E897" s="6">
        <f t="shared" si="174"/>
        <v>43</v>
      </c>
      <c r="F897" s="6">
        <f t="shared" si="180"/>
        <v>31612</v>
      </c>
      <c r="G897" s="7">
        <f t="shared" si="185"/>
        <v>0.35360178970917228</v>
      </c>
      <c r="H897" s="3">
        <f t="shared" si="175"/>
        <v>4</v>
      </c>
      <c r="I897" s="3">
        <f>VLOOKUP('Aliquote medie'!$H897,Scaglioni!$E$3:$H$7,4,FALSE)</f>
        <v>0.43</v>
      </c>
      <c r="J897" s="3">
        <f t="shared" si="176"/>
        <v>43</v>
      </c>
      <c r="K897" s="3">
        <f t="shared" si="181"/>
        <v>31342</v>
      </c>
      <c r="L897" s="4">
        <f t="shared" si="182"/>
        <v>0.35058165548098436</v>
      </c>
      <c r="M897" s="15">
        <f t="shared" si="177"/>
        <v>3</v>
      </c>
      <c r="N897" s="15">
        <f>VLOOKUP('Aliquote medie'!$M897,Scaglioni!$I$3:$L$7,4,FALSE)</f>
        <v>0.43</v>
      </c>
      <c r="O897" s="15">
        <f t="shared" si="178"/>
        <v>43</v>
      </c>
      <c r="P897" s="15">
        <f t="shared" si="183"/>
        <v>31082</v>
      </c>
      <c r="Q897" s="16">
        <f t="shared" si="184"/>
        <v>0.34767337807606263</v>
      </c>
    </row>
    <row r="898" spans="1:17" x14ac:dyDescent="0.2">
      <c r="A898" s="10">
        <v>100</v>
      </c>
      <c r="B898" s="10">
        <f t="shared" si="179"/>
        <v>89500</v>
      </c>
      <c r="C898" s="6">
        <f t="shared" si="186"/>
        <v>5</v>
      </c>
      <c r="D898" s="6">
        <f>VLOOKUP('Aliquote medie'!$C898,Scaglioni!$A$3:$D$7,4,FALSE)</f>
        <v>0.43</v>
      </c>
      <c r="E898" s="6">
        <f t="shared" si="174"/>
        <v>43</v>
      </c>
      <c r="F898" s="6">
        <f t="shared" si="180"/>
        <v>31655</v>
      </c>
      <c r="G898" s="7">
        <f t="shared" si="185"/>
        <v>0.35368715083798885</v>
      </c>
      <c r="H898" s="3">
        <f t="shared" si="175"/>
        <v>4</v>
      </c>
      <c r="I898" s="3">
        <f>VLOOKUP('Aliquote medie'!$H898,Scaglioni!$E$3:$H$7,4,FALSE)</f>
        <v>0.43</v>
      </c>
      <c r="J898" s="3">
        <f t="shared" si="176"/>
        <v>43</v>
      </c>
      <c r="K898" s="3">
        <f t="shared" si="181"/>
        <v>31385</v>
      </c>
      <c r="L898" s="4">
        <f t="shared" si="182"/>
        <v>0.35067039106145254</v>
      </c>
      <c r="M898" s="15">
        <f t="shared" si="177"/>
        <v>3</v>
      </c>
      <c r="N898" s="15">
        <f>VLOOKUP('Aliquote medie'!$M898,Scaglioni!$I$3:$L$7,4,FALSE)</f>
        <v>0.43</v>
      </c>
      <c r="O898" s="15">
        <f t="shared" si="178"/>
        <v>43</v>
      </c>
      <c r="P898" s="15">
        <f t="shared" si="183"/>
        <v>31125</v>
      </c>
      <c r="Q898" s="16">
        <f t="shared" si="184"/>
        <v>0.3477653631284916</v>
      </c>
    </row>
    <row r="899" spans="1:17" x14ac:dyDescent="0.2">
      <c r="A899" s="10">
        <v>100</v>
      </c>
      <c r="B899" s="10">
        <f t="shared" si="179"/>
        <v>89600</v>
      </c>
      <c r="C899" s="6">
        <f t="shared" si="186"/>
        <v>5</v>
      </c>
      <c r="D899" s="6">
        <f>VLOOKUP('Aliquote medie'!$C899,Scaglioni!$A$3:$D$7,4,FALSE)</f>
        <v>0.43</v>
      </c>
      <c r="E899" s="6">
        <f t="shared" si="174"/>
        <v>43</v>
      </c>
      <c r="F899" s="6">
        <f t="shared" si="180"/>
        <v>31698</v>
      </c>
      <c r="G899" s="7">
        <f t="shared" si="185"/>
        <v>0.3537723214285714</v>
      </c>
      <c r="H899" s="3">
        <f t="shared" si="175"/>
        <v>4</v>
      </c>
      <c r="I899" s="3">
        <f>VLOOKUP('Aliquote medie'!$H899,Scaglioni!$E$3:$H$7,4,FALSE)</f>
        <v>0.43</v>
      </c>
      <c r="J899" s="3">
        <f t="shared" si="176"/>
        <v>43</v>
      </c>
      <c r="K899" s="3">
        <f t="shared" si="181"/>
        <v>31428</v>
      </c>
      <c r="L899" s="4">
        <f t="shared" si="182"/>
        <v>0.3507589285714286</v>
      </c>
      <c r="M899" s="15">
        <f t="shared" si="177"/>
        <v>3</v>
      </c>
      <c r="N899" s="15">
        <f>VLOOKUP('Aliquote medie'!$M899,Scaglioni!$I$3:$L$7,4,FALSE)</f>
        <v>0.43</v>
      </c>
      <c r="O899" s="15">
        <f t="shared" si="178"/>
        <v>43</v>
      </c>
      <c r="P899" s="15">
        <f t="shared" si="183"/>
        <v>31168</v>
      </c>
      <c r="Q899" s="16">
        <f t="shared" si="184"/>
        <v>0.34785714285714286</v>
      </c>
    </row>
    <row r="900" spans="1:17" x14ac:dyDescent="0.2">
      <c r="A900" s="10">
        <v>100</v>
      </c>
      <c r="B900" s="10">
        <f t="shared" si="179"/>
        <v>89700</v>
      </c>
      <c r="C900" s="6">
        <f t="shared" si="186"/>
        <v>5</v>
      </c>
      <c r="D900" s="6">
        <f>VLOOKUP('Aliquote medie'!$C900,Scaglioni!$A$3:$D$7,4,FALSE)</f>
        <v>0.43</v>
      </c>
      <c r="E900" s="6">
        <f t="shared" ref="E900:E963" si="187">D900*A900</f>
        <v>43</v>
      </c>
      <c r="F900" s="6">
        <f t="shared" si="180"/>
        <v>31741</v>
      </c>
      <c r="G900" s="7">
        <f t="shared" si="185"/>
        <v>0.35385730211817168</v>
      </c>
      <c r="H900" s="3">
        <f t="shared" ref="H900:H963" si="188">IF($B900&lt;=15000,1,IF($B900&lt;=28000,2,IF($B900&lt;=50000,3,4)))</f>
        <v>4</v>
      </c>
      <c r="I900" s="3">
        <f>VLOOKUP('Aliquote medie'!$H900,Scaglioni!$E$3:$H$7,4,FALSE)</f>
        <v>0.43</v>
      </c>
      <c r="J900" s="3">
        <f t="shared" ref="J900:J963" si="189">I900*$A900</f>
        <v>43</v>
      </c>
      <c r="K900" s="3">
        <f t="shared" si="181"/>
        <v>31471</v>
      </c>
      <c r="L900" s="4">
        <f t="shared" si="182"/>
        <v>0.35084726867335564</v>
      </c>
      <c r="M900" s="15">
        <f t="shared" ref="M900:M963" si="190">IF($B900&lt;=28000,1,IF($B900&lt;=50000,2,3))</f>
        <v>3</v>
      </c>
      <c r="N900" s="15">
        <f>VLOOKUP('Aliquote medie'!$M900,Scaglioni!$I$3:$L$7,4,FALSE)</f>
        <v>0.43</v>
      </c>
      <c r="O900" s="15">
        <f t="shared" ref="O900:O963" si="191">N900*$A900</f>
        <v>43</v>
      </c>
      <c r="P900" s="15">
        <f t="shared" si="183"/>
        <v>31211</v>
      </c>
      <c r="Q900" s="16">
        <f t="shared" si="184"/>
        <v>0.34794871794871796</v>
      </c>
    </row>
    <row r="901" spans="1:17" x14ac:dyDescent="0.2">
      <c r="A901" s="10">
        <v>100</v>
      </c>
      <c r="B901" s="10">
        <f t="shared" ref="B901:B964" si="192">B900+A901</f>
        <v>89800</v>
      </c>
      <c r="C901" s="6">
        <f t="shared" si="186"/>
        <v>5</v>
      </c>
      <c r="D901" s="6">
        <f>VLOOKUP('Aliquote medie'!$C901,Scaglioni!$A$3:$D$7,4,FALSE)</f>
        <v>0.43</v>
      </c>
      <c r="E901" s="6">
        <f t="shared" si="187"/>
        <v>43</v>
      </c>
      <c r="F901" s="6">
        <f t="shared" ref="F901:F964" si="193">F900+E901</f>
        <v>31784</v>
      </c>
      <c r="G901" s="7">
        <f t="shared" si="185"/>
        <v>0.35394209354120265</v>
      </c>
      <c r="H901" s="3">
        <f t="shared" si="188"/>
        <v>4</v>
      </c>
      <c r="I901" s="3">
        <f>VLOOKUP('Aliquote medie'!$H901,Scaglioni!$E$3:$H$7,4,FALSE)</f>
        <v>0.43</v>
      </c>
      <c r="J901" s="3">
        <f t="shared" si="189"/>
        <v>43</v>
      </c>
      <c r="K901" s="3">
        <f t="shared" ref="K901:K964" si="194">K900+J901</f>
        <v>31514</v>
      </c>
      <c r="L901" s="4">
        <f t="shared" ref="L901:L964" si="195">K901/$B901</f>
        <v>0.35093541202672607</v>
      </c>
      <c r="M901" s="15">
        <f t="shared" si="190"/>
        <v>3</v>
      </c>
      <c r="N901" s="15">
        <f>VLOOKUP('Aliquote medie'!$M901,Scaglioni!$I$3:$L$7,4,FALSE)</f>
        <v>0.43</v>
      </c>
      <c r="O901" s="15">
        <f t="shared" si="191"/>
        <v>43</v>
      </c>
      <c r="P901" s="15">
        <f t="shared" ref="P901:P964" si="196">P900+O901</f>
        <v>31254</v>
      </c>
      <c r="Q901" s="16">
        <f t="shared" ref="Q901:Q964" si="197">P901/$B901</f>
        <v>0.34804008908685968</v>
      </c>
    </row>
    <row r="902" spans="1:17" x14ac:dyDescent="0.2">
      <c r="A902" s="10">
        <v>100</v>
      </c>
      <c r="B902" s="10">
        <f t="shared" si="192"/>
        <v>89900</v>
      </c>
      <c r="C902" s="6">
        <f t="shared" si="186"/>
        <v>5</v>
      </c>
      <c r="D902" s="6">
        <f>VLOOKUP('Aliquote medie'!$C902,Scaglioni!$A$3:$D$7,4,FALSE)</f>
        <v>0.43</v>
      </c>
      <c r="E902" s="6">
        <f t="shared" si="187"/>
        <v>43</v>
      </c>
      <c r="F902" s="6">
        <f t="shared" si="193"/>
        <v>31827</v>
      </c>
      <c r="G902" s="7">
        <f t="shared" si="185"/>
        <v>0.35402669632925471</v>
      </c>
      <c r="H902" s="3">
        <f t="shared" si="188"/>
        <v>4</v>
      </c>
      <c r="I902" s="3">
        <f>VLOOKUP('Aliquote medie'!$H902,Scaglioni!$E$3:$H$7,4,FALSE)</f>
        <v>0.43</v>
      </c>
      <c r="J902" s="3">
        <f t="shared" si="189"/>
        <v>43</v>
      </c>
      <c r="K902" s="3">
        <f t="shared" si="194"/>
        <v>31557</v>
      </c>
      <c r="L902" s="4">
        <f t="shared" si="195"/>
        <v>0.35102335928809791</v>
      </c>
      <c r="M902" s="15">
        <f t="shared" si="190"/>
        <v>3</v>
      </c>
      <c r="N902" s="15">
        <f>VLOOKUP('Aliquote medie'!$M902,Scaglioni!$I$3:$L$7,4,FALSE)</f>
        <v>0.43</v>
      </c>
      <c r="O902" s="15">
        <f t="shared" si="191"/>
        <v>43</v>
      </c>
      <c r="P902" s="15">
        <f t="shared" si="196"/>
        <v>31297</v>
      </c>
      <c r="Q902" s="16">
        <f t="shared" si="197"/>
        <v>0.34813125695216907</v>
      </c>
    </row>
    <row r="903" spans="1:17" x14ac:dyDescent="0.2">
      <c r="A903" s="10">
        <v>100</v>
      </c>
      <c r="B903" s="10">
        <f t="shared" si="192"/>
        <v>90000</v>
      </c>
      <c r="C903" s="6">
        <f t="shared" si="186"/>
        <v>5</v>
      </c>
      <c r="D903" s="6">
        <f>VLOOKUP('Aliquote medie'!$C903,Scaglioni!$A$3:$D$7,4,FALSE)</f>
        <v>0.43</v>
      </c>
      <c r="E903" s="6">
        <f t="shared" si="187"/>
        <v>43</v>
      </c>
      <c r="F903" s="6">
        <f t="shared" si="193"/>
        <v>31870</v>
      </c>
      <c r="G903" s="7">
        <f t="shared" si="185"/>
        <v>0.3541111111111111</v>
      </c>
      <c r="H903" s="3">
        <f t="shared" si="188"/>
        <v>4</v>
      </c>
      <c r="I903" s="3">
        <f>VLOOKUP('Aliquote medie'!$H903,Scaglioni!$E$3:$H$7,4,FALSE)</f>
        <v>0.43</v>
      </c>
      <c r="J903" s="3">
        <f t="shared" si="189"/>
        <v>43</v>
      </c>
      <c r="K903" s="3">
        <f t="shared" si="194"/>
        <v>31600</v>
      </c>
      <c r="L903" s="4">
        <f t="shared" si="195"/>
        <v>0.3511111111111111</v>
      </c>
      <c r="M903" s="15">
        <f t="shared" si="190"/>
        <v>3</v>
      </c>
      <c r="N903" s="15">
        <f>VLOOKUP('Aliquote medie'!$M903,Scaglioni!$I$3:$L$7,4,FALSE)</f>
        <v>0.43</v>
      </c>
      <c r="O903" s="15">
        <f t="shared" si="191"/>
        <v>43</v>
      </c>
      <c r="P903" s="15">
        <f t="shared" si="196"/>
        <v>31340</v>
      </c>
      <c r="Q903" s="16">
        <f t="shared" si="197"/>
        <v>0.34822222222222221</v>
      </c>
    </row>
    <row r="904" spans="1:17" x14ac:dyDescent="0.2">
      <c r="A904" s="10">
        <v>100</v>
      </c>
      <c r="B904" s="10">
        <f t="shared" si="192"/>
        <v>90100</v>
      </c>
      <c r="C904" s="6">
        <f t="shared" si="186"/>
        <v>5</v>
      </c>
      <c r="D904" s="6">
        <f>VLOOKUP('Aliquote medie'!$C904,Scaglioni!$A$3:$D$7,4,FALSE)</f>
        <v>0.43</v>
      </c>
      <c r="E904" s="6">
        <f t="shared" si="187"/>
        <v>43</v>
      </c>
      <c r="F904" s="6">
        <f t="shared" si="193"/>
        <v>31913</v>
      </c>
      <c r="G904" s="7">
        <f t="shared" si="185"/>
        <v>0.35419533851276358</v>
      </c>
      <c r="H904" s="3">
        <f t="shared" si="188"/>
        <v>4</v>
      </c>
      <c r="I904" s="3">
        <f>VLOOKUP('Aliquote medie'!$H904,Scaglioni!$E$3:$H$7,4,FALSE)</f>
        <v>0.43</v>
      </c>
      <c r="J904" s="3">
        <f t="shared" si="189"/>
        <v>43</v>
      </c>
      <c r="K904" s="3">
        <f t="shared" si="194"/>
        <v>31643</v>
      </c>
      <c r="L904" s="4">
        <f t="shared" si="195"/>
        <v>0.35119866814650391</v>
      </c>
      <c r="M904" s="15">
        <f t="shared" si="190"/>
        <v>3</v>
      </c>
      <c r="N904" s="15">
        <f>VLOOKUP('Aliquote medie'!$M904,Scaglioni!$I$3:$L$7,4,FALSE)</f>
        <v>0.43</v>
      </c>
      <c r="O904" s="15">
        <f t="shared" si="191"/>
        <v>43</v>
      </c>
      <c r="P904" s="15">
        <f t="shared" si="196"/>
        <v>31383</v>
      </c>
      <c r="Q904" s="16">
        <f t="shared" si="197"/>
        <v>0.34831298557158713</v>
      </c>
    </row>
    <row r="905" spans="1:17" x14ac:dyDescent="0.2">
      <c r="A905" s="10">
        <v>100</v>
      </c>
      <c r="B905" s="10">
        <f t="shared" si="192"/>
        <v>90200</v>
      </c>
      <c r="C905" s="6">
        <f t="shared" si="186"/>
        <v>5</v>
      </c>
      <c r="D905" s="6">
        <f>VLOOKUP('Aliquote medie'!$C905,Scaglioni!$A$3:$D$7,4,FALSE)</f>
        <v>0.43</v>
      </c>
      <c r="E905" s="6">
        <f t="shared" si="187"/>
        <v>43</v>
      </c>
      <c r="F905" s="6">
        <f t="shared" si="193"/>
        <v>31956</v>
      </c>
      <c r="G905" s="7">
        <f t="shared" si="185"/>
        <v>0.35427937915742796</v>
      </c>
      <c r="H905" s="3">
        <f t="shared" si="188"/>
        <v>4</v>
      </c>
      <c r="I905" s="3">
        <f>VLOOKUP('Aliquote medie'!$H905,Scaglioni!$E$3:$H$7,4,FALSE)</f>
        <v>0.43</v>
      </c>
      <c r="J905" s="3">
        <f t="shared" si="189"/>
        <v>43</v>
      </c>
      <c r="K905" s="3">
        <f t="shared" si="194"/>
        <v>31686</v>
      </c>
      <c r="L905" s="4">
        <f t="shared" si="195"/>
        <v>0.35128603104212858</v>
      </c>
      <c r="M905" s="15">
        <f t="shared" si="190"/>
        <v>3</v>
      </c>
      <c r="N905" s="15">
        <f>VLOOKUP('Aliquote medie'!$M905,Scaglioni!$I$3:$L$7,4,FALSE)</f>
        <v>0.43</v>
      </c>
      <c r="O905" s="15">
        <f t="shared" si="191"/>
        <v>43</v>
      </c>
      <c r="P905" s="15">
        <f t="shared" si="196"/>
        <v>31426</v>
      </c>
      <c r="Q905" s="16">
        <f t="shared" si="197"/>
        <v>0.34840354767184034</v>
      </c>
    </row>
    <row r="906" spans="1:17" x14ac:dyDescent="0.2">
      <c r="A906" s="10">
        <v>100</v>
      </c>
      <c r="B906" s="10">
        <f t="shared" si="192"/>
        <v>90300</v>
      </c>
      <c r="C906" s="6">
        <f t="shared" si="186"/>
        <v>5</v>
      </c>
      <c r="D906" s="6">
        <f>VLOOKUP('Aliquote medie'!$C906,Scaglioni!$A$3:$D$7,4,FALSE)</f>
        <v>0.43</v>
      </c>
      <c r="E906" s="6">
        <f t="shared" si="187"/>
        <v>43</v>
      </c>
      <c r="F906" s="6">
        <f t="shared" si="193"/>
        <v>31999</v>
      </c>
      <c r="G906" s="7">
        <f t="shared" si="185"/>
        <v>0.35436323366555927</v>
      </c>
      <c r="H906" s="3">
        <f t="shared" si="188"/>
        <v>4</v>
      </c>
      <c r="I906" s="3">
        <f>VLOOKUP('Aliquote medie'!$H906,Scaglioni!$E$3:$H$7,4,FALSE)</f>
        <v>0.43</v>
      </c>
      <c r="J906" s="3">
        <f t="shared" si="189"/>
        <v>43</v>
      </c>
      <c r="K906" s="3">
        <f t="shared" si="194"/>
        <v>31729</v>
      </c>
      <c r="L906" s="4">
        <f t="shared" si="195"/>
        <v>0.35137320044296788</v>
      </c>
      <c r="M906" s="15">
        <f t="shared" si="190"/>
        <v>3</v>
      </c>
      <c r="N906" s="15">
        <f>VLOOKUP('Aliquote medie'!$M906,Scaglioni!$I$3:$L$7,4,FALSE)</f>
        <v>0.43</v>
      </c>
      <c r="O906" s="15">
        <f t="shared" si="191"/>
        <v>43</v>
      </c>
      <c r="P906" s="15">
        <f t="shared" si="196"/>
        <v>31469</v>
      </c>
      <c r="Q906" s="16">
        <f t="shared" si="197"/>
        <v>0.34849390919158363</v>
      </c>
    </row>
    <row r="907" spans="1:17" x14ac:dyDescent="0.2">
      <c r="A907" s="10">
        <v>100</v>
      </c>
      <c r="B907" s="10">
        <f t="shared" si="192"/>
        <v>90400</v>
      </c>
      <c r="C907" s="6">
        <f t="shared" si="186"/>
        <v>5</v>
      </c>
      <c r="D907" s="6">
        <f>VLOOKUP('Aliquote medie'!$C907,Scaglioni!$A$3:$D$7,4,FALSE)</f>
        <v>0.43</v>
      </c>
      <c r="E907" s="6">
        <f t="shared" si="187"/>
        <v>43</v>
      </c>
      <c r="F907" s="6">
        <f t="shared" si="193"/>
        <v>32042</v>
      </c>
      <c r="G907" s="7">
        <f t="shared" ref="G907:G970" si="198">F907/B907</f>
        <v>0.35444690265486728</v>
      </c>
      <c r="H907" s="3">
        <f t="shared" si="188"/>
        <v>4</v>
      </c>
      <c r="I907" s="3">
        <f>VLOOKUP('Aliquote medie'!$H907,Scaglioni!$E$3:$H$7,4,FALSE)</f>
        <v>0.43</v>
      </c>
      <c r="J907" s="3">
        <f t="shared" si="189"/>
        <v>43</v>
      </c>
      <c r="K907" s="3">
        <f t="shared" si="194"/>
        <v>31772</v>
      </c>
      <c r="L907" s="4">
        <f t="shared" si="195"/>
        <v>0.35146017699115045</v>
      </c>
      <c r="M907" s="15">
        <f t="shared" si="190"/>
        <v>3</v>
      </c>
      <c r="N907" s="15">
        <f>VLOOKUP('Aliquote medie'!$M907,Scaglioni!$I$3:$L$7,4,FALSE)</f>
        <v>0.43</v>
      </c>
      <c r="O907" s="15">
        <f t="shared" si="191"/>
        <v>43</v>
      </c>
      <c r="P907" s="15">
        <f t="shared" si="196"/>
        <v>31512</v>
      </c>
      <c r="Q907" s="16">
        <f t="shared" si="197"/>
        <v>0.3485840707964602</v>
      </c>
    </row>
    <row r="908" spans="1:17" x14ac:dyDescent="0.2">
      <c r="A908" s="10">
        <v>100</v>
      </c>
      <c r="B908" s="10">
        <f t="shared" si="192"/>
        <v>90500</v>
      </c>
      <c r="C908" s="6">
        <f t="shared" si="186"/>
        <v>5</v>
      </c>
      <c r="D908" s="6">
        <f>VLOOKUP('Aliquote medie'!$C908,Scaglioni!$A$3:$D$7,4,FALSE)</f>
        <v>0.43</v>
      </c>
      <c r="E908" s="6">
        <f t="shared" si="187"/>
        <v>43</v>
      </c>
      <c r="F908" s="6">
        <f t="shared" si="193"/>
        <v>32085</v>
      </c>
      <c r="G908" s="7">
        <f t="shared" si="198"/>
        <v>0.35453038674033149</v>
      </c>
      <c r="H908" s="3">
        <f t="shared" si="188"/>
        <v>4</v>
      </c>
      <c r="I908" s="3">
        <f>VLOOKUP('Aliquote medie'!$H908,Scaglioni!$E$3:$H$7,4,FALSE)</f>
        <v>0.43</v>
      </c>
      <c r="J908" s="3">
        <f t="shared" si="189"/>
        <v>43</v>
      </c>
      <c r="K908" s="3">
        <f t="shared" si="194"/>
        <v>31815</v>
      </c>
      <c r="L908" s="4">
        <f t="shared" si="195"/>
        <v>0.35154696132596686</v>
      </c>
      <c r="M908" s="15">
        <f t="shared" si="190"/>
        <v>3</v>
      </c>
      <c r="N908" s="15">
        <f>VLOOKUP('Aliquote medie'!$M908,Scaglioni!$I$3:$L$7,4,FALSE)</f>
        <v>0.43</v>
      </c>
      <c r="O908" s="15">
        <f t="shared" si="191"/>
        <v>43</v>
      </c>
      <c r="P908" s="15">
        <f t="shared" si="196"/>
        <v>31555</v>
      </c>
      <c r="Q908" s="16">
        <f t="shared" si="197"/>
        <v>0.34867403314917128</v>
      </c>
    </row>
    <row r="909" spans="1:17" x14ac:dyDescent="0.2">
      <c r="A909" s="10">
        <v>100</v>
      </c>
      <c r="B909" s="10">
        <f t="shared" si="192"/>
        <v>90600</v>
      </c>
      <c r="C909" s="6">
        <f t="shared" si="186"/>
        <v>5</v>
      </c>
      <c r="D909" s="6">
        <f>VLOOKUP('Aliquote medie'!$C909,Scaglioni!$A$3:$D$7,4,FALSE)</f>
        <v>0.43</v>
      </c>
      <c r="E909" s="6">
        <f t="shared" si="187"/>
        <v>43</v>
      </c>
      <c r="F909" s="6">
        <f t="shared" si="193"/>
        <v>32128</v>
      </c>
      <c r="G909" s="7">
        <f t="shared" si="198"/>
        <v>0.35461368653421632</v>
      </c>
      <c r="H909" s="3">
        <f t="shared" si="188"/>
        <v>4</v>
      </c>
      <c r="I909" s="3">
        <f>VLOOKUP('Aliquote medie'!$H909,Scaglioni!$E$3:$H$7,4,FALSE)</f>
        <v>0.43</v>
      </c>
      <c r="J909" s="3">
        <f t="shared" si="189"/>
        <v>43</v>
      </c>
      <c r="K909" s="3">
        <f t="shared" si="194"/>
        <v>31858</v>
      </c>
      <c r="L909" s="4">
        <f t="shared" si="195"/>
        <v>0.35163355408388519</v>
      </c>
      <c r="M909" s="15">
        <f t="shared" si="190"/>
        <v>3</v>
      </c>
      <c r="N909" s="15">
        <f>VLOOKUP('Aliquote medie'!$M909,Scaglioni!$I$3:$L$7,4,FALSE)</f>
        <v>0.43</v>
      </c>
      <c r="O909" s="15">
        <f t="shared" si="191"/>
        <v>43</v>
      </c>
      <c r="P909" s="15">
        <f t="shared" si="196"/>
        <v>31598</v>
      </c>
      <c r="Q909" s="16">
        <f t="shared" si="197"/>
        <v>0.34876379690949227</v>
      </c>
    </row>
    <row r="910" spans="1:17" x14ac:dyDescent="0.2">
      <c r="A910" s="10">
        <v>100</v>
      </c>
      <c r="B910" s="10">
        <f t="shared" si="192"/>
        <v>90700</v>
      </c>
      <c r="C910" s="6">
        <f t="shared" si="186"/>
        <v>5</v>
      </c>
      <c r="D910" s="6">
        <f>VLOOKUP('Aliquote medie'!$C910,Scaglioni!$A$3:$D$7,4,FALSE)</f>
        <v>0.43</v>
      </c>
      <c r="E910" s="6">
        <f t="shared" si="187"/>
        <v>43</v>
      </c>
      <c r="F910" s="6">
        <f t="shared" si="193"/>
        <v>32171</v>
      </c>
      <c r="G910" s="7">
        <f t="shared" si="198"/>
        <v>0.354696802646086</v>
      </c>
      <c r="H910" s="3">
        <f t="shared" si="188"/>
        <v>4</v>
      </c>
      <c r="I910" s="3">
        <f>VLOOKUP('Aliquote medie'!$H910,Scaglioni!$E$3:$H$7,4,FALSE)</f>
        <v>0.43</v>
      </c>
      <c r="J910" s="3">
        <f t="shared" si="189"/>
        <v>43</v>
      </c>
      <c r="K910" s="3">
        <f t="shared" si="194"/>
        <v>31901</v>
      </c>
      <c r="L910" s="4">
        <f t="shared" si="195"/>
        <v>0.35171995589856669</v>
      </c>
      <c r="M910" s="15">
        <f t="shared" si="190"/>
        <v>3</v>
      </c>
      <c r="N910" s="15">
        <f>VLOOKUP('Aliquote medie'!$M910,Scaglioni!$I$3:$L$7,4,FALSE)</f>
        <v>0.43</v>
      </c>
      <c r="O910" s="15">
        <f t="shared" si="191"/>
        <v>43</v>
      </c>
      <c r="P910" s="15">
        <f t="shared" si="196"/>
        <v>31641</v>
      </c>
      <c r="Q910" s="16">
        <f t="shared" si="197"/>
        <v>0.34885336273428885</v>
      </c>
    </row>
    <row r="911" spans="1:17" x14ac:dyDescent="0.2">
      <c r="A911" s="10">
        <v>100</v>
      </c>
      <c r="B911" s="10">
        <f t="shared" si="192"/>
        <v>90800</v>
      </c>
      <c r="C911" s="6">
        <f t="shared" si="186"/>
        <v>5</v>
      </c>
      <c r="D911" s="6">
        <f>VLOOKUP('Aliquote medie'!$C911,Scaglioni!$A$3:$D$7,4,FALSE)</f>
        <v>0.43</v>
      </c>
      <c r="E911" s="6">
        <f t="shared" si="187"/>
        <v>43</v>
      </c>
      <c r="F911" s="6">
        <f t="shared" si="193"/>
        <v>32214</v>
      </c>
      <c r="G911" s="7">
        <f t="shared" si="198"/>
        <v>0.3547797356828194</v>
      </c>
      <c r="H911" s="3">
        <f t="shared" si="188"/>
        <v>4</v>
      </c>
      <c r="I911" s="3">
        <f>VLOOKUP('Aliquote medie'!$H911,Scaglioni!$E$3:$H$7,4,FALSE)</f>
        <v>0.43</v>
      </c>
      <c r="J911" s="3">
        <f t="shared" si="189"/>
        <v>43</v>
      </c>
      <c r="K911" s="3">
        <f t="shared" si="194"/>
        <v>31944</v>
      </c>
      <c r="L911" s="4">
        <f t="shared" si="195"/>
        <v>0.35180616740088105</v>
      </c>
      <c r="M911" s="15">
        <f t="shared" si="190"/>
        <v>3</v>
      </c>
      <c r="N911" s="15">
        <f>VLOOKUP('Aliquote medie'!$M911,Scaglioni!$I$3:$L$7,4,FALSE)</f>
        <v>0.43</v>
      </c>
      <c r="O911" s="15">
        <f t="shared" si="191"/>
        <v>43</v>
      </c>
      <c r="P911" s="15">
        <f t="shared" si="196"/>
        <v>31684</v>
      </c>
      <c r="Q911" s="16">
        <f t="shared" si="197"/>
        <v>0.34894273127753306</v>
      </c>
    </row>
    <row r="912" spans="1:17" x14ac:dyDescent="0.2">
      <c r="A912" s="10">
        <v>100</v>
      </c>
      <c r="B912" s="10">
        <f t="shared" si="192"/>
        <v>90900</v>
      </c>
      <c r="C912" s="6">
        <f t="shared" si="186"/>
        <v>5</v>
      </c>
      <c r="D912" s="6">
        <f>VLOOKUP('Aliquote medie'!$C912,Scaglioni!$A$3:$D$7,4,FALSE)</f>
        <v>0.43</v>
      </c>
      <c r="E912" s="6">
        <f t="shared" si="187"/>
        <v>43</v>
      </c>
      <c r="F912" s="6">
        <f t="shared" si="193"/>
        <v>32257</v>
      </c>
      <c r="G912" s="7">
        <f t="shared" si="198"/>
        <v>0.35486248624862488</v>
      </c>
      <c r="H912" s="3">
        <f t="shared" si="188"/>
        <v>4</v>
      </c>
      <c r="I912" s="3">
        <f>VLOOKUP('Aliquote medie'!$H912,Scaglioni!$E$3:$H$7,4,FALSE)</f>
        <v>0.43</v>
      </c>
      <c r="J912" s="3">
        <f t="shared" si="189"/>
        <v>43</v>
      </c>
      <c r="K912" s="3">
        <f t="shared" si="194"/>
        <v>31987</v>
      </c>
      <c r="L912" s="4">
        <f t="shared" si="195"/>
        <v>0.3518921892189219</v>
      </c>
      <c r="M912" s="15">
        <f t="shared" si="190"/>
        <v>3</v>
      </c>
      <c r="N912" s="15">
        <f>VLOOKUP('Aliquote medie'!$M912,Scaglioni!$I$3:$L$7,4,FALSE)</f>
        <v>0.43</v>
      </c>
      <c r="O912" s="15">
        <f t="shared" si="191"/>
        <v>43</v>
      </c>
      <c r="P912" s="15">
        <f t="shared" si="196"/>
        <v>31727</v>
      </c>
      <c r="Q912" s="16">
        <f t="shared" si="197"/>
        <v>0.34903190319031902</v>
      </c>
    </row>
    <row r="913" spans="1:17" x14ac:dyDescent="0.2">
      <c r="A913" s="10">
        <v>100</v>
      </c>
      <c r="B913" s="10">
        <f t="shared" si="192"/>
        <v>91000</v>
      </c>
      <c r="C913" s="6">
        <f t="shared" si="186"/>
        <v>5</v>
      </c>
      <c r="D913" s="6">
        <f>VLOOKUP('Aliquote medie'!$C913,Scaglioni!$A$3:$D$7,4,FALSE)</f>
        <v>0.43</v>
      </c>
      <c r="E913" s="6">
        <f t="shared" si="187"/>
        <v>43</v>
      </c>
      <c r="F913" s="6">
        <f t="shared" si="193"/>
        <v>32300</v>
      </c>
      <c r="G913" s="7">
        <f t="shared" si="198"/>
        <v>0.35494505494505496</v>
      </c>
      <c r="H913" s="3">
        <f t="shared" si="188"/>
        <v>4</v>
      </c>
      <c r="I913" s="3">
        <f>VLOOKUP('Aliquote medie'!$H913,Scaglioni!$E$3:$H$7,4,FALSE)</f>
        <v>0.43</v>
      </c>
      <c r="J913" s="3">
        <f t="shared" si="189"/>
        <v>43</v>
      </c>
      <c r="K913" s="3">
        <f t="shared" si="194"/>
        <v>32030</v>
      </c>
      <c r="L913" s="4">
        <f t="shared" si="195"/>
        <v>0.35197802197802197</v>
      </c>
      <c r="M913" s="15">
        <f t="shared" si="190"/>
        <v>3</v>
      </c>
      <c r="N913" s="15">
        <f>VLOOKUP('Aliquote medie'!$M913,Scaglioni!$I$3:$L$7,4,FALSE)</f>
        <v>0.43</v>
      </c>
      <c r="O913" s="15">
        <f t="shared" si="191"/>
        <v>43</v>
      </c>
      <c r="P913" s="15">
        <f t="shared" si="196"/>
        <v>31770</v>
      </c>
      <c r="Q913" s="16">
        <f t="shared" si="197"/>
        <v>0.34912087912087914</v>
      </c>
    </row>
    <row r="914" spans="1:17" x14ac:dyDescent="0.2">
      <c r="A914" s="10">
        <v>100</v>
      </c>
      <c r="B914" s="10">
        <f t="shared" si="192"/>
        <v>91100</v>
      </c>
      <c r="C914" s="6">
        <f t="shared" si="186"/>
        <v>5</v>
      </c>
      <c r="D914" s="6">
        <f>VLOOKUP('Aliquote medie'!$C914,Scaglioni!$A$3:$D$7,4,FALSE)</f>
        <v>0.43</v>
      </c>
      <c r="E914" s="6">
        <f t="shared" si="187"/>
        <v>43</v>
      </c>
      <c r="F914" s="6">
        <f t="shared" si="193"/>
        <v>32343</v>
      </c>
      <c r="G914" s="7">
        <f t="shared" si="198"/>
        <v>0.35502744237102085</v>
      </c>
      <c r="H914" s="3">
        <f t="shared" si="188"/>
        <v>4</v>
      </c>
      <c r="I914" s="3">
        <f>VLOOKUP('Aliquote medie'!$H914,Scaglioni!$E$3:$H$7,4,FALSE)</f>
        <v>0.43</v>
      </c>
      <c r="J914" s="3">
        <f t="shared" si="189"/>
        <v>43</v>
      </c>
      <c r="K914" s="3">
        <f t="shared" si="194"/>
        <v>32073</v>
      </c>
      <c r="L914" s="4">
        <f t="shared" si="195"/>
        <v>0.35206366630076841</v>
      </c>
      <c r="M914" s="15">
        <f t="shared" si="190"/>
        <v>3</v>
      </c>
      <c r="N914" s="15">
        <f>VLOOKUP('Aliquote medie'!$M914,Scaglioni!$I$3:$L$7,4,FALSE)</f>
        <v>0.43</v>
      </c>
      <c r="O914" s="15">
        <f t="shared" si="191"/>
        <v>43</v>
      </c>
      <c r="P914" s="15">
        <f t="shared" si="196"/>
        <v>31813</v>
      </c>
      <c r="Q914" s="16">
        <f t="shared" si="197"/>
        <v>0.34920965971459933</v>
      </c>
    </row>
    <row r="915" spans="1:17" x14ac:dyDescent="0.2">
      <c r="A915" s="10">
        <v>100</v>
      </c>
      <c r="B915" s="10">
        <f t="shared" si="192"/>
        <v>91200</v>
      </c>
      <c r="C915" s="6">
        <f t="shared" si="186"/>
        <v>5</v>
      </c>
      <c r="D915" s="6">
        <f>VLOOKUP('Aliquote medie'!$C915,Scaglioni!$A$3:$D$7,4,FALSE)</f>
        <v>0.43</v>
      </c>
      <c r="E915" s="6">
        <f t="shared" si="187"/>
        <v>43</v>
      </c>
      <c r="F915" s="6">
        <f t="shared" si="193"/>
        <v>32386</v>
      </c>
      <c r="G915" s="7">
        <f t="shared" si="198"/>
        <v>0.35510964912280701</v>
      </c>
      <c r="H915" s="3">
        <f t="shared" si="188"/>
        <v>4</v>
      </c>
      <c r="I915" s="3">
        <f>VLOOKUP('Aliquote medie'!$H915,Scaglioni!$E$3:$H$7,4,FALSE)</f>
        <v>0.43</v>
      </c>
      <c r="J915" s="3">
        <f t="shared" si="189"/>
        <v>43</v>
      </c>
      <c r="K915" s="3">
        <f t="shared" si="194"/>
        <v>32116</v>
      </c>
      <c r="L915" s="4">
        <f t="shared" si="195"/>
        <v>0.35214912280701754</v>
      </c>
      <c r="M915" s="15">
        <f t="shared" si="190"/>
        <v>3</v>
      </c>
      <c r="N915" s="15">
        <f>VLOOKUP('Aliquote medie'!$M915,Scaglioni!$I$3:$L$7,4,FALSE)</f>
        <v>0.43</v>
      </c>
      <c r="O915" s="15">
        <f t="shared" si="191"/>
        <v>43</v>
      </c>
      <c r="P915" s="15">
        <f t="shared" si="196"/>
        <v>31856</v>
      </c>
      <c r="Q915" s="16">
        <f t="shared" si="197"/>
        <v>0.34929824561403511</v>
      </c>
    </row>
    <row r="916" spans="1:17" x14ac:dyDescent="0.2">
      <c r="A916" s="10">
        <v>100</v>
      </c>
      <c r="B916" s="10">
        <f t="shared" si="192"/>
        <v>91300</v>
      </c>
      <c r="C916" s="6">
        <f t="shared" si="186"/>
        <v>5</v>
      </c>
      <c r="D916" s="6">
        <f>VLOOKUP('Aliquote medie'!$C916,Scaglioni!$A$3:$D$7,4,FALSE)</f>
        <v>0.43</v>
      </c>
      <c r="E916" s="6">
        <f t="shared" si="187"/>
        <v>43</v>
      </c>
      <c r="F916" s="6">
        <f t="shared" si="193"/>
        <v>32429</v>
      </c>
      <c r="G916" s="7">
        <f t="shared" si="198"/>
        <v>0.35519167579408545</v>
      </c>
      <c r="H916" s="3">
        <f t="shared" si="188"/>
        <v>4</v>
      </c>
      <c r="I916" s="3">
        <f>VLOOKUP('Aliquote medie'!$H916,Scaglioni!$E$3:$H$7,4,FALSE)</f>
        <v>0.43</v>
      </c>
      <c r="J916" s="3">
        <f t="shared" si="189"/>
        <v>43</v>
      </c>
      <c r="K916" s="3">
        <f t="shared" si="194"/>
        <v>32159</v>
      </c>
      <c r="L916" s="4">
        <f t="shared" si="195"/>
        <v>0.35223439211391017</v>
      </c>
      <c r="M916" s="15">
        <f t="shared" si="190"/>
        <v>3</v>
      </c>
      <c r="N916" s="15">
        <f>VLOOKUP('Aliquote medie'!$M916,Scaglioni!$I$3:$L$7,4,FALSE)</f>
        <v>0.43</v>
      </c>
      <c r="O916" s="15">
        <f t="shared" si="191"/>
        <v>43</v>
      </c>
      <c r="P916" s="15">
        <f t="shared" si="196"/>
        <v>31899</v>
      </c>
      <c r="Q916" s="16">
        <f t="shared" si="197"/>
        <v>0.34938663745892662</v>
      </c>
    </row>
    <row r="917" spans="1:17" x14ac:dyDescent="0.2">
      <c r="A917" s="10">
        <v>100</v>
      </c>
      <c r="B917" s="10">
        <f t="shared" si="192"/>
        <v>91400</v>
      </c>
      <c r="C917" s="6">
        <f t="shared" si="186"/>
        <v>5</v>
      </c>
      <c r="D917" s="6">
        <f>VLOOKUP('Aliquote medie'!$C917,Scaglioni!$A$3:$D$7,4,FALSE)</f>
        <v>0.43</v>
      </c>
      <c r="E917" s="6">
        <f t="shared" si="187"/>
        <v>43</v>
      </c>
      <c r="F917" s="6">
        <f t="shared" si="193"/>
        <v>32472</v>
      </c>
      <c r="G917" s="7">
        <f t="shared" si="198"/>
        <v>0.35527352297592996</v>
      </c>
      <c r="H917" s="3">
        <f t="shared" si="188"/>
        <v>4</v>
      </c>
      <c r="I917" s="3">
        <f>VLOOKUP('Aliquote medie'!$H917,Scaglioni!$E$3:$H$7,4,FALSE)</f>
        <v>0.43</v>
      </c>
      <c r="J917" s="3">
        <f t="shared" si="189"/>
        <v>43</v>
      </c>
      <c r="K917" s="3">
        <f t="shared" si="194"/>
        <v>32202</v>
      </c>
      <c r="L917" s="4">
        <f t="shared" si="195"/>
        <v>0.35231947483588621</v>
      </c>
      <c r="M917" s="15">
        <f t="shared" si="190"/>
        <v>3</v>
      </c>
      <c r="N917" s="15">
        <f>VLOOKUP('Aliquote medie'!$M917,Scaglioni!$I$3:$L$7,4,FALSE)</f>
        <v>0.43</v>
      </c>
      <c r="O917" s="15">
        <f t="shared" si="191"/>
        <v>43</v>
      </c>
      <c r="P917" s="15">
        <f t="shared" si="196"/>
        <v>31942</v>
      </c>
      <c r="Q917" s="16">
        <f t="shared" si="197"/>
        <v>0.34947483588621442</v>
      </c>
    </row>
    <row r="918" spans="1:17" x14ac:dyDescent="0.2">
      <c r="A918" s="10">
        <v>100</v>
      </c>
      <c r="B918" s="10">
        <f t="shared" si="192"/>
        <v>91500</v>
      </c>
      <c r="C918" s="6">
        <f t="shared" si="186"/>
        <v>5</v>
      </c>
      <c r="D918" s="6">
        <f>VLOOKUP('Aliquote medie'!$C918,Scaglioni!$A$3:$D$7,4,FALSE)</f>
        <v>0.43</v>
      </c>
      <c r="E918" s="6">
        <f t="shared" si="187"/>
        <v>43</v>
      </c>
      <c r="F918" s="6">
        <f t="shared" si="193"/>
        <v>32515</v>
      </c>
      <c r="G918" s="7">
        <f t="shared" si="198"/>
        <v>0.35535519125683063</v>
      </c>
      <c r="H918" s="3">
        <f t="shared" si="188"/>
        <v>4</v>
      </c>
      <c r="I918" s="3">
        <f>VLOOKUP('Aliquote medie'!$H918,Scaglioni!$E$3:$H$7,4,FALSE)</f>
        <v>0.43</v>
      </c>
      <c r="J918" s="3">
        <f t="shared" si="189"/>
        <v>43</v>
      </c>
      <c r="K918" s="3">
        <f t="shared" si="194"/>
        <v>32245</v>
      </c>
      <c r="L918" s="4">
        <f t="shared" si="195"/>
        <v>0.35240437158469945</v>
      </c>
      <c r="M918" s="15">
        <f t="shared" si="190"/>
        <v>3</v>
      </c>
      <c r="N918" s="15">
        <f>VLOOKUP('Aliquote medie'!$M918,Scaglioni!$I$3:$L$7,4,FALSE)</f>
        <v>0.43</v>
      </c>
      <c r="O918" s="15">
        <f t="shared" si="191"/>
        <v>43</v>
      </c>
      <c r="P918" s="15">
        <f t="shared" si="196"/>
        <v>31985</v>
      </c>
      <c r="Q918" s="16">
        <f t="shared" si="197"/>
        <v>0.34956284153005462</v>
      </c>
    </row>
    <row r="919" spans="1:17" x14ac:dyDescent="0.2">
      <c r="A919" s="10">
        <v>100</v>
      </c>
      <c r="B919" s="10">
        <f t="shared" si="192"/>
        <v>91600</v>
      </c>
      <c r="C919" s="6">
        <f t="shared" si="186"/>
        <v>5</v>
      </c>
      <c r="D919" s="6">
        <f>VLOOKUP('Aliquote medie'!$C919,Scaglioni!$A$3:$D$7,4,FALSE)</f>
        <v>0.43</v>
      </c>
      <c r="E919" s="6">
        <f t="shared" si="187"/>
        <v>43</v>
      </c>
      <c r="F919" s="6">
        <f t="shared" si="193"/>
        <v>32558</v>
      </c>
      <c r="G919" s="7">
        <f t="shared" si="198"/>
        <v>0.35543668122270744</v>
      </c>
      <c r="H919" s="3">
        <f t="shared" si="188"/>
        <v>4</v>
      </c>
      <c r="I919" s="3">
        <f>VLOOKUP('Aliquote medie'!$H919,Scaglioni!$E$3:$H$7,4,FALSE)</f>
        <v>0.43</v>
      </c>
      <c r="J919" s="3">
        <f t="shared" si="189"/>
        <v>43</v>
      </c>
      <c r="K919" s="3">
        <f t="shared" si="194"/>
        <v>32288</v>
      </c>
      <c r="L919" s="4">
        <f t="shared" si="195"/>
        <v>0.35248908296943232</v>
      </c>
      <c r="M919" s="15">
        <f t="shared" si="190"/>
        <v>3</v>
      </c>
      <c r="N919" s="15">
        <f>VLOOKUP('Aliquote medie'!$M919,Scaglioni!$I$3:$L$7,4,FALSE)</f>
        <v>0.43</v>
      </c>
      <c r="O919" s="15">
        <f t="shared" si="191"/>
        <v>43</v>
      </c>
      <c r="P919" s="15">
        <f t="shared" si="196"/>
        <v>32028</v>
      </c>
      <c r="Q919" s="16">
        <f t="shared" si="197"/>
        <v>0.34965065502183407</v>
      </c>
    </row>
    <row r="920" spans="1:17" x14ac:dyDescent="0.2">
      <c r="A920" s="10">
        <v>100</v>
      </c>
      <c r="B920" s="10">
        <f t="shared" si="192"/>
        <v>91700</v>
      </c>
      <c r="C920" s="6">
        <f t="shared" si="186"/>
        <v>5</v>
      </c>
      <c r="D920" s="6">
        <f>VLOOKUP('Aliquote medie'!$C920,Scaglioni!$A$3:$D$7,4,FALSE)</f>
        <v>0.43</v>
      </c>
      <c r="E920" s="6">
        <f t="shared" si="187"/>
        <v>43</v>
      </c>
      <c r="F920" s="6">
        <f t="shared" si="193"/>
        <v>32601</v>
      </c>
      <c r="G920" s="7">
        <f t="shared" si="198"/>
        <v>0.35551799345692475</v>
      </c>
      <c r="H920" s="3">
        <f t="shared" si="188"/>
        <v>4</v>
      </c>
      <c r="I920" s="3">
        <f>VLOOKUP('Aliquote medie'!$H920,Scaglioni!$E$3:$H$7,4,FALSE)</f>
        <v>0.43</v>
      </c>
      <c r="J920" s="3">
        <f t="shared" si="189"/>
        <v>43</v>
      </c>
      <c r="K920" s="3">
        <f t="shared" si="194"/>
        <v>32331</v>
      </c>
      <c r="L920" s="4">
        <f t="shared" si="195"/>
        <v>0.35257360959651035</v>
      </c>
      <c r="M920" s="15">
        <f t="shared" si="190"/>
        <v>3</v>
      </c>
      <c r="N920" s="15">
        <f>VLOOKUP('Aliquote medie'!$M920,Scaglioni!$I$3:$L$7,4,FALSE)</f>
        <v>0.43</v>
      </c>
      <c r="O920" s="15">
        <f t="shared" si="191"/>
        <v>43</v>
      </c>
      <c r="P920" s="15">
        <f t="shared" si="196"/>
        <v>32071</v>
      </c>
      <c r="Q920" s="16">
        <f t="shared" si="197"/>
        <v>0.34973827699018539</v>
      </c>
    </row>
    <row r="921" spans="1:17" x14ac:dyDescent="0.2">
      <c r="A921" s="10">
        <v>100</v>
      </c>
      <c r="B921" s="10">
        <f t="shared" si="192"/>
        <v>91800</v>
      </c>
      <c r="C921" s="6">
        <f t="shared" si="186"/>
        <v>5</v>
      </c>
      <c r="D921" s="6">
        <f>VLOOKUP('Aliquote medie'!$C921,Scaglioni!$A$3:$D$7,4,FALSE)</f>
        <v>0.43</v>
      </c>
      <c r="E921" s="6">
        <f t="shared" si="187"/>
        <v>43</v>
      </c>
      <c r="F921" s="6">
        <f t="shared" si="193"/>
        <v>32644</v>
      </c>
      <c r="G921" s="7">
        <f t="shared" si="198"/>
        <v>0.35559912854030501</v>
      </c>
      <c r="H921" s="3">
        <f t="shared" si="188"/>
        <v>4</v>
      </c>
      <c r="I921" s="3">
        <f>VLOOKUP('Aliquote medie'!$H921,Scaglioni!$E$3:$H$7,4,FALSE)</f>
        <v>0.43</v>
      </c>
      <c r="J921" s="3">
        <f t="shared" si="189"/>
        <v>43</v>
      </c>
      <c r="K921" s="3">
        <f t="shared" si="194"/>
        <v>32374</v>
      </c>
      <c r="L921" s="4">
        <f t="shared" si="195"/>
        <v>0.35265795206971678</v>
      </c>
      <c r="M921" s="15">
        <f t="shared" si="190"/>
        <v>3</v>
      </c>
      <c r="N921" s="15">
        <f>VLOOKUP('Aliquote medie'!$M921,Scaglioni!$I$3:$L$7,4,FALSE)</f>
        <v>0.43</v>
      </c>
      <c r="O921" s="15">
        <f t="shared" si="191"/>
        <v>43</v>
      </c>
      <c r="P921" s="15">
        <f t="shared" si="196"/>
        <v>32114</v>
      </c>
      <c r="Q921" s="16">
        <f t="shared" si="197"/>
        <v>0.34982570806100216</v>
      </c>
    </row>
    <row r="922" spans="1:17" x14ac:dyDescent="0.2">
      <c r="A922" s="10">
        <v>100</v>
      </c>
      <c r="B922" s="10">
        <f t="shared" si="192"/>
        <v>91900</v>
      </c>
      <c r="C922" s="6">
        <f t="shared" ref="C922:C985" si="199">IF($B922&lt;=15000,1,IF($B922&lt;=28000,2,IF($B922&lt;=55000,3,IF($B922&lt;=75000,4,5))))</f>
        <v>5</v>
      </c>
      <c r="D922" s="6">
        <f>VLOOKUP('Aliquote medie'!$C922,Scaglioni!$A$3:$D$7,4,FALSE)</f>
        <v>0.43</v>
      </c>
      <c r="E922" s="6">
        <f t="shared" si="187"/>
        <v>43</v>
      </c>
      <c r="F922" s="6">
        <f t="shared" si="193"/>
        <v>32687</v>
      </c>
      <c r="G922" s="7">
        <f t="shared" si="198"/>
        <v>0.35568008705114257</v>
      </c>
      <c r="H922" s="3">
        <f t="shared" si="188"/>
        <v>4</v>
      </c>
      <c r="I922" s="3">
        <f>VLOOKUP('Aliquote medie'!$H922,Scaglioni!$E$3:$H$7,4,FALSE)</f>
        <v>0.43</v>
      </c>
      <c r="J922" s="3">
        <f t="shared" si="189"/>
        <v>43</v>
      </c>
      <c r="K922" s="3">
        <f t="shared" si="194"/>
        <v>32417</v>
      </c>
      <c r="L922" s="4">
        <f t="shared" si="195"/>
        <v>0.35274211099020675</v>
      </c>
      <c r="M922" s="15">
        <f t="shared" si="190"/>
        <v>3</v>
      </c>
      <c r="N922" s="15">
        <f>VLOOKUP('Aliquote medie'!$M922,Scaglioni!$I$3:$L$7,4,FALSE)</f>
        <v>0.43</v>
      </c>
      <c r="O922" s="15">
        <f t="shared" si="191"/>
        <v>43</v>
      </c>
      <c r="P922" s="15">
        <f t="shared" si="196"/>
        <v>32157</v>
      </c>
      <c r="Q922" s="16">
        <f t="shared" si="197"/>
        <v>0.34991294885745378</v>
      </c>
    </row>
    <row r="923" spans="1:17" x14ac:dyDescent="0.2">
      <c r="A923" s="10">
        <v>100</v>
      </c>
      <c r="B923" s="10">
        <f t="shared" si="192"/>
        <v>92000</v>
      </c>
      <c r="C923" s="6">
        <f t="shared" si="199"/>
        <v>5</v>
      </c>
      <c r="D923" s="6">
        <f>VLOOKUP('Aliquote medie'!$C923,Scaglioni!$A$3:$D$7,4,FALSE)</f>
        <v>0.43</v>
      </c>
      <c r="E923" s="6">
        <f t="shared" si="187"/>
        <v>43</v>
      </c>
      <c r="F923" s="6">
        <f t="shared" si="193"/>
        <v>32730</v>
      </c>
      <c r="G923" s="7">
        <f t="shared" si="198"/>
        <v>0.35576086956521741</v>
      </c>
      <c r="H923" s="3">
        <f t="shared" si="188"/>
        <v>4</v>
      </c>
      <c r="I923" s="3">
        <f>VLOOKUP('Aliquote medie'!$H923,Scaglioni!$E$3:$H$7,4,FALSE)</f>
        <v>0.43</v>
      </c>
      <c r="J923" s="3">
        <f t="shared" si="189"/>
        <v>43</v>
      </c>
      <c r="K923" s="3">
        <f t="shared" si="194"/>
        <v>32460</v>
      </c>
      <c r="L923" s="4">
        <f t="shared" si="195"/>
        <v>0.35282608695652173</v>
      </c>
      <c r="M923" s="15">
        <f t="shared" si="190"/>
        <v>3</v>
      </c>
      <c r="N923" s="15">
        <f>VLOOKUP('Aliquote medie'!$M923,Scaglioni!$I$3:$L$7,4,FALSE)</f>
        <v>0.43</v>
      </c>
      <c r="O923" s="15">
        <f t="shared" si="191"/>
        <v>43</v>
      </c>
      <c r="P923" s="15">
        <f t="shared" si="196"/>
        <v>32200</v>
      </c>
      <c r="Q923" s="16">
        <f t="shared" si="197"/>
        <v>0.35</v>
      </c>
    </row>
    <row r="924" spans="1:17" x14ac:dyDescent="0.2">
      <c r="A924" s="10">
        <v>100</v>
      </c>
      <c r="B924" s="10">
        <f t="shared" si="192"/>
        <v>92100</v>
      </c>
      <c r="C924" s="6">
        <f t="shared" si="199"/>
        <v>5</v>
      </c>
      <c r="D924" s="6">
        <f>VLOOKUP('Aliquote medie'!$C924,Scaglioni!$A$3:$D$7,4,FALSE)</f>
        <v>0.43</v>
      </c>
      <c r="E924" s="6">
        <f t="shared" si="187"/>
        <v>43</v>
      </c>
      <c r="F924" s="6">
        <f t="shared" si="193"/>
        <v>32773</v>
      </c>
      <c r="G924" s="7">
        <f t="shared" si="198"/>
        <v>0.3558414766558089</v>
      </c>
      <c r="H924" s="3">
        <f t="shared" si="188"/>
        <v>4</v>
      </c>
      <c r="I924" s="3">
        <f>VLOOKUP('Aliquote medie'!$H924,Scaglioni!$E$3:$H$7,4,FALSE)</f>
        <v>0.43</v>
      </c>
      <c r="J924" s="3">
        <f t="shared" si="189"/>
        <v>43</v>
      </c>
      <c r="K924" s="3">
        <f t="shared" si="194"/>
        <v>32503</v>
      </c>
      <c r="L924" s="4">
        <f t="shared" si="195"/>
        <v>0.35290988056460371</v>
      </c>
      <c r="M924" s="15">
        <f t="shared" si="190"/>
        <v>3</v>
      </c>
      <c r="N924" s="15">
        <f>VLOOKUP('Aliquote medie'!$M924,Scaglioni!$I$3:$L$7,4,FALSE)</f>
        <v>0.43</v>
      </c>
      <c r="O924" s="15">
        <f t="shared" si="191"/>
        <v>43</v>
      </c>
      <c r="P924" s="15">
        <f t="shared" si="196"/>
        <v>32243</v>
      </c>
      <c r="Q924" s="16">
        <f t="shared" si="197"/>
        <v>0.3500868621064061</v>
      </c>
    </row>
    <row r="925" spans="1:17" x14ac:dyDescent="0.2">
      <c r="A925" s="10">
        <v>100</v>
      </c>
      <c r="B925" s="10">
        <f t="shared" si="192"/>
        <v>92200</v>
      </c>
      <c r="C925" s="6">
        <f t="shared" si="199"/>
        <v>5</v>
      </c>
      <c r="D925" s="6">
        <f>VLOOKUP('Aliquote medie'!$C925,Scaglioni!$A$3:$D$7,4,FALSE)</f>
        <v>0.43</v>
      </c>
      <c r="E925" s="6">
        <f t="shared" si="187"/>
        <v>43</v>
      </c>
      <c r="F925" s="6">
        <f t="shared" si="193"/>
        <v>32816</v>
      </c>
      <c r="G925" s="7">
        <f t="shared" si="198"/>
        <v>0.35592190889370934</v>
      </c>
      <c r="H925" s="3">
        <f t="shared" si="188"/>
        <v>4</v>
      </c>
      <c r="I925" s="3">
        <f>VLOOKUP('Aliquote medie'!$H925,Scaglioni!$E$3:$H$7,4,FALSE)</f>
        <v>0.43</v>
      </c>
      <c r="J925" s="3">
        <f t="shared" si="189"/>
        <v>43</v>
      </c>
      <c r="K925" s="3">
        <f t="shared" si="194"/>
        <v>32546</v>
      </c>
      <c r="L925" s="4">
        <f t="shared" si="195"/>
        <v>0.35299349240780908</v>
      </c>
      <c r="M925" s="15">
        <f t="shared" si="190"/>
        <v>3</v>
      </c>
      <c r="N925" s="15">
        <f>VLOOKUP('Aliquote medie'!$M925,Scaglioni!$I$3:$L$7,4,FALSE)</f>
        <v>0.43</v>
      </c>
      <c r="O925" s="15">
        <f t="shared" si="191"/>
        <v>43</v>
      </c>
      <c r="P925" s="15">
        <f t="shared" si="196"/>
        <v>32286</v>
      </c>
      <c r="Q925" s="16">
        <f t="shared" si="197"/>
        <v>0.35017353579175703</v>
      </c>
    </row>
    <row r="926" spans="1:17" x14ac:dyDescent="0.2">
      <c r="A926" s="10">
        <v>100</v>
      </c>
      <c r="B926" s="10">
        <f t="shared" si="192"/>
        <v>92300</v>
      </c>
      <c r="C926" s="6">
        <f t="shared" si="199"/>
        <v>5</v>
      </c>
      <c r="D926" s="6">
        <f>VLOOKUP('Aliquote medie'!$C926,Scaglioni!$A$3:$D$7,4,FALSE)</f>
        <v>0.43</v>
      </c>
      <c r="E926" s="6">
        <f t="shared" si="187"/>
        <v>43</v>
      </c>
      <c r="F926" s="6">
        <f t="shared" si="193"/>
        <v>32859</v>
      </c>
      <c r="G926" s="7">
        <f t="shared" si="198"/>
        <v>0.35600216684723729</v>
      </c>
      <c r="H926" s="3">
        <f t="shared" si="188"/>
        <v>4</v>
      </c>
      <c r="I926" s="3">
        <f>VLOOKUP('Aliquote medie'!$H926,Scaglioni!$E$3:$H$7,4,FALSE)</f>
        <v>0.43</v>
      </c>
      <c r="J926" s="3">
        <f t="shared" si="189"/>
        <v>43</v>
      </c>
      <c r="K926" s="3">
        <f t="shared" si="194"/>
        <v>32589</v>
      </c>
      <c r="L926" s="4">
        <f t="shared" si="195"/>
        <v>0.35307692307692307</v>
      </c>
      <c r="M926" s="15">
        <f t="shared" si="190"/>
        <v>3</v>
      </c>
      <c r="N926" s="15">
        <f>VLOOKUP('Aliquote medie'!$M926,Scaglioni!$I$3:$L$7,4,FALSE)</f>
        <v>0.43</v>
      </c>
      <c r="O926" s="15">
        <f t="shared" si="191"/>
        <v>43</v>
      </c>
      <c r="P926" s="15">
        <f t="shared" si="196"/>
        <v>32329</v>
      </c>
      <c r="Q926" s="16">
        <f t="shared" si="197"/>
        <v>0.35026002166847237</v>
      </c>
    </row>
    <row r="927" spans="1:17" x14ac:dyDescent="0.2">
      <c r="A927" s="10">
        <v>100</v>
      </c>
      <c r="B927" s="10">
        <f t="shared" si="192"/>
        <v>92400</v>
      </c>
      <c r="C927" s="6">
        <f t="shared" si="199"/>
        <v>5</v>
      </c>
      <c r="D927" s="6">
        <f>VLOOKUP('Aliquote medie'!$C927,Scaglioni!$A$3:$D$7,4,FALSE)</f>
        <v>0.43</v>
      </c>
      <c r="E927" s="6">
        <f t="shared" si="187"/>
        <v>43</v>
      </c>
      <c r="F927" s="6">
        <f t="shared" si="193"/>
        <v>32902</v>
      </c>
      <c r="G927" s="7">
        <f t="shared" si="198"/>
        <v>0.35608225108225106</v>
      </c>
      <c r="H927" s="3">
        <f t="shared" si="188"/>
        <v>4</v>
      </c>
      <c r="I927" s="3">
        <f>VLOOKUP('Aliquote medie'!$H927,Scaglioni!$E$3:$H$7,4,FALSE)</f>
        <v>0.43</v>
      </c>
      <c r="J927" s="3">
        <f t="shared" si="189"/>
        <v>43</v>
      </c>
      <c r="K927" s="3">
        <f t="shared" si="194"/>
        <v>32632</v>
      </c>
      <c r="L927" s="4">
        <f t="shared" si="195"/>
        <v>0.35316017316017317</v>
      </c>
      <c r="M927" s="15">
        <f t="shared" si="190"/>
        <v>3</v>
      </c>
      <c r="N927" s="15">
        <f>VLOOKUP('Aliquote medie'!$M927,Scaglioni!$I$3:$L$7,4,FALSE)</f>
        <v>0.43</v>
      </c>
      <c r="O927" s="15">
        <f t="shared" si="191"/>
        <v>43</v>
      </c>
      <c r="P927" s="15">
        <f t="shared" si="196"/>
        <v>32372</v>
      </c>
      <c r="Q927" s="16">
        <f t="shared" si="197"/>
        <v>0.35034632034632035</v>
      </c>
    </row>
    <row r="928" spans="1:17" x14ac:dyDescent="0.2">
      <c r="A928" s="10">
        <v>100</v>
      </c>
      <c r="B928" s="10">
        <f t="shared" si="192"/>
        <v>92500</v>
      </c>
      <c r="C928" s="6">
        <f t="shared" si="199"/>
        <v>5</v>
      </c>
      <c r="D928" s="6">
        <f>VLOOKUP('Aliquote medie'!$C928,Scaglioni!$A$3:$D$7,4,FALSE)</f>
        <v>0.43</v>
      </c>
      <c r="E928" s="6">
        <f t="shared" si="187"/>
        <v>43</v>
      </c>
      <c r="F928" s="6">
        <f t="shared" si="193"/>
        <v>32945</v>
      </c>
      <c r="G928" s="7">
        <f t="shared" si="198"/>
        <v>0.35616216216216218</v>
      </c>
      <c r="H928" s="3">
        <f t="shared" si="188"/>
        <v>4</v>
      </c>
      <c r="I928" s="3">
        <f>VLOOKUP('Aliquote medie'!$H928,Scaglioni!$E$3:$H$7,4,FALSE)</f>
        <v>0.43</v>
      </c>
      <c r="J928" s="3">
        <f t="shared" si="189"/>
        <v>43</v>
      </c>
      <c r="K928" s="3">
        <f t="shared" si="194"/>
        <v>32675</v>
      </c>
      <c r="L928" s="4">
        <f t="shared" si="195"/>
        <v>0.35324324324324324</v>
      </c>
      <c r="M928" s="15">
        <f t="shared" si="190"/>
        <v>3</v>
      </c>
      <c r="N928" s="15">
        <f>VLOOKUP('Aliquote medie'!$M928,Scaglioni!$I$3:$L$7,4,FALSE)</f>
        <v>0.43</v>
      </c>
      <c r="O928" s="15">
        <f t="shared" si="191"/>
        <v>43</v>
      </c>
      <c r="P928" s="15">
        <f t="shared" si="196"/>
        <v>32415</v>
      </c>
      <c r="Q928" s="16">
        <f t="shared" si="197"/>
        <v>0.35043243243243244</v>
      </c>
    </row>
    <row r="929" spans="1:17" x14ac:dyDescent="0.2">
      <c r="A929" s="10">
        <v>100</v>
      </c>
      <c r="B929" s="10">
        <f t="shared" si="192"/>
        <v>92600</v>
      </c>
      <c r="C929" s="6">
        <f t="shared" si="199"/>
        <v>5</v>
      </c>
      <c r="D929" s="6">
        <f>VLOOKUP('Aliquote medie'!$C929,Scaglioni!$A$3:$D$7,4,FALSE)</f>
        <v>0.43</v>
      </c>
      <c r="E929" s="6">
        <f t="shared" si="187"/>
        <v>43</v>
      </c>
      <c r="F929" s="6">
        <f t="shared" si="193"/>
        <v>32988</v>
      </c>
      <c r="G929" s="7">
        <f t="shared" si="198"/>
        <v>0.35624190064794814</v>
      </c>
      <c r="H929" s="3">
        <f t="shared" si="188"/>
        <v>4</v>
      </c>
      <c r="I929" s="3">
        <f>VLOOKUP('Aliquote medie'!$H929,Scaglioni!$E$3:$H$7,4,FALSE)</f>
        <v>0.43</v>
      </c>
      <c r="J929" s="3">
        <f t="shared" si="189"/>
        <v>43</v>
      </c>
      <c r="K929" s="3">
        <f t="shared" si="194"/>
        <v>32718</v>
      </c>
      <c r="L929" s="4">
        <f t="shared" si="195"/>
        <v>0.35332613390928724</v>
      </c>
      <c r="M929" s="15">
        <f t="shared" si="190"/>
        <v>3</v>
      </c>
      <c r="N929" s="15">
        <f>VLOOKUP('Aliquote medie'!$M929,Scaglioni!$I$3:$L$7,4,FALSE)</f>
        <v>0.43</v>
      </c>
      <c r="O929" s="15">
        <f t="shared" si="191"/>
        <v>43</v>
      </c>
      <c r="P929" s="15">
        <f t="shared" si="196"/>
        <v>32458</v>
      </c>
      <c r="Q929" s="16">
        <f t="shared" si="197"/>
        <v>0.35051835853131752</v>
      </c>
    </row>
    <row r="930" spans="1:17" x14ac:dyDescent="0.2">
      <c r="A930" s="10">
        <v>100</v>
      </c>
      <c r="B930" s="10">
        <f t="shared" si="192"/>
        <v>92700</v>
      </c>
      <c r="C930" s="6">
        <f t="shared" si="199"/>
        <v>5</v>
      </c>
      <c r="D930" s="6">
        <f>VLOOKUP('Aliquote medie'!$C930,Scaglioni!$A$3:$D$7,4,FALSE)</f>
        <v>0.43</v>
      </c>
      <c r="E930" s="6">
        <f t="shared" si="187"/>
        <v>43</v>
      </c>
      <c r="F930" s="6">
        <f t="shared" si="193"/>
        <v>33031</v>
      </c>
      <c r="G930" s="7">
        <f t="shared" si="198"/>
        <v>0.35632146709816614</v>
      </c>
      <c r="H930" s="3">
        <f t="shared" si="188"/>
        <v>4</v>
      </c>
      <c r="I930" s="3">
        <f>VLOOKUP('Aliquote medie'!$H930,Scaglioni!$E$3:$H$7,4,FALSE)</f>
        <v>0.43</v>
      </c>
      <c r="J930" s="3">
        <f t="shared" si="189"/>
        <v>43</v>
      </c>
      <c r="K930" s="3">
        <f t="shared" si="194"/>
        <v>32761</v>
      </c>
      <c r="L930" s="4">
        <f t="shared" si="195"/>
        <v>0.35340884573894282</v>
      </c>
      <c r="M930" s="15">
        <f t="shared" si="190"/>
        <v>3</v>
      </c>
      <c r="N930" s="15">
        <f>VLOOKUP('Aliquote medie'!$M930,Scaglioni!$I$3:$L$7,4,FALSE)</f>
        <v>0.43</v>
      </c>
      <c r="O930" s="15">
        <f t="shared" si="191"/>
        <v>43</v>
      </c>
      <c r="P930" s="15">
        <f t="shared" si="196"/>
        <v>32501</v>
      </c>
      <c r="Q930" s="16">
        <f t="shared" si="197"/>
        <v>0.35060409924487596</v>
      </c>
    </row>
    <row r="931" spans="1:17" x14ac:dyDescent="0.2">
      <c r="A931" s="10">
        <v>100</v>
      </c>
      <c r="B931" s="10">
        <f t="shared" si="192"/>
        <v>92800</v>
      </c>
      <c r="C931" s="6">
        <f t="shared" si="199"/>
        <v>5</v>
      </c>
      <c r="D931" s="6">
        <f>VLOOKUP('Aliquote medie'!$C931,Scaglioni!$A$3:$D$7,4,FALSE)</f>
        <v>0.43</v>
      </c>
      <c r="E931" s="6">
        <f t="shared" si="187"/>
        <v>43</v>
      </c>
      <c r="F931" s="6">
        <f t="shared" si="193"/>
        <v>33074</v>
      </c>
      <c r="G931" s="7">
        <f t="shared" si="198"/>
        <v>0.35640086206896554</v>
      </c>
      <c r="H931" s="3">
        <f t="shared" si="188"/>
        <v>4</v>
      </c>
      <c r="I931" s="3">
        <f>VLOOKUP('Aliquote medie'!$H931,Scaglioni!$E$3:$H$7,4,FALSE)</f>
        <v>0.43</v>
      </c>
      <c r="J931" s="3">
        <f t="shared" si="189"/>
        <v>43</v>
      </c>
      <c r="K931" s="3">
        <f t="shared" si="194"/>
        <v>32804</v>
      </c>
      <c r="L931" s="4">
        <f t="shared" si="195"/>
        <v>0.3534913793103448</v>
      </c>
      <c r="M931" s="15">
        <f t="shared" si="190"/>
        <v>3</v>
      </c>
      <c r="N931" s="15">
        <f>VLOOKUP('Aliquote medie'!$M931,Scaglioni!$I$3:$L$7,4,FALSE)</f>
        <v>0.43</v>
      </c>
      <c r="O931" s="15">
        <f t="shared" si="191"/>
        <v>43</v>
      </c>
      <c r="P931" s="15">
        <f t="shared" si="196"/>
        <v>32544</v>
      </c>
      <c r="Q931" s="16">
        <f t="shared" si="197"/>
        <v>0.35068965517241379</v>
      </c>
    </row>
    <row r="932" spans="1:17" x14ac:dyDescent="0.2">
      <c r="A932" s="10">
        <v>100</v>
      </c>
      <c r="B932" s="10">
        <f t="shared" si="192"/>
        <v>92900</v>
      </c>
      <c r="C932" s="6">
        <f t="shared" si="199"/>
        <v>5</v>
      </c>
      <c r="D932" s="6">
        <f>VLOOKUP('Aliquote medie'!$C932,Scaglioni!$A$3:$D$7,4,FALSE)</f>
        <v>0.43</v>
      </c>
      <c r="E932" s="6">
        <f t="shared" si="187"/>
        <v>43</v>
      </c>
      <c r="F932" s="6">
        <f t="shared" si="193"/>
        <v>33117</v>
      </c>
      <c r="G932" s="7">
        <f t="shared" si="198"/>
        <v>0.3564800861141012</v>
      </c>
      <c r="H932" s="3">
        <f t="shared" si="188"/>
        <v>4</v>
      </c>
      <c r="I932" s="3">
        <f>VLOOKUP('Aliquote medie'!$H932,Scaglioni!$E$3:$H$7,4,FALSE)</f>
        <v>0.43</v>
      </c>
      <c r="J932" s="3">
        <f t="shared" si="189"/>
        <v>43</v>
      </c>
      <c r="K932" s="3">
        <f t="shared" si="194"/>
        <v>32847</v>
      </c>
      <c r="L932" s="4">
        <f t="shared" si="195"/>
        <v>0.35357373519913887</v>
      </c>
      <c r="M932" s="15">
        <f t="shared" si="190"/>
        <v>3</v>
      </c>
      <c r="N932" s="15">
        <f>VLOOKUP('Aliquote medie'!$M932,Scaglioni!$I$3:$L$7,4,FALSE)</f>
        <v>0.43</v>
      </c>
      <c r="O932" s="15">
        <f t="shared" si="191"/>
        <v>43</v>
      </c>
      <c r="P932" s="15">
        <f t="shared" si="196"/>
        <v>32587</v>
      </c>
      <c r="Q932" s="16">
        <f t="shared" si="197"/>
        <v>0.3507750269106566</v>
      </c>
    </row>
    <row r="933" spans="1:17" x14ac:dyDescent="0.2">
      <c r="A933" s="10">
        <v>100</v>
      </c>
      <c r="B933" s="10">
        <f t="shared" si="192"/>
        <v>93000</v>
      </c>
      <c r="C933" s="6">
        <f t="shared" si="199"/>
        <v>5</v>
      </c>
      <c r="D933" s="6">
        <f>VLOOKUP('Aliquote medie'!$C933,Scaglioni!$A$3:$D$7,4,FALSE)</f>
        <v>0.43</v>
      </c>
      <c r="E933" s="6">
        <f t="shared" si="187"/>
        <v>43</v>
      </c>
      <c r="F933" s="6">
        <f t="shared" si="193"/>
        <v>33160</v>
      </c>
      <c r="G933" s="7">
        <f t="shared" si="198"/>
        <v>0.35655913978494624</v>
      </c>
      <c r="H933" s="3">
        <f t="shared" si="188"/>
        <v>4</v>
      </c>
      <c r="I933" s="3">
        <f>VLOOKUP('Aliquote medie'!$H933,Scaglioni!$E$3:$H$7,4,FALSE)</f>
        <v>0.43</v>
      </c>
      <c r="J933" s="3">
        <f t="shared" si="189"/>
        <v>43</v>
      </c>
      <c r="K933" s="3">
        <f t="shared" si="194"/>
        <v>32890</v>
      </c>
      <c r="L933" s="4">
        <f t="shared" si="195"/>
        <v>0.35365591397849461</v>
      </c>
      <c r="M933" s="15">
        <f t="shared" si="190"/>
        <v>3</v>
      </c>
      <c r="N933" s="15">
        <f>VLOOKUP('Aliquote medie'!$M933,Scaglioni!$I$3:$L$7,4,FALSE)</f>
        <v>0.43</v>
      </c>
      <c r="O933" s="15">
        <f t="shared" si="191"/>
        <v>43</v>
      </c>
      <c r="P933" s="15">
        <f t="shared" si="196"/>
        <v>32630</v>
      </c>
      <c r="Q933" s="16">
        <f t="shared" si="197"/>
        <v>0.35086021505376341</v>
      </c>
    </row>
    <row r="934" spans="1:17" x14ac:dyDescent="0.2">
      <c r="A934" s="10">
        <v>100</v>
      </c>
      <c r="B934" s="10">
        <f t="shared" si="192"/>
        <v>93100</v>
      </c>
      <c r="C934" s="6">
        <f t="shared" si="199"/>
        <v>5</v>
      </c>
      <c r="D934" s="6">
        <f>VLOOKUP('Aliquote medie'!$C934,Scaglioni!$A$3:$D$7,4,FALSE)</f>
        <v>0.43</v>
      </c>
      <c r="E934" s="6">
        <f t="shared" si="187"/>
        <v>43</v>
      </c>
      <c r="F934" s="6">
        <f t="shared" si="193"/>
        <v>33203</v>
      </c>
      <c r="G934" s="7">
        <f t="shared" si="198"/>
        <v>0.35663802363050484</v>
      </c>
      <c r="H934" s="3">
        <f t="shared" si="188"/>
        <v>4</v>
      </c>
      <c r="I934" s="3">
        <f>VLOOKUP('Aliquote medie'!$H934,Scaglioni!$E$3:$H$7,4,FALSE)</f>
        <v>0.43</v>
      </c>
      <c r="J934" s="3">
        <f t="shared" si="189"/>
        <v>43</v>
      </c>
      <c r="K934" s="3">
        <f t="shared" si="194"/>
        <v>32933</v>
      </c>
      <c r="L934" s="4">
        <f t="shared" si="195"/>
        <v>0.35373791621911921</v>
      </c>
      <c r="M934" s="15">
        <f t="shared" si="190"/>
        <v>3</v>
      </c>
      <c r="N934" s="15">
        <f>VLOOKUP('Aliquote medie'!$M934,Scaglioni!$I$3:$L$7,4,FALSE)</f>
        <v>0.43</v>
      </c>
      <c r="O934" s="15">
        <f t="shared" si="191"/>
        <v>43</v>
      </c>
      <c r="P934" s="15">
        <f t="shared" si="196"/>
        <v>32673</v>
      </c>
      <c r="Q934" s="16">
        <f t="shared" si="197"/>
        <v>0.35094522019334051</v>
      </c>
    </row>
    <row r="935" spans="1:17" x14ac:dyDescent="0.2">
      <c r="A935" s="10">
        <v>100</v>
      </c>
      <c r="B935" s="10">
        <f t="shared" si="192"/>
        <v>93200</v>
      </c>
      <c r="C935" s="6">
        <f t="shared" si="199"/>
        <v>5</v>
      </c>
      <c r="D935" s="6">
        <f>VLOOKUP('Aliquote medie'!$C935,Scaglioni!$A$3:$D$7,4,FALSE)</f>
        <v>0.43</v>
      </c>
      <c r="E935" s="6">
        <f t="shared" si="187"/>
        <v>43</v>
      </c>
      <c r="F935" s="6">
        <f t="shared" si="193"/>
        <v>33246</v>
      </c>
      <c r="G935" s="7">
        <f t="shared" si="198"/>
        <v>0.35671673819742489</v>
      </c>
      <c r="H935" s="3">
        <f t="shared" si="188"/>
        <v>4</v>
      </c>
      <c r="I935" s="3">
        <f>VLOOKUP('Aliquote medie'!$H935,Scaglioni!$E$3:$H$7,4,FALSE)</f>
        <v>0.43</v>
      </c>
      <c r="J935" s="3">
        <f t="shared" si="189"/>
        <v>43</v>
      </c>
      <c r="K935" s="3">
        <f t="shared" si="194"/>
        <v>32976</v>
      </c>
      <c r="L935" s="4">
        <f t="shared" si="195"/>
        <v>0.35381974248927039</v>
      </c>
      <c r="M935" s="15">
        <f t="shared" si="190"/>
        <v>3</v>
      </c>
      <c r="N935" s="15">
        <f>VLOOKUP('Aliquote medie'!$M935,Scaglioni!$I$3:$L$7,4,FALSE)</f>
        <v>0.43</v>
      </c>
      <c r="O935" s="15">
        <f t="shared" si="191"/>
        <v>43</v>
      </c>
      <c r="P935" s="15">
        <f t="shared" si="196"/>
        <v>32716</v>
      </c>
      <c r="Q935" s="16">
        <f t="shared" si="197"/>
        <v>0.35103004291845491</v>
      </c>
    </row>
    <row r="936" spans="1:17" x14ac:dyDescent="0.2">
      <c r="A936" s="10">
        <v>100</v>
      </c>
      <c r="B936" s="10">
        <f t="shared" si="192"/>
        <v>93300</v>
      </c>
      <c r="C936" s="6">
        <f t="shared" si="199"/>
        <v>5</v>
      </c>
      <c r="D936" s="6">
        <f>VLOOKUP('Aliquote medie'!$C936,Scaglioni!$A$3:$D$7,4,FALSE)</f>
        <v>0.43</v>
      </c>
      <c r="E936" s="6">
        <f t="shared" si="187"/>
        <v>43</v>
      </c>
      <c r="F936" s="6">
        <f t="shared" si="193"/>
        <v>33289</v>
      </c>
      <c r="G936" s="7">
        <f t="shared" si="198"/>
        <v>0.35679528403001071</v>
      </c>
      <c r="H936" s="3">
        <f t="shared" si="188"/>
        <v>4</v>
      </c>
      <c r="I936" s="3">
        <f>VLOOKUP('Aliquote medie'!$H936,Scaglioni!$E$3:$H$7,4,FALSE)</f>
        <v>0.43</v>
      </c>
      <c r="J936" s="3">
        <f t="shared" si="189"/>
        <v>43</v>
      </c>
      <c r="K936" s="3">
        <f t="shared" si="194"/>
        <v>33019</v>
      </c>
      <c r="L936" s="4">
        <f t="shared" si="195"/>
        <v>0.35390139335476956</v>
      </c>
      <c r="M936" s="15">
        <f t="shared" si="190"/>
        <v>3</v>
      </c>
      <c r="N936" s="15">
        <f>VLOOKUP('Aliquote medie'!$M936,Scaglioni!$I$3:$L$7,4,FALSE)</f>
        <v>0.43</v>
      </c>
      <c r="O936" s="15">
        <f t="shared" si="191"/>
        <v>43</v>
      </c>
      <c r="P936" s="15">
        <f t="shared" si="196"/>
        <v>32759</v>
      </c>
      <c r="Q936" s="16">
        <f t="shared" si="197"/>
        <v>0.35111468381564842</v>
      </c>
    </row>
    <row r="937" spans="1:17" x14ac:dyDescent="0.2">
      <c r="A937" s="10">
        <v>100</v>
      </c>
      <c r="B937" s="10">
        <f t="shared" si="192"/>
        <v>93400</v>
      </c>
      <c r="C937" s="6">
        <f t="shared" si="199"/>
        <v>5</v>
      </c>
      <c r="D937" s="6">
        <f>VLOOKUP('Aliquote medie'!$C937,Scaglioni!$A$3:$D$7,4,FALSE)</f>
        <v>0.43</v>
      </c>
      <c r="E937" s="6">
        <f t="shared" si="187"/>
        <v>43</v>
      </c>
      <c r="F937" s="6">
        <f t="shared" si="193"/>
        <v>33332</v>
      </c>
      <c r="G937" s="7">
        <f t="shared" si="198"/>
        <v>0.35687366167023554</v>
      </c>
      <c r="H937" s="3">
        <f t="shared" si="188"/>
        <v>4</v>
      </c>
      <c r="I937" s="3">
        <f>VLOOKUP('Aliquote medie'!$H937,Scaglioni!$E$3:$H$7,4,FALSE)</f>
        <v>0.43</v>
      </c>
      <c r="J937" s="3">
        <f t="shared" si="189"/>
        <v>43</v>
      </c>
      <c r="K937" s="3">
        <f t="shared" si="194"/>
        <v>33062</v>
      </c>
      <c r="L937" s="4">
        <f t="shared" si="195"/>
        <v>0.35398286937901496</v>
      </c>
      <c r="M937" s="15">
        <f t="shared" si="190"/>
        <v>3</v>
      </c>
      <c r="N937" s="15">
        <f>VLOOKUP('Aliquote medie'!$M937,Scaglioni!$I$3:$L$7,4,FALSE)</f>
        <v>0.43</v>
      </c>
      <c r="O937" s="15">
        <f t="shared" si="191"/>
        <v>43</v>
      </c>
      <c r="P937" s="15">
        <f t="shared" si="196"/>
        <v>32802</v>
      </c>
      <c r="Q937" s="16">
        <f t="shared" si="197"/>
        <v>0.35119914346895076</v>
      </c>
    </row>
    <row r="938" spans="1:17" x14ac:dyDescent="0.2">
      <c r="A938" s="10">
        <v>100</v>
      </c>
      <c r="B938" s="10">
        <f t="shared" si="192"/>
        <v>93500</v>
      </c>
      <c r="C938" s="6">
        <f t="shared" si="199"/>
        <v>5</v>
      </c>
      <c r="D938" s="6">
        <f>VLOOKUP('Aliquote medie'!$C938,Scaglioni!$A$3:$D$7,4,FALSE)</f>
        <v>0.43</v>
      </c>
      <c r="E938" s="6">
        <f t="shared" si="187"/>
        <v>43</v>
      </c>
      <c r="F938" s="6">
        <f t="shared" si="193"/>
        <v>33375</v>
      </c>
      <c r="G938" s="7">
        <f t="shared" si="198"/>
        <v>0.35695187165775399</v>
      </c>
      <c r="H938" s="3">
        <f t="shared" si="188"/>
        <v>4</v>
      </c>
      <c r="I938" s="3">
        <f>VLOOKUP('Aliquote medie'!$H938,Scaglioni!$E$3:$H$7,4,FALSE)</f>
        <v>0.43</v>
      </c>
      <c r="J938" s="3">
        <f t="shared" si="189"/>
        <v>43</v>
      </c>
      <c r="K938" s="3">
        <f t="shared" si="194"/>
        <v>33105</v>
      </c>
      <c r="L938" s="4">
        <f t="shared" si="195"/>
        <v>0.35406417112299465</v>
      </c>
      <c r="M938" s="15">
        <f t="shared" si="190"/>
        <v>3</v>
      </c>
      <c r="N938" s="15">
        <f>VLOOKUP('Aliquote medie'!$M938,Scaglioni!$I$3:$L$7,4,FALSE)</f>
        <v>0.43</v>
      </c>
      <c r="O938" s="15">
        <f t="shared" si="191"/>
        <v>43</v>
      </c>
      <c r="P938" s="15">
        <f t="shared" si="196"/>
        <v>32845</v>
      </c>
      <c r="Q938" s="16">
        <f t="shared" si="197"/>
        <v>0.35128342245989302</v>
      </c>
    </row>
    <row r="939" spans="1:17" x14ac:dyDescent="0.2">
      <c r="A939" s="10">
        <v>100</v>
      </c>
      <c r="B939" s="10">
        <f t="shared" si="192"/>
        <v>93600</v>
      </c>
      <c r="C939" s="6">
        <f t="shared" si="199"/>
        <v>5</v>
      </c>
      <c r="D939" s="6">
        <f>VLOOKUP('Aliquote medie'!$C939,Scaglioni!$A$3:$D$7,4,FALSE)</f>
        <v>0.43</v>
      </c>
      <c r="E939" s="6">
        <f t="shared" si="187"/>
        <v>43</v>
      </c>
      <c r="F939" s="6">
        <f t="shared" si="193"/>
        <v>33418</v>
      </c>
      <c r="G939" s="7">
        <f t="shared" si="198"/>
        <v>0.3570299145299145</v>
      </c>
      <c r="H939" s="3">
        <f t="shared" si="188"/>
        <v>4</v>
      </c>
      <c r="I939" s="3">
        <f>VLOOKUP('Aliquote medie'!$H939,Scaglioni!$E$3:$H$7,4,FALSE)</f>
        <v>0.43</v>
      </c>
      <c r="J939" s="3">
        <f t="shared" si="189"/>
        <v>43</v>
      </c>
      <c r="K939" s="3">
        <f t="shared" si="194"/>
        <v>33148</v>
      </c>
      <c r="L939" s="4">
        <f t="shared" si="195"/>
        <v>0.35414529914529913</v>
      </c>
      <c r="M939" s="15">
        <f t="shared" si="190"/>
        <v>3</v>
      </c>
      <c r="N939" s="15">
        <f>VLOOKUP('Aliquote medie'!$M939,Scaglioni!$I$3:$L$7,4,FALSE)</f>
        <v>0.43</v>
      </c>
      <c r="O939" s="15">
        <f t="shared" si="191"/>
        <v>43</v>
      </c>
      <c r="P939" s="15">
        <f t="shared" si="196"/>
        <v>32888</v>
      </c>
      <c r="Q939" s="16">
        <f t="shared" si="197"/>
        <v>0.35136752136752136</v>
      </c>
    </row>
    <row r="940" spans="1:17" x14ac:dyDescent="0.2">
      <c r="A940" s="10">
        <v>100</v>
      </c>
      <c r="B940" s="10">
        <f t="shared" si="192"/>
        <v>93700</v>
      </c>
      <c r="C940" s="6">
        <f t="shared" si="199"/>
        <v>5</v>
      </c>
      <c r="D940" s="6">
        <f>VLOOKUP('Aliquote medie'!$C940,Scaglioni!$A$3:$D$7,4,FALSE)</f>
        <v>0.43</v>
      </c>
      <c r="E940" s="6">
        <f t="shared" si="187"/>
        <v>43</v>
      </c>
      <c r="F940" s="6">
        <f t="shared" si="193"/>
        <v>33461</v>
      </c>
      <c r="G940" s="7">
        <f t="shared" si="198"/>
        <v>0.35710779082177163</v>
      </c>
      <c r="H940" s="3">
        <f t="shared" si="188"/>
        <v>4</v>
      </c>
      <c r="I940" s="3">
        <f>VLOOKUP('Aliquote medie'!$H940,Scaglioni!$E$3:$H$7,4,FALSE)</f>
        <v>0.43</v>
      </c>
      <c r="J940" s="3">
        <f t="shared" si="189"/>
        <v>43</v>
      </c>
      <c r="K940" s="3">
        <f t="shared" si="194"/>
        <v>33191</v>
      </c>
      <c r="L940" s="4">
        <f t="shared" si="195"/>
        <v>0.35422625400213448</v>
      </c>
      <c r="M940" s="15">
        <f t="shared" si="190"/>
        <v>3</v>
      </c>
      <c r="N940" s="15">
        <f>VLOOKUP('Aliquote medie'!$M940,Scaglioni!$I$3:$L$7,4,FALSE)</f>
        <v>0.43</v>
      </c>
      <c r="O940" s="15">
        <f t="shared" si="191"/>
        <v>43</v>
      </c>
      <c r="P940" s="15">
        <f t="shared" si="196"/>
        <v>32931</v>
      </c>
      <c r="Q940" s="16">
        <f t="shared" si="197"/>
        <v>0.35145144076840984</v>
      </c>
    </row>
    <row r="941" spans="1:17" x14ac:dyDescent="0.2">
      <c r="A941" s="10">
        <v>100</v>
      </c>
      <c r="B941" s="10">
        <f t="shared" si="192"/>
        <v>93800</v>
      </c>
      <c r="C941" s="6">
        <f t="shared" si="199"/>
        <v>5</v>
      </c>
      <c r="D941" s="6">
        <f>VLOOKUP('Aliquote medie'!$C941,Scaglioni!$A$3:$D$7,4,FALSE)</f>
        <v>0.43</v>
      </c>
      <c r="E941" s="6">
        <f t="shared" si="187"/>
        <v>43</v>
      </c>
      <c r="F941" s="6">
        <f t="shared" si="193"/>
        <v>33504</v>
      </c>
      <c r="G941" s="7">
        <f t="shared" si="198"/>
        <v>0.35718550106609809</v>
      </c>
      <c r="H941" s="3">
        <f t="shared" si="188"/>
        <v>4</v>
      </c>
      <c r="I941" s="3">
        <f>VLOOKUP('Aliquote medie'!$H941,Scaglioni!$E$3:$H$7,4,FALSE)</f>
        <v>0.43</v>
      </c>
      <c r="J941" s="3">
        <f t="shared" si="189"/>
        <v>43</v>
      </c>
      <c r="K941" s="3">
        <f t="shared" si="194"/>
        <v>33234</v>
      </c>
      <c r="L941" s="4">
        <f t="shared" si="195"/>
        <v>0.35430703624733473</v>
      </c>
      <c r="M941" s="15">
        <f t="shared" si="190"/>
        <v>3</v>
      </c>
      <c r="N941" s="15">
        <f>VLOOKUP('Aliquote medie'!$M941,Scaglioni!$I$3:$L$7,4,FALSE)</f>
        <v>0.43</v>
      </c>
      <c r="O941" s="15">
        <f t="shared" si="191"/>
        <v>43</v>
      </c>
      <c r="P941" s="15">
        <f t="shared" si="196"/>
        <v>32974</v>
      </c>
      <c r="Q941" s="16">
        <f t="shared" si="197"/>
        <v>0.35153518123667377</v>
      </c>
    </row>
    <row r="942" spans="1:17" x14ac:dyDescent="0.2">
      <c r="A942" s="10">
        <v>100</v>
      </c>
      <c r="B942" s="10">
        <f t="shared" si="192"/>
        <v>93900</v>
      </c>
      <c r="C942" s="6">
        <f t="shared" si="199"/>
        <v>5</v>
      </c>
      <c r="D942" s="6">
        <f>VLOOKUP('Aliquote medie'!$C942,Scaglioni!$A$3:$D$7,4,FALSE)</f>
        <v>0.43</v>
      </c>
      <c r="E942" s="6">
        <f t="shared" si="187"/>
        <v>43</v>
      </c>
      <c r="F942" s="6">
        <f t="shared" si="193"/>
        <v>33547</v>
      </c>
      <c r="G942" s="7">
        <f t="shared" si="198"/>
        <v>0.35726304579339724</v>
      </c>
      <c r="H942" s="3">
        <f t="shared" si="188"/>
        <v>4</v>
      </c>
      <c r="I942" s="3">
        <f>VLOOKUP('Aliquote medie'!$H942,Scaglioni!$E$3:$H$7,4,FALSE)</f>
        <v>0.43</v>
      </c>
      <c r="J942" s="3">
        <f t="shared" si="189"/>
        <v>43</v>
      </c>
      <c r="K942" s="3">
        <f t="shared" si="194"/>
        <v>33277</v>
      </c>
      <c r="L942" s="4">
        <f t="shared" si="195"/>
        <v>0.35438764643237486</v>
      </c>
      <c r="M942" s="15">
        <f t="shared" si="190"/>
        <v>3</v>
      </c>
      <c r="N942" s="15">
        <f>VLOOKUP('Aliquote medie'!$M942,Scaglioni!$I$3:$L$7,4,FALSE)</f>
        <v>0.43</v>
      </c>
      <c r="O942" s="15">
        <f t="shared" si="191"/>
        <v>43</v>
      </c>
      <c r="P942" s="15">
        <f t="shared" si="196"/>
        <v>33017</v>
      </c>
      <c r="Q942" s="16">
        <f t="shared" si="197"/>
        <v>0.35161874334398296</v>
      </c>
    </row>
    <row r="943" spans="1:17" x14ac:dyDescent="0.2">
      <c r="A943" s="10">
        <v>100</v>
      </c>
      <c r="B943" s="10">
        <f t="shared" si="192"/>
        <v>94000</v>
      </c>
      <c r="C943" s="6">
        <f t="shared" si="199"/>
        <v>5</v>
      </c>
      <c r="D943" s="6">
        <f>VLOOKUP('Aliquote medie'!$C943,Scaglioni!$A$3:$D$7,4,FALSE)</f>
        <v>0.43</v>
      </c>
      <c r="E943" s="6">
        <f t="shared" si="187"/>
        <v>43</v>
      </c>
      <c r="F943" s="6">
        <f t="shared" si="193"/>
        <v>33590</v>
      </c>
      <c r="G943" s="7">
        <f t="shared" si="198"/>
        <v>0.35734042553191492</v>
      </c>
      <c r="H943" s="3">
        <f t="shared" si="188"/>
        <v>4</v>
      </c>
      <c r="I943" s="3">
        <f>VLOOKUP('Aliquote medie'!$H943,Scaglioni!$E$3:$H$7,4,FALSE)</f>
        <v>0.43</v>
      </c>
      <c r="J943" s="3">
        <f t="shared" si="189"/>
        <v>43</v>
      </c>
      <c r="K943" s="3">
        <f t="shared" si="194"/>
        <v>33320</v>
      </c>
      <c r="L943" s="4">
        <f t="shared" si="195"/>
        <v>0.354468085106383</v>
      </c>
      <c r="M943" s="15">
        <f t="shared" si="190"/>
        <v>3</v>
      </c>
      <c r="N943" s="15">
        <f>VLOOKUP('Aliquote medie'!$M943,Scaglioni!$I$3:$L$7,4,FALSE)</f>
        <v>0.43</v>
      </c>
      <c r="O943" s="15">
        <f t="shared" si="191"/>
        <v>43</v>
      </c>
      <c r="P943" s="15">
        <f t="shared" si="196"/>
        <v>33060</v>
      </c>
      <c r="Q943" s="16">
        <f t="shared" si="197"/>
        <v>0.35170212765957448</v>
      </c>
    </row>
    <row r="944" spans="1:17" x14ac:dyDescent="0.2">
      <c r="A944" s="10">
        <v>100</v>
      </c>
      <c r="B944" s="10">
        <f t="shared" si="192"/>
        <v>94100</v>
      </c>
      <c r="C944" s="6">
        <f t="shared" si="199"/>
        <v>5</v>
      </c>
      <c r="D944" s="6">
        <f>VLOOKUP('Aliquote medie'!$C944,Scaglioni!$A$3:$D$7,4,FALSE)</f>
        <v>0.43</v>
      </c>
      <c r="E944" s="6">
        <f t="shared" si="187"/>
        <v>43</v>
      </c>
      <c r="F944" s="6">
        <f t="shared" si="193"/>
        <v>33633</v>
      </c>
      <c r="G944" s="7">
        <f t="shared" si="198"/>
        <v>0.35741764080765143</v>
      </c>
      <c r="H944" s="3">
        <f t="shared" si="188"/>
        <v>4</v>
      </c>
      <c r="I944" s="3">
        <f>VLOOKUP('Aliquote medie'!$H944,Scaglioni!$E$3:$H$7,4,FALSE)</f>
        <v>0.43</v>
      </c>
      <c r="J944" s="3">
        <f t="shared" si="189"/>
        <v>43</v>
      </c>
      <c r="K944" s="3">
        <f t="shared" si="194"/>
        <v>33363</v>
      </c>
      <c r="L944" s="4">
        <f t="shared" si="195"/>
        <v>0.35454835281615305</v>
      </c>
      <c r="M944" s="15">
        <f t="shared" si="190"/>
        <v>3</v>
      </c>
      <c r="N944" s="15">
        <f>VLOOKUP('Aliquote medie'!$M944,Scaglioni!$I$3:$L$7,4,FALSE)</f>
        <v>0.43</v>
      </c>
      <c r="O944" s="15">
        <f t="shared" si="191"/>
        <v>43</v>
      </c>
      <c r="P944" s="15">
        <f t="shared" si="196"/>
        <v>33103</v>
      </c>
      <c r="Q944" s="16">
        <f t="shared" si="197"/>
        <v>0.35178533475026569</v>
      </c>
    </row>
    <row r="945" spans="1:17" x14ac:dyDescent="0.2">
      <c r="A945" s="10">
        <v>100</v>
      </c>
      <c r="B945" s="10">
        <f t="shared" si="192"/>
        <v>94200</v>
      </c>
      <c r="C945" s="6">
        <f t="shared" si="199"/>
        <v>5</v>
      </c>
      <c r="D945" s="6">
        <f>VLOOKUP('Aliquote medie'!$C945,Scaglioni!$A$3:$D$7,4,FALSE)</f>
        <v>0.43</v>
      </c>
      <c r="E945" s="6">
        <f t="shared" si="187"/>
        <v>43</v>
      </c>
      <c r="F945" s="6">
        <f t="shared" si="193"/>
        <v>33676</v>
      </c>
      <c r="G945" s="7">
        <f t="shared" si="198"/>
        <v>0.35749469214437368</v>
      </c>
      <c r="H945" s="3">
        <f t="shared" si="188"/>
        <v>4</v>
      </c>
      <c r="I945" s="3">
        <f>VLOOKUP('Aliquote medie'!$H945,Scaglioni!$E$3:$H$7,4,FALSE)</f>
        <v>0.43</v>
      </c>
      <c r="J945" s="3">
        <f t="shared" si="189"/>
        <v>43</v>
      </c>
      <c r="K945" s="3">
        <f t="shared" si="194"/>
        <v>33406</v>
      </c>
      <c r="L945" s="4">
        <f t="shared" si="195"/>
        <v>0.35462845010615712</v>
      </c>
      <c r="M945" s="15">
        <f t="shared" si="190"/>
        <v>3</v>
      </c>
      <c r="N945" s="15">
        <f>VLOOKUP('Aliquote medie'!$M945,Scaglioni!$I$3:$L$7,4,FALSE)</f>
        <v>0.43</v>
      </c>
      <c r="O945" s="15">
        <f t="shared" si="191"/>
        <v>43</v>
      </c>
      <c r="P945" s="15">
        <f t="shared" si="196"/>
        <v>33146</v>
      </c>
      <c r="Q945" s="16">
        <f t="shared" si="197"/>
        <v>0.3518683651804671</v>
      </c>
    </row>
    <row r="946" spans="1:17" x14ac:dyDescent="0.2">
      <c r="A946" s="10">
        <v>100</v>
      </c>
      <c r="B946" s="10">
        <f t="shared" si="192"/>
        <v>94300</v>
      </c>
      <c r="C946" s="6">
        <f t="shared" si="199"/>
        <v>5</v>
      </c>
      <c r="D946" s="6">
        <f>VLOOKUP('Aliquote medie'!$C946,Scaglioni!$A$3:$D$7,4,FALSE)</f>
        <v>0.43</v>
      </c>
      <c r="E946" s="6">
        <f t="shared" si="187"/>
        <v>43</v>
      </c>
      <c r="F946" s="6">
        <f t="shared" si="193"/>
        <v>33719</v>
      </c>
      <c r="G946" s="7">
        <f t="shared" si="198"/>
        <v>0.35757158006362671</v>
      </c>
      <c r="H946" s="3">
        <f t="shared" si="188"/>
        <v>4</v>
      </c>
      <c r="I946" s="3">
        <f>VLOOKUP('Aliquote medie'!$H946,Scaglioni!$E$3:$H$7,4,FALSE)</f>
        <v>0.43</v>
      </c>
      <c r="J946" s="3">
        <f t="shared" si="189"/>
        <v>43</v>
      </c>
      <c r="K946" s="3">
        <f t="shared" si="194"/>
        <v>33449</v>
      </c>
      <c r="L946" s="4">
        <f t="shared" si="195"/>
        <v>0.35470837751855777</v>
      </c>
      <c r="M946" s="15">
        <f t="shared" si="190"/>
        <v>3</v>
      </c>
      <c r="N946" s="15">
        <f>VLOOKUP('Aliquote medie'!$M946,Scaglioni!$I$3:$L$7,4,FALSE)</f>
        <v>0.43</v>
      </c>
      <c r="O946" s="15">
        <f t="shared" si="191"/>
        <v>43</v>
      </c>
      <c r="P946" s="15">
        <f t="shared" si="196"/>
        <v>33189</v>
      </c>
      <c r="Q946" s="16">
        <f t="shared" si="197"/>
        <v>0.3519512195121951</v>
      </c>
    </row>
    <row r="947" spans="1:17" x14ac:dyDescent="0.2">
      <c r="A947" s="10">
        <v>100</v>
      </c>
      <c r="B947" s="10">
        <f t="shared" si="192"/>
        <v>94400</v>
      </c>
      <c r="C947" s="6">
        <f t="shared" si="199"/>
        <v>5</v>
      </c>
      <c r="D947" s="6">
        <f>VLOOKUP('Aliquote medie'!$C947,Scaglioni!$A$3:$D$7,4,FALSE)</f>
        <v>0.43</v>
      </c>
      <c r="E947" s="6">
        <f t="shared" si="187"/>
        <v>43</v>
      </c>
      <c r="F947" s="6">
        <f t="shared" si="193"/>
        <v>33762</v>
      </c>
      <c r="G947" s="7">
        <f t="shared" si="198"/>
        <v>0.35764830508474577</v>
      </c>
      <c r="H947" s="3">
        <f t="shared" si="188"/>
        <v>4</v>
      </c>
      <c r="I947" s="3">
        <f>VLOOKUP('Aliquote medie'!$H947,Scaglioni!$E$3:$H$7,4,FALSE)</f>
        <v>0.43</v>
      </c>
      <c r="J947" s="3">
        <f t="shared" si="189"/>
        <v>43</v>
      </c>
      <c r="K947" s="3">
        <f t="shared" si="194"/>
        <v>33492</v>
      </c>
      <c r="L947" s="4">
        <f t="shared" si="195"/>
        <v>0.35478813559322037</v>
      </c>
      <c r="M947" s="15">
        <f t="shared" si="190"/>
        <v>3</v>
      </c>
      <c r="N947" s="15">
        <f>VLOOKUP('Aliquote medie'!$M947,Scaglioni!$I$3:$L$7,4,FALSE)</f>
        <v>0.43</v>
      </c>
      <c r="O947" s="15">
        <f t="shared" si="191"/>
        <v>43</v>
      </c>
      <c r="P947" s="15">
        <f t="shared" si="196"/>
        <v>33232</v>
      </c>
      <c r="Q947" s="16">
        <f t="shared" si="197"/>
        <v>0.35203389830508475</v>
      </c>
    </row>
    <row r="948" spans="1:17" x14ac:dyDescent="0.2">
      <c r="A948" s="10">
        <v>100</v>
      </c>
      <c r="B948" s="10">
        <f t="shared" si="192"/>
        <v>94500</v>
      </c>
      <c r="C948" s="6">
        <f t="shared" si="199"/>
        <v>5</v>
      </c>
      <c r="D948" s="6">
        <f>VLOOKUP('Aliquote medie'!$C948,Scaglioni!$A$3:$D$7,4,FALSE)</f>
        <v>0.43</v>
      </c>
      <c r="E948" s="6">
        <f t="shared" si="187"/>
        <v>43</v>
      </c>
      <c r="F948" s="6">
        <f t="shared" si="193"/>
        <v>33805</v>
      </c>
      <c r="G948" s="7">
        <f t="shared" si="198"/>
        <v>0.35772486772486772</v>
      </c>
      <c r="H948" s="3">
        <f t="shared" si="188"/>
        <v>4</v>
      </c>
      <c r="I948" s="3">
        <f>VLOOKUP('Aliquote medie'!$H948,Scaglioni!$E$3:$H$7,4,FALSE)</f>
        <v>0.43</v>
      </c>
      <c r="J948" s="3">
        <f t="shared" si="189"/>
        <v>43</v>
      </c>
      <c r="K948" s="3">
        <f t="shared" si="194"/>
        <v>33535</v>
      </c>
      <c r="L948" s="4">
        <f t="shared" si="195"/>
        <v>0.35486772486772489</v>
      </c>
      <c r="M948" s="15">
        <f t="shared" si="190"/>
        <v>3</v>
      </c>
      <c r="N948" s="15">
        <f>VLOOKUP('Aliquote medie'!$M948,Scaglioni!$I$3:$L$7,4,FALSE)</f>
        <v>0.43</v>
      </c>
      <c r="O948" s="15">
        <f t="shared" si="191"/>
        <v>43</v>
      </c>
      <c r="P948" s="15">
        <f t="shared" si="196"/>
        <v>33275</v>
      </c>
      <c r="Q948" s="16">
        <f t="shared" si="197"/>
        <v>0.35211640211640211</v>
      </c>
    </row>
    <row r="949" spans="1:17" x14ac:dyDescent="0.2">
      <c r="A949" s="10">
        <v>100</v>
      </c>
      <c r="B949" s="10">
        <f t="shared" si="192"/>
        <v>94600</v>
      </c>
      <c r="C949" s="6">
        <f t="shared" si="199"/>
        <v>5</v>
      </c>
      <c r="D949" s="6">
        <f>VLOOKUP('Aliquote medie'!$C949,Scaglioni!$A$3:$D$7,4,FALSE)</f>
        <v>0.43</v>
      </c>
      <c r="E949" s="6">
        <f t="shared" si="187"/>
        <v>43</v>
      </c>
      <c r="F949" s="6">
        <f t="shared" si="193"/>
        <v>33848</v>
      </c>
      <c r="G949" s="7">
        <f t="shared" si="198"/>
        <v>0.35780126849894289</v>
      </c>
      <c r="H949" s="3">
        <f t="shared" si="188"/>
        <v>4</v>
      </c>
      <c r="I949" s="3">
        <f>VLOOKUP('Aliquote medie'!$H949,Scaglioni!$E$3:$H$7,4,FALSE)</f>
        <v>0.43</v>
      </c>
      <c r="J949" s="3">
        <f t="shared" si="189"/>
        <v>43</v>
      </c>
      <c r="K949" s="3">
        <f t="shared" si="194"/>
        <v>33578</v>
      </c>
      <c r="L949" s="4">
        <f t="shared" si="195"/>
        <v>0.35494714587737841</v>
      </c>
      <c r="M949" s="15">
        <f t="shared" si="190"/>
        <v>3</v>
      </c>
      <c r="N949" s="15">
        <f>VLOOKUP('Aliquote medie'!$M949,Scaglioni!$I$3:$L$7,4,FALSE)</f>
        <v>0.43</v>
      </c>
      <c r="O949" s="15">
        <f t="shared" si="191"/>
        <v>43</v>
      </c>
      <c r="P949" s="15">
        <f t="shared" si="196"/>
        <v>33318</v>
      </c>
      <c r="Q949" s="16">
        <f t="shared" si="197"/>
        <v>0.35219873150105707</v>
      </c>
    </row>
    <row r="950" spans="1:17" x14ac:dyDescent="0.2">
      <c r="A950" s="10">
        <v>100</v>
      </c>
      <c r="B950" s="10">
        <f t="shared" si="192"/>
        <v>94700</v>
      </c>
      <c r="C950" s="6">
        <f t="shared" si="199"/>
        <v>5</v>
      </c>
      <c r="D950" s="6">
        <f>VLOOKUP('Aliquote medie'!$C950,Scaglioni!$A$3:$D$7,4,FALSE)</f>
        <v>0.43</v>
      </c>
      <c r="E950" s="6">
        <f t="shared" si="187"/>
        <v>43</v>
      </c>
      <c r="F950" s="6">
        <f t="shared" si="193"/>
        <v>33891</v>
      </c>
      <c r="G950" s="7">
        <f t="shared" si="198"/>
        <v>0.3578775079197466</v>
      </c>
      <c r="H950" s="3">
        <f t="shared" si="188"/>
        <v>4</v>
      </c>
      <c r="I950" s="3">
        <f>VLOOKUP('Aliquote medie'!$H950,Scaglioni!$E$3:$H$7,4,FALSE)</f>
        <v>0.43</v>
      </c>
      <c r="J950" s="3">
        <f t="shared" si="189"/>
        <v>43</v>
      </c>
      <c r="K950" s="3">
        <f t="shared" si="194"/>
        <v>33621</v>
      </c>
      <c r="L950" s="4">
        <f t="shared" si="195"/>
        <v>0.35502639915522705</v>
      </c>
      <c r="M950" s="15">
        <f t="shared" si="190"/>
        <v>3</v>
      </c>
      <c r="N950" s="15">
        <f>VLOOKUP('Aliquote medie'!$M950,Scaglioni!$I$3:$L$7,4,FALSE)</f>
        <v>0.43</v>
      </c>
      <c r="O950" s="15">
        <f t="shared" si="191"/>
        <v>43</v>
      </c>
      <c r="P950" s="15">
        <f t="shared" si="196"/>
        <v>33361</v>
      </c>
      <c r="Q950" s="16">
        <f t="shared" si="197"/>
        <v>0.35228088701161564</v>
      </c>
    </row>
    <row r="951" spans="1:17" x14ac:dyDescent="0.2">
      <c r="A951" s="10">
        <v>100</v>
      </c>
      <c r="B951" s="10">
        <f t="shared" si="192"/>
        <v>94800</v>
      </c>
      <c r="C951" s="6">
        <f t="shared" si="199"/>
        <v>5</v>
      </c>
      <c r="D951" s="6">
        <f>VLOOKUP('Aliquote medie'!$C951,Scaglioni!$A$3:$D$7,4,FALSE)</f>
        <v>0.43</v>
      </c>
      <c r="E951" s="6">
        <f t="shared" si="187"/>
        <v>43</v>
      </c>
      <c r="F951" s="6">
        <f t="shared" si="193"/>
        <v>33934</v>
      </c>
      <c r="G951" s="7">
        <f t="shared" si="198"/>
        <v>0.35795358649789027</v>
      </c>
      <c r="H951" s="3">
        <f t="shared" si="188"/>
        <v>4</v>
      </c>
      <c r="I951" s="3">
        <f>VLOOKUP('Aliquote medie'!$H951,Scaglioni!$E$3:$H$7,4,FALSE)</f>
        <v>0.43</v>
      </c>
      <c r="J951" s="3">
        <f t="shared" si="189"/>
        <v>43</v>
      </c>
      <c r="K951" s="3">
        <f t="shared" si="194"/>
        <v>33664</v>
      </c>
      <c r="L951" s="4">
        <f t="shared" si="195"/>
        <v>0.35510548523206753</v>
      </c>
      <c r="M951" s="15">
        <f t="shared" si="190"/>
        <v>3</v>
      </c>
      <c r="N951" s="15">
        <f>VLOOKUP('Aliquote medie'!$M951,Scaglioni!$I$3:$L$7,4,FALSE)</f>
        <v>0.43</v>
      </c>
      <c r="O951" s="15">
        <f t="shared" si="191"/>
        <v>43</v>
      </c>
      <c r="P951" s="15">
        <f t="shared" si="196"/>
        <v>33404</v>
      </c>
      <c r="Q951" s="16">
        <f t="shared" si="197"/>
        <v>0.35236286919831222</v>
      </c>
    </row>
    <row r="952" spans="1:17" x14ac:dyDescent="0.2">
      <c r="A952" s="10">
        <v>100</v>
      </c>
      <c r="B952" s="10">
        <f t="shared" si="192"/>
        <v>94900</v>
      </c>
      <c r="C952" s="6">
        <f t="shared" si="199"/>
        <v>5</v>
      </c>
      <c r="D952" s="6">
        <f>VLOOKUP('Aliquote medie'!$C952,Scaglioni!$A$3:$D$7,4,FALSE)</f>
        <v>0.43</v>
      </c>
      <c r="E952" s="6">
        <f t="shared" si="187"/>
        <v>43</v>
      </c>
      <c r="F952" s="6">
        <f t="shared" si="193"/>
        <v>33977</v>
      </c>
      <c r="G952" s="7">
        <f t="shared" si="198"/>
        <v>0.35802950474183348</v>
      </c>
      <c r="H952" s="3">
        <f t="shared" si="188"/>
        <v>4</v>
      </c>
      <c r="I952" s="3">
        <f>VLOOKUP('Aliquote medie'!$H952,Scaglioni!$E$3:$H$7,4,FALSE)</f>
        <v>0.43</v>
      </c>
      <c r="J952" s="3">
        <f t="shared" si="189"/>
        <v>43</v>
      </c>
      <c r="K952" s="3">
        <f t="shared" si="194"/>
        <v>33707</v>
      </c>
      <c r="L952" s="4">
        <f t="shared" si="195"/>
        <v>0.35518440463645945</v>
      </c>
      <c r="M952" s="15">
        <f t="shared" si="190"/>
        <v>3</v>
      </c>
      <c r="N952" s="15">
        <f>VLOOKUP('Aliquote medie'!$M952,Scaglioni!$I$3:$L$7,4,FALSE)</f>
        <v>0.43</v>
      </c>
      <c r="O952" s="15">
        <f t="shared" si="191"/>
        <v>43</v>
      </c>
      <c r="P952" s="15">
        <f t="shared" si="196"/>
        <v>33447</v>
      </c>
      <c r="Q952" s="16">
        <f t="shared" si="197"/>
        <v>0.35244467860906215</v>
      </c>
    </row>
    <row r="953" spans="1:17" x14ac:dyDescent="0.2">
      <c r="A953" s="10">
        <v>100</v>
      </c>
      <c r="B953" s="10">
        <f t="shared" si="192"/>
        <v>95000</v>
      </c>
      <c r="C953" s="6">
        <f t="shared" si="199"/>
        <v>5</v>
      </c>
      <c r="D953" s="6">
        <f>VLOOKUP('Aliquote medie'!$C953,Scaglioni!$A$3:$D$7,4,FALSE)</f>
        <v>0.43</v>
      </c>
      <c r="E953" s="6">
        <f t="shared" si="187"/>
        <v>43</v>
      </c>
      <c r="F953" s="6">
        <f t="shared" si="193"/>
        <v>34020</v>
      </c>
      <c r="G953" s="7">
        <f t="shared" si="198"/>
        <v>0.35810526315789476</v>
      </c>
      <c r="H953" s="3">
        <f t="shared" si="188"/>
        <v>4</v>
      </c>
      <c r="I953" s="3">
        <f>VLOOKUP('Aliquote medie'!$H953,Scaglioni!$E$3:$H$7,4,FALSE)</f>
        <v>0.43</v>
      </c>
      <c r="J953" s="3">
        <f t="shared" si="189"/>
        <v>43</v>
      </c>
      <c r="K953" s="3">
        <f t="shared" si="194"/>
        <v>33750</v>
      </c>
      <c r="L953" s="4">
        <f t="shared" si="195"/>
        <v>0.35526315789473684</v>
      </c>
      <c r="M953" s="15">
        <f t="shared" si="190"/>
        <v>3</v>
      </c>
      <c r="N953" s="15">
        <f>VLOOKUP('Aliquote medie'!$M953,Scaglioni!$I$3:$L$7,4,FALSE)</f>
        <v>0.43</v>
      </c>
      <c r="O953" s="15">
        <f t="shared" si="191"/>
        <v>43</v>
      </c>
      <c r="P953" s="15">
        <f t="shared" si="196"/>
        <v>33490</v>
      </c>
      <c r="Q953" s="16">
        <f t="shared" si="197"/>
        <v>0.35252631578947369</v>
      </c>
    </row>
    <row r="954" spans="1:17" x14ac:dyDescent="0.2">
      <c r="A954" s="10">
        <v>100</v>
      </c>
      <c r="B954" s="10">
        <f t="shared" si="192"/>
        <v>95100</v>
      </c>
      <c r="C954" s="6">
        <f t="shared" si="199"/>
        <v>5</v>
      </c>
      <c r="D954" s="6">
        <f>VLOOKUP('Aliquote medie'!$C954,Scaglioni!$A$3:$D$7,4,FALSE)</f>
        <v>0.43</v>
      </c>
      <c r="E954" s="6">
        <f t="shared" si="187"/>
        <v>43</v>
      </c>
      <c r="F954" s="6">
        <f t="shared" si="193"/>
        <v>34063</v>
      </c>
      <c r="G954" s="7">
        <f t="shared" si="198"/>
        <v>0.35818086225026285</v>
      </c>
      <c r="H954" s="3">
        <f t="shared" si="188"/>
        <v>4</v>
      </c>
      <c r="I954" s="3">
        <f>VLOOKUP('Aliquote medie'!$H954,Scaglioni!$E$3:$H$7,4,FALSE)</f>
        <v>0.43</v>
      </c>
      <c r="J954" s="3">
        <f t="shared" si="189"/>
        <v>43</v>
      </c>
      <c r="K954" s="3">
        <f t="shared" si="194"/>
        <v>33793</v>
      </c>
      <c r="L954" s="4">
        <f t="shared" si="195"/>
        <v>0.35534174553101999</v>
      </c>
      <c r="M954" s="15">
        <f t="shared" si="190"/>
        <v>3</v>
      </c>
      <c r="N954" s="15">
        <f>VLOOKUP('Aliquote medie'!$M954,Scaglioni!$I$3:$L$7,4,FALSE)</f>
        <v>0.43</v>
      </c>
      <c r="O954" s="15">
        <f t="shared" si="191"/>
        <v>43</v>
      </c>
      <c r="P954" s="15">
        <f t="shared" si="196"/>
        <v>33533</v>
      </c>
      <c r="Q954" s="16">
        <f t="shared" si="197"/>
        <v>0.35260778128286013</v>
      </c>
    </row>
    <row r="955" spans="1:17" x14ac:dyDescent="0.2">
      <c r="A955" s="10">
        <v>100</v>
      </c>
      <c r="B955" s="10">
        <f t="shared" si="192"/>
        <v>95200</v>
      </c>
      <c r="C955" s="6">
        <f t="shared" si="199"/>
        <v>5</v>
      </c>
      <c r="D955" s="6">
        <f>VLOOKUP('Aliquote medie'!$C955,Scaglioni!$A$3:$D$7,4,FALSE)</f>
        <v>0.43</v>
      </c>
      <c r="E955" s="6">
        <f t="shared" si="187"/>
        <v>43</v>
      </c>
      <c r="F955" s="6">
        <f t="shared" si="193"/>
        <v>34106</v>
      </c>
      <c r="G955" s="7">
        <f t="shared" si="198"/>
        <v>0.35825630252100843</v>
      </c>
      <c r="H955" s="3">
        <f t="shared" si="188"/>
        <v>4</v>
      </c>
      <c r="I955" s="3">
        <f>VLOOKUP('Aliquote medie'!$H955,Scaglioni!$E$3:$H$7,4,FALSE)</f>
        <v>0.43</v>
      </c>
      <c r="J955" s="3">
        <f t="shared" si="189"/>
        <v>43</v>
      </c>
      <c r="K955" s="3">
        <f t="shared" si="194"/>
        <v>33836</v>
      </c>
      <c r="L955" s="4">
        <f t="shared" si="195"/>
        <v>0.35542016806722687</v>
      </c>
      <c r="M955" s="15">
        <f t="shared" si="190"/>
        <v>3</v>
      </c>
      <c r="N955" s="15">
        <f>VLOOKUP('Aliquote medie'!$M955,Scaglioni!$I$3:$L$7,4,FALSE)</f>
        <v>0.43</v>
      </c>
      <c r="O955" s="15">
        <f t="shared" si="191"/>
        <v>43</v>
      </c>
      <c r="P955" s="15">
        <f t="shared" si="196"/>
        <v>33576</v>
      </c>
      <c r="Q955" s="16">
        <f t="shared" si="197"/>
        <v>0.35268907563025209</v>
      </c>
    </row>
    <row r="956" spans="1:17" x14ac:dyDescent="0.2">
      <c r="A956" s="10">
        <v>100</v>
      </c>
      <c r="B956" s="10">
        <f t="shared" si="192"/>
        <v>95300</v>
      </c>
      <c r="C956" s="6">
        <f t="shared" si="199"/>
        <v>5</v>
      </c>
      <c r="D956" s="6">
        <f>VLOOKUP('Aliquote medie'!$C956,Scaglioni!$A$3:$D$7,4,FALSE)</f>
        <v>0.43</v>
      </c>
      <c r="E956" s="6">
        <f t="shared" si="187"/>
        <v>43</v>
      </c>
      <c r="F956" s="6">
        <f t="shared" si="193"/>
        <v>34149</v>
      </c>
      <c r="G956" s="7">
        <f t="shared" si="198"/>
        <v>0.35833158447009444</v>
      </c>
      <c r="H956" s="3">
        <f t="shared" si="188"/>
        <v>4</v>
      </c>
      <c r="I956" s="3">
        <f>VLOOKUP('Aliquote medie'!$H956,Scaglioni!$E$3:$H$7,4,FALSE)</f>
        <v>0.43</v>
      </c>
      <c r="J956" s="3">
        <f t="shared" si="189"/>
        <v>43</v>
      </c>
      <c r="K956" s="3">
        <f t="shared" si="194"/>
        <v>33879</v>
      </c>
      <c r="L956" s="4">
        <f t="shared" si="195"/>
        <v>0.35549842602308501</v>
      </c>
      <c r="M956" s="15">
        <f t="shared" si="190"/>
        <v>3</v>
      </c>
      <c r="N956" s="15">
        <f>VLOOKUP('Aliquote medie'!$M956,Scaglioni!$I$3:$L$7,4,FALSE)</f>
        <v>0.43</v>
      </c>
      <c r="O956" s="15">
        <f t="shared" si="191"/>
        <v>43</v>
      </c>
      <c r="P956" s="15">
        <f t="shared" si="196"/>
        <v>33619</v>
      </c>
      <c r="Q956" s="16">
        <f t="shared" si="197"/>
        <v>0.35277019937040921</v>
      </c>
    </row>
    <row r="957" spans="1:17" x14ac:dyDescent="0.2">
      <c r="A957" s="10">
        <v>100</v>
      </c>
      <c r="B957" s="10">
        <f t="shared" si="192"/>
        <v>95400</v>
      </c>
      <c r="C957" s="6">
        <f t="shared" si="199"/>
        <v>5</v>
      </c>
      <c r="D957" s="6">
        <f>VLOOKUP('Aliquote medie'!$C957,Scaglioni!$A$3:$D$7,4,FALSE)</f>
        <v>0.43</v>
      </c>
      <c r="E957" s="6">
        <f t="shared" si="187"/>
        <v>43</v>
      </c>
      <c r="F957" s="6">
        <f t="shared" si="193"/>
        <v>34192</v>
      </c>
      <c r="G957" s="7">
        <f t="shared" si="198"/>
        <v>0.35840670859538787</v>
      </c>
      <c r="H957" s="3">
        <f t="shared" si="188"/>
        <v>4</v>
      </c>
      <c r="I957" s="3">
        <f>VLOOKUP('Aliquote medie'!$H957,Scaglioni!$E$3:$H$7,4,FALSE)</f>
        <v>0.43</v>
      </c>
      <c r="J957" s="3">
        <f t="shared" si="189"/>
        <v>43</v>
      </c>
      <c r="K957" s="3">
        <f t="shared" si="194"/>
        <v>33922</v>
      </c>
      <c r="L957" s="4">
        <f t="shared" si="195"/>
        <v>0.35557651991614253</v>
      </c>
      <c r="M957" s="15">
        <f t="shared" si="190"/>
        <v>3</v>
      </c>
      <c r="N957" s="15">
        <f>VLOOKUP('Aliquote medie'!$M957,Scaglioni!$I$3:$L$7,4,FALSE)</f>
        <v>0.43</v>
      </c>
      <c r="O957" s="15">
        <f t="shared" si="191"/>
        <v>43</v>
      </c>
      <c r="P957" s="15">
        <f t="shared" si="196"/>
        <v>33662</v>
      </c>
      <c r="Q957" s="16">
        <f t="shared" si="197"/>
        <v>0.35285115303983228</v>
      </c>
    </row>
    <row r="958" spans="1:17" x14ac:dyDescent="0.2">
      <c r="A958" s="10">
        <v>100</v>
      </c>
      <c r="B958" s="10">
        <f t="shared" si="192"/>
        <v>95500</v>
      </c>
      <c r="C958" s="6">
        <f t="shared" si="199"/>
        <v>5</v>
      </c>
      <c r="D958" s="6">
        <f>VLOOKUP('Aliquote medie'!$C958,Scaglioni!$A$3:$D$7,4,FALSE)</f>
        <v>0.43</v>
      </c>
      <c r="E958" s="6">
        <f t="shared" si="187"/>
        <v>43</v>
      </c>
      <c r="F958" s="6">
        <f t="shared" si="193"/>
        <v>34235</v>
      </c>
      <c r="G958" s="7">
        <f t="shared" si="198"/>
        <v>0.35848167539267017</v>
      </c>
      <c r="H958" s="3">
        <f t="shared" si="188"/>
        <v>4</v>
      </c>
      <c r="I958" s="3">
        <f>VLOOKUP('Aliquote medie'!$H958,Scaglioni!$E$3:$H$7,4,FALSE)</f>
        <v>0.43</v>
      </c>
      <c r="J958" s="3">
        <f t="shared" si="189"/>
        <v>43</v>
      </c>
      <c r="K958" s="3">
        <f t="shared" si="194"/>
        <v>33965</v>
      </c>
      <c r="L958" s="4">
        <f t="shared" si="195"/>
        <v>0.35565445026178011</v>
      </c>
      <c r="M958" s="15">
        <f t="shared" si="190"/>
        <v>3</v>
      </c>
      <c r="N958" s="15">
        <f>VLOOKUP('Aliquote medie'!$M958,Scaglioni!$I$3:$L$7,4,FALSE)</f>
        <v>0.43</v>
      </c>
      <c r="O958" s="15">
        <f t="shared" si="191"/>
        <v>43</v>
      </c>
      <c r="P958" s="15">
        <f t="shared" si="196"/>
        <v>33705</v>
      </c>
      <c r="Q958" s="16">
        <f t="shared" si="197"/>
        <v>0.35293193717277488</v>
      </c>
    </row>
    <row r="959" spans="1:17" x14ac:dyDescent="0.2">
      <c r="A959" s="10">
        <v>100</v>
      </c>
      <c r="B959" s="10">
        <f t="shared" si="192"/>
        <v>95600</v>
      </c>
      <c r="C959" s="6">
        <f t="shared" si="199"/>
        <v>5</v>
      </c>
      <c r="D959" s="6">
        <f>VLOOKUP('Aliquote medie'!$C959,Scaglioni!$A$3:$D$7,4,FALSE)</f>
        <v>0.43</v>
      </c>
      <c r="E959" s="6">
        <f t="shared" si="187"/>
        <v>43</v>
      </c>
      <c r="F959" s="6">
        <f t="shared" si="193"/>
        <v>34278</v>
      </c>
      <c r="G959" s="7">
        <f t="shared" si="198"/>
        <v>0.35855648535564855</v>
      </c>
      <c r="H959" s="3">
        <f t="shared" si="188"/>
        <v>4</v>
      </c>
      <c r="I959" s="3">
        <f>VLOOKUP('Aliquote medie'!$H959,Scaglioni!$E$3:$H$7,4,FALSE)</f>
        <v>0.43</v>
      </c>
      <c r="J959" s="3">
        <f t="shared" si="189"/>
        <v>43</v>
      </c>
      <c r="K959" s="3">
        <f t="shared" si="194"/>
        <v>34008</v>
      </c>
      <c r="L959" s="4">
        <f t="shared" si="195"/>
        <v>0.35573221757322177</v>
      </c>
      <c r="M959" s="15">
        <f t="shared" si="190"/>
        <v>3</v>
      </c>
      <c r="N959" s="15">
        <f>VLOOKUP('Aliquote medie'!$M959,Scaglioni!$I$3:$L$7,4,FALSE)</f>
        <v>0.43</v>
      </c>
      <c r="O959" s="15">
        <f t="shared" si="191"/>
        <v>43</v>
      </c>
      <c r="P959" s="15">
        <f t="shared" si="196"/>
        <v>33748</v>
      </c>
      <c r="Q959" s="16">
        <f t="shared" si="197"/>
        <v>0.35301255230125522</v>
      </c>
    </row>
    <row r="960" spans="1:17" x14ac:dyDescent="0.2">
      <c r="A960" s="10">
        <v>100</v>
      </c>
      <c r="B960" s="10">
        <f t="shared" si="192"/>
        <v>95700</v>
      </c>
      <c r="C960" s="6">
        <f t="shared" si="199"/>
        <v>5</v>
      </c>
      <c r="D960" s="6">
        <f>VLOOKUP('Aliquote medie'!$C960,Scaglioni!$A$3:$D$7,4,FALSE)</f>
        <v>0.43</v>
      </c>
      <c r="E960" s="6">
        <f t="shared" si="187"/>
        <v>43</v>
      </c>
      <c r="F960" s="6">
        <f t="shared" si="193"/>
        <v>34321</v>
      </c>
      <c r="G960" s="7">
        <f t="shared" si="198"/>
        <v>0.35863113897596655</v>
      </c>
      <c r="H960" s="3">
        <f t="shared" si="188"/>
        <v>4</v>
      </c>
      <c r="I960" s="3">
        <f>VLOOKUP('Aliquote medie'!$H960,Scaglioni!$E$3:$H$7,4,FALSE)</f>
        <v>0.43</v>
      </c>
      <c r="J960" s="3">
        <f t="shared" si="189"/>
        <v>43</v>
      </c>
      <c r="K960" s="3">
        <f t="shared" si="194"/>
        <v>34051</v>
      </c>
      <c r="L960" s="4">
        <f t="shared" si="195"/>
        <v>0.35580982236154651</v>
      </c>
      <c r="M960" s="15">
        <f t="shared" si="190"/>
        <v>3</v>
      </c>
      <c r="N960" s="15">
        <f>VLOOKUP('Aliquote medie'!$M960,Scaglioni!$I$3:$L$7,4,FALSE)</f>
        <v>0.43</v>
      </c>
      <c r="O960" s="15">
        <f t="shared" si="191"/>
        <v>43</v>
      </c>
      <c r="P960" s="15">
        <f t="shared" si="196"/>
        <v>33791</v>
      </c>
      <c r="Q960" s="16">
        <f t="shared" si="197"/>
        <v>0.3530929989550679</v>
      </c>
    </row>
    <row r="961" spans="1:17" x14ac:dyDescent="0.2">
      <c r="A961" s="10">
        <v>100</v>
      </c>
      <c r="B961" s="10">
        <f t="shared" si="192"/>
        <v>95800</v>
      </c>
      <c r="C961" s="6">
        <f t="shared" si="199"/>
        <v>5</v>
      </c>
      <c r="D961" s="6">
        <f>VLOOKUP('Aliquote medie'!$C961,Scaglioni!$A$3:$D$7,4,FALSE)</f>
        <v>0.43</v>
      </c>
      <c r="E961" s="6">
        <f t="shared" si="187"/>
        <v>43</v>
      </c>
      <c r="F961" s="6">
        <f t="shared" si="193"/>
        <v>34364</v>
      </c>
      <c r="G961" s="7">
        <f t="shared" si="198"/>
        <v>0.35870563674321504</v>
      </c>
      <c r="H961" s="3">
        <f t="shared" si="188"/>
        <v>4</v>
      </c>
      <c r="I961" s="3">
        <f>VLOOKUP('Aliquote medie'!$H961,Scaglioni!$E$3:$H$7,4,FALSE)</f>
        <v>0.43</v>
      </c>
      <c r="J961" s="3">
        <f t="shared" si="189"/>
        <v>43</v>
      </c>
      <c r="K961" s="3">
        <f t="shared" si="194"/>
        <v>34094</v>
      </c>
      <c r="L961" s="4">
        <f t="shared" si="195"/>
        <v>0.35588726513569935</v>
      </c>
      <c r="M961" s="15">
        <f t="shared" si="190"/>
        <v>3</v>
      </c>
      <c r="N961" s="15">
        <f>VLOOKUP('Aliquote medie'!$M961,Scaglioni!$I$3:$L$7,4,FALSE)</f>
        <v>0.43</v>
      </c>
      <c r="O961" s="15">
        <f t="shared" si="191"/>
        <v>43</v>
      </c>
      <c r="P961" s="15">
        <f t="shared" si="196"/>
        <v>33834</v>
      </c>
      <c r="Q961" s="16">
        <f t="shared" si="197"/>
        <v>0.3531732776617954</v>
      </c>
    </row>
    <row r="962" spans="1:17" x14ac:dyDescent="0.2">
      <c r="A962" s="10">
        <v>100</v>
      </c>
      <c r="B962" s="10">
        <f t="shared" si="192"/>
        <v>95900</v>
      </c>
      <c r="C962" s="6">
        <f t="shared" si="199"/>
        <v>5</v>
      </c>
      <c r="D962" s="6">
        <f>VLOOKUP('Aliquote medie'!$C962,Scaglioni!$A$3:$D$7,4,FALSE)</f>
        <v>0.43</v>
      </c>
      <c r="E962" s="6">
        <f t="shared" si="187"/>
        <v>43</v>
      </c>
      <c r="F962" s="6">
        <f t="shared" si="193"/>
        <v>34407</v>
      </c>
      <c r="G962" s="7">
        <f t="shared" si="198"/>
        <v>0.35877997914494264</v>
      </c>
      <c r="H962" s="3">
        <f t="shared" si="188"/>
        <v>4</v>
      </c>
      <c r="I962" s="3">
        <f>VLOOKUP('Aliquote medie'!$H962,Scaglioni!$E$3:$H$7,4,FALSE)</f>
        <v>0.43</v>
      </c>
      <c r="J962" s="3">
        <f t="shared" si="189"/>
        <v>43</v>
      </c>
      <c r="K962" s="3">
        <f t="shared" si="194"/>
        <v>34137</v>
      </c>
      <c r="L962" s="4">
        <f t="shared" si="195"/>
        <v>0.35596454640250258</v>
      </c>
      <c r="M962" s="15">
        <f t="shared" si="190"/>
        <v>3</v>
      </c>
      <c r="N962" s="15">
        <f>VLOOKUP('Aliquote medie'!$M962,Scaglioni!$I$3:$L$7,4,FALSE)</f>
        <v>0.43</v>
      </c>
      <c r="O962" s="15">
        <f t="shared" si="191"/>
        <v>43</v>
      </c>
      <c r="P962" s="15">
        <f t="shared" si="196"/>
        <v>33877</v>
      </c>
      <c r="Q962" s="16">
        <f t="shared" si="197"/>
        <v>0.35325338894681962</v>
      </c>
    </row>
    <row r="963" spans="1:17" x14ac:dyDescent="0.2">
      <c r="A963" s="10">
        <v>100</v>
      </c>
      <c r="B963" s="10">
        <f t="shared" si="192"/>
        <v>96000</v>
      </c>
      <c r="C963" s="6">
        <f t="shared" si="199"/>
        <v>5</v>
      </c>
      <c r="D963" s="6">
        <f>VLOOKUP('Aliquote medie'!$C963,Scaglioni!$A$3:$D$7,4,FALSE)</f>
        <v>0.43</v>
      </c>
      <c r="E963" s="6">
        <f t="shared" si="187"/>
        <v>43</v>
      </c>
      <c r="F963" s="6">
        <f t="shared" si="193"/>
        <v>34450</v>
      </c>
      <c r="G963" s="7">
        <f t="shared" si="198"/>
        <v>0.35885416666666664</v>
      </c>
      <c r="H963" s="3">
        <f t="shared" si="188"/>
        <v>4</v>
      </c>
      <c r="I963" s="3">
        <f>VLOOKUP('Aliquote medie'!$H963,Scaglioni!$E$3:$H$7,4,FALSE)</f>
        <v>0.43</v>
      </c>
      <c r="J963" s="3">
        <f t="shared" si="189"/>
        <v>43</v>
      </c>
      <c r="K963" s="3">
        <f t="shared" si="194"/>
        <v>34180</v>
      </c>
      <c r="L963" s="4">
        <f t="shared" si="195"/>
        <v>0.35604166666666665</v>
      </c>
      <c r="M963" s="15">
        <f t="shared" si="190"/>
        <v>3</v>
      </c>
      <c r="N963" s="15">
        <f>VLOOKUP('Aliquote medie'!$M963,Scaglioni!$I$3:$L$7,4,FALSE)</f>
        <v>0.43</v>
      </c>
      <c r="O963" s="15">
        <f t="shared" si="191"/>
        <v>43</v>
      </c>
      <c r="P963" s="15">
        <f t="shared" si="196"/>
        <v>33920</v>
      </c>
      <c r="Q963" s="16">
        <f t="shared" si="197"/>
        <v>0.35333333333333333</v>
      </c>
    </row>
    <row r="964" spans="1:17" x14ac:dyDescent="0.2">
      <c r="A964" s="10">
        <v>100</v>
      </c>
      <c r="B964" s="10">
        <f t="shared" si="192"/>
        <v>96100</v>
      </c>
      <c r="C964" s="6">
        <f t="shared" si="199"/>
        <v>5</v>
      </c>
      <c r="D964" s="6">
        <f>VLOOKUP('Aliquote medie'!$C964,Scaglioni!$A$3:$D$7,4,FALSE)</f>
        <v>0.43</v>
      </c>
      <c r="E964" s="6">
        <f t="shared" ref="E964:E1003" si="200">D964*A964</f>
        <v>43</v>
      </c>
      <c r="F964" s="6">
        <f t="shared" si="193"/>
        <v>34493</v>
      </c>
      <c r="G964" s="7">
        <f t="shared" si="198"/>
        <v>0.35892819979188345</v>
      </c>
      <c r="H964" s="3">
        <f t="shared" ref="H964:H1003" si="201">IF($B964&lt;=15000,1,IF($B964&lt;=28000,2,IF($B964&lt;=50000,3,4)))</f>
        <v>4</v>
      </c>
      <c r="I964" s="3">
        <f>VLOOKUP('Aliquote medie'!$H964,Scaglioni!$E$3:$H$7,4,FALSE)</f>
        <v>0.43</v>
      </c>
      <c r="J964" s="3">
        <f t="shared" ref="J964:J1003" si="202">I964*$A964</f>
        <v>43</v>
      </c>
      <c r="K964" s="3">
        <f t="shared" si="194"/>
        <v>34223</v>
      </c>
      <c r="L964" s="4">
        <f t="shared" si="195"/>
        <v>0.35611862643080122</v>
      </c>
      <c r="M964" s="15">
        <f t="shared" ref="M964:M1003" si="203">IF($B964&lt;=28000,1,IF($B964&lt;=50000,2,3))</f>
        <v>3</v>
      </c>
      <c r="N964" s="15">
        <f>VLOOKUP('Aliquote medie'!$M964,Scaglioni!$I$3:$L$7,4,FALSE)</f>
        <v>0.43</v>
      </c>
      <c r="O964" s="15">
        <f t="shared" ref="O964:O1003" si="204">N964*$A964</f>
        <v>43</v>
      </c>
      <c r="P964" s="15">
        <f t="shared" si="196"/>
        <v>33963</v>
      </c>
      <c r="Q964" s="16">
        <f t="shared" si="197"/>
        <v>0.3534131113423517</v>
      </c>
    </row>
    <row r="965" spans="1:17" x14ac:dyDescent="0.2">
      <c r="A965" s="10">
        <v>100</v>
      </c>
      <c r="B965" s="10">
        <f t="shared" ref="B965:B1003" si="205">B964+A965</f>
        <v>96200</v>
      </c>
      <c r="C965" s="6">
        <f t="shared" si="199"/>
        <v>5</v>
      </c>
      <c r="D965" s="6">
        <f>VLOOKUP('Aliquote medie'!$C965,Scaglioni!$A$3:$D$7,4,FALSE)</f>
        <v>0.43</v>
      </c>
      <c r="E965" s="6">
        <f t="shared" si="200"/>
        <v>43</v>
      </c>
      <c r="F965" s="6">
        <f t="shared" ref="F965:F1003" si="206">F964+E965</f>
        <v>34536</v>
      </c>
      <c r="G965" s="7">
        <f t="shared" si="198"/>
        <v>0.35900207900207898</v>
      </c>
      <c r="H965" s="3">
        <f t="shared" si="201"/>
        <v>4</v>
      </c>
      <c r="I965" s="3">
        <f>VLOOKUP('Aliquote medie'!$H965,Scaglioni!$E$3:$H$7,4,FALSE)</f>
        <v>0.43</v>
      </c>
      <c r="J965" s="3">
        <f t="shared" si="202"/>
        <v>43</v>
      </c>
      <c r="K965" s="3">
        <f t="shared" ref="K965:K1003" si="207">K964+J965</f>
        <v>34266</v>
      </c>
      <c r="L965" s="4">
        <f t="shared" ref="L965:L1003" si="208">K965/$B965</f>
        <v>0.35619542619542621</v>
      </c>
      <c r="M965" s="15">
        <f t="shared" si="203"/>
        <v>3</v>
      </c>
      <c r="N965" s="15">
        <f>VLOOKUP('Aliquote medie'!$M965,Scaglioni!$I$3:$L$7,4,FALSE)</f>
        <v>0.43</v>
      </c>
      <c r="O965" s="15">
        <f t="shared" si="204"/>
        <v>43</v>
      </c>
      <c r="P965" s="15">
        <f t="shared" ref="P965:P1003" si="209">P964+O965</f>
        <v>34006</v>
      </c>
      <c r="Q965" s="16">
        <f t="shared" ref="Q965:Q1003" si="210">P965/$B965</f>
        <v>0.35349272349272348</v>
      </c>
    </row>
    <row r="966" spans="1:17" x14ac:dyDescent="0.2">
      <c r="A966" s="10">
        <v>100</v>
      </c>
      <c r="B966" s="10">
        <f t="shared" si="205"/>
        <v>96300</v>
      </c>
      <c r="C966" s="6">
        <f t="shared" si="199"/>
        <v>5</v>
      </c>
      <c r="D966" s="6">
        <f>VLOOKUP('Aliquote medie'!$C966,Scaglioni!$A$3:$D$7,4,FALSE)</f>
        <v>0.43</v>
      </c>
      <c r="E966" s="6">
        <f t="shared" si="200"/>
        <v>43</v>
      </c>
      <c r="F966" s="6">
        <f t="shared" si="206"/>
        <v>34579</v>
      </c>
      <c r="G966" s="7">
        <f t="shared" si="198"/>
        <v>0.35907580477673934</v>
      </c>
      <c r="H966" s="3">
        <f t="shared" si="201"/>
        <v>4</v>
      </c>
      <c r="I966" s="3">
        <f>VLOOKUP('Aliquote medie'!$H966,Scaglioni!$E$3:$H$7,4,FALSE)</f>
        <v>0.43</v>
      </c>
      <c r="J966" s="3">
        <f t="shared" si="202"/>
        <v>43</v>
      </c>
      <c r="K966" s="3">
        <f t="shared" si="207"/>
        <v>34309</v>
      </c>
      <c r="L966" s="4">
        <f t="shared" si="208"/>
        <v>0.35627206645898235</v>
      </c>
      <c r="M966" s="15">
        <f t="shared" si="203"/>
        <v>3</v>
      </c>
      <c r="N966" s="15">
        <f>VLOOKUP('Aliquote medie'!$M966,Scaglioni!$I$3:$L$7,4,FALSE)</f>
        <v>0.43</v>
      </c>
      <c r="O966" s="15">
        <f t="shared" si="204"/>
        <v>43</v>
      </c>
      <c r="P966" s="15">
        <f t="shared" si="209"/>
        <v>34049</v>
      </c>
      <c r="Q966" s="16">
        <f t="shared" si="210"/>
        <v>0.35357217030114224</v>
      </c>
    </row>
    <row r="967" spans="1:17" x14ac:dyDescent="0.2">
      <c r="A967" s="10">
        <v>100</v>
      </c>
      <c r="B967" s="10">
        <f t="shared" si="205"/>
        <v>96400</v>
      </c>
      <c r="C967" s="6">
        <f t="shared" si="199"/>
        <v>5</v>
      </c>
      <c r="D967" s="6">
        <f>VLOOKUP('Aliquote medie'!$C967,Scaglioni!$A$3:$D$7,4,FALSE)</f>
        <v>0.43</v>
      </c>
      <c r="E967" s="6">
        <f t="shared" si="200"/>
        <v>43</v>
      </c>
      <c r="F967" s="6">
        <f t="shared" si="206"/>
        <v>34622</v>
      </c>
      <c r="G967" s="7">
        <f t="shared" si="198"/>
        <v>0.35914937759336102</v>
      </c>
      <c r="H967" s="3">
        <f t="shared" si="201"/>
        <v>4</v>
      </c>
      <c r="I967" s="3">
        <f>VLOOKUP('Aliquote medie'!$H967,Scaglioni!$E$3:$H$7,4,FALSE)</f>
        <v>0.43</v>
      </c>
      <c r="J967" s="3">
        <f t="shared" si="202"/>
        <v>43</v>
      </c>
      <c r="K967" s="3">
        <f t="shared" si="207"/>
        <v>34352</v>
      </c>
      <c r="L967" s="4">
        <f t="shared" si="208"/>
        <v>0.3563485477178423</v>
      </c>
      <c r="M967" s="15">
        <f t="shared" si="203"/>
        <v>3</v>
      </c>
      <c r="N967" s="15">
        <f>VLOOKUP('Aliquote medie'!$M967,Scaglioni!$I$3:$L$7,4,FALSE)</f>
        <v>0.43</v>
      </c>
      <c r="O967" s="15">
        <f t="shared" si="204"/>
        <v>43</v>
      </c>
      <c r="P967" s="15">
        <f t="shared" si="209"/>
        <v>34092</v>
      </c>
      <c r="Q967" s="16">
        <f t="shared" si="210"/>
        <v>0.35365145228215766</v>
      </c>
    </row>
    <row r="968" spans="1:17" x14ac:dyDescent="0.2">
      <c r="A968" s="10">
        <v>100</v>
      </c>
      <c r="B968" s="10">
        <f t="shared" si="205"/>
        <v>96500</v>
      </c>
      <c r="C968" s="6">
        <f t="shared" si="199"/>
        <v>5</v>
      </c>
      <c r="D968" s="6">
        <f>VLOOKUP('Aliquote medie'!$C968,Scaglioni!$A$3:$D$7,4,FALSE)</f>
        <v>0.43</v>
      </c>
      <c r="E968" s="6">
        <f t="shared" si="200"/>
        <v>43</v>
      </c>
      <c r="F968" s="6">
        <f t="shared" si="206"/>
        <v>34665</v>
      </c>
      <c r="G968" s="7">
        <f t="shared" si="198"/>
        <v>0.35922279792746115</v>
      </c>
      <c r="H968" s="3">
        <f t="shared" si="201"/>
        <v>4</v>
      </c>
      <c r="I968" s="3">
        <f>VLOOKUP('Aliquote medie'!$H968,Scaglioni!$E$3:$H$7,4,FALSE)</f>
        <v>0.43</v>
      </c>
      <c r="J968" s="3">
        <f t="shared" si="202"/>
        <v>43</v>
      </c>
      <c r="K968" s="3">
        <f t="shared" si="207"/>
        <v>34395</v>
      </c>
      <c r="L968" s="4">
        <f t="shared" si="208"/>
        <v>0.35642487046632126</v>
      </c>
      <c r="M968" s="15">
        <f t="shared" si="203"/>
        <v>3</v>
      </c>
      <c r="N968" s="15">
        <f>VLOOKUP('Aliquote medie'!$M968,Scaglioni!$I$3:$L$7,4,FALSE)</f>
        <v>0.43</v>
      </c>
      <c r="O968" s="15">
        <f t="shared" si="204"/>
        <v>43</v>
      </c>
      <c r="P968" s="15">
        <f t="shared" si="209"/>
        <v>34135</v>
      </c>
      <c r="Q968" s="16">
        <f t="shared" si="210"/>
        <v>0.35373056994818652</v>
      </c>
    </row>
    <row r="969" spans="1:17" x14ac:dyDescent="0.2">
      <c r="A969" s="10">
        <v>100</v>
      </c>
      <c r="B969" s="10">
        <f t="shared" si="205"/>
        <v>96600</v>
      </c>
      <c r="C969" s="6">
        <f t="shared" si="199"/>
        <v>5</v>
      </c>
      <c r="D969" s="6">
        <f>VLOOKUP('Aliquote medie'!$C969,Scaglioni!$A$3:$D$7,4,FALSE)</f>
        <v>0.43</v>
      </c>
      <c r="E969" s="6">
        <f t="shared" si="200"/>
        <v>43</v>
      </c>
      <c r="F969" s="6">
        <f t="shared" si="206"/>
        <v>34708</v>
      </c>
      <c r="G969" s="7">
        <f t="shared" si="198"/>
        <v>0.35929606625258798</v>
      </c>
      <c r="H969" s="3">
        <f t="shared" si="201"/>
        <v>4</v>
      </c>
      <c r="I969" s="3">
        <f>VLOOKUP('Aliquote medie'!$H969,Scaglioni!$E$3:$H$7,4,FALSE)</f>
        <v>0.43</v>
      </c>
      <c r="J969" s="3">
        <f t="shared" si="202"/>
        <v>43</v>
      </c>
      <c r="K969" s="3">
        <f t="shared" si="207"/>
        <v>34438</v>
      </c>
      <c r="L969" s="4">
        <f t="shared" si="208"/>
        <v>0.35650103519668735</v>
      </c>
      <c r="M969" s="15">
        <f t="shared" si="203"/>
        <v>3</v>
      </c>
      <c r="N969" s="15">
        <f>VLOOKUP('Aliquote medie'!$M969,Scaglioni!$I$3:$L$7,4,FALSE)</f>
        <v>0.43</v>
      </c>
      <c r="O969" s="15">
        <f t="shared" si="204"/>
        <v>43</v>
      </c>
      <c r="P969" s="15">
        <f t="shared" si="209"/>
        <v>34178</v>
      </c>
      <c r="Q969" s="16">
        <f t="shared" si="210"/>
        <v>0.3538095238095238</v>
      </c>
    </row>
    <row r="970" spans="1:17" x14ac:dyDescent="0.2">
      <c r="A970" s="10">
        <v>100</v>
      </c>
      <c r="B970" s="10">
        <f t="shared" si="205"/>
        <v>96700</v>
      </c>
      <c r="C970" s="6">
        <f t="shared" si="199"/>
        <v>5</v>
      </c>
      <c r="D970" s="6">
        <f>VLOOKUP('Aliquote medie'!$C970,Scaglioni!$A$3:$D$7,4,FALSE)</f>
        <v>0.43</v>
      </c>
      <c r="E970" s="6">
        <f t="shared" si="200"/>
        <v>43</v>
      </c>
      <c r="F970" s="6">
        <f t="shared" si="206"/>
        <v>34751</v>
      </c>
      <c r="G970" s="7">
        <f t="shared" si="198"/>
        <v>0.35936918304033094</v>
      </c>
      <c r="H970" s="3">
        <f t="shared" si="201"/>
        <v>4</v>
      </c>
      <c r="I970" s="3">
        <f>VLOOKUP('Aliquote medie'!$H970,Scaglioni!$E$3:$H$7,4,FALSE)</f>
        <v>0.43</v>
      </c>
      <c r="J970" s="3">
        <f t="shared" si="202"/>
        <v>43</v>
      </c>
      <c r="K970" s="3">
        <f t="shared" si="207"/>
        <v>34481</v>
      </c>
      <c r="L970" s="4">
        <f t="shared" si="208"/>
        <v>0.35657704239917271</v>
      </c>
      <c r="M970" s="15">
        <f t="shared" si="203"/>
        <v>3</v>
      </c>
      <c r="N970" s="15">
        <f>VLOOKUP('Aliquote medie'!$M970,Scaglioni!$I$3:$L$7,4,FALSE)</f>
        <v>0.43</v>
      </c>
      <c r="O970" s="15">
        <f t="shared" si="204"/>
        <v>43</v>
      </c>
      <c r="P970" s="15">
        <f t="shared" si="209"/>
        <v>34221</v>
      </c>
      <c r="Q970" s="16">
        <f t="shared" si="210"/>
        <v>0.3538883143743537</v>
      </c>
    </row>
    <row r="971" spans="1:17" x14ac:dyDescent="0.2">
      <c r="A971" s="10">
        <v>100</v>
      </c>
      <c r="B971" s="10">
        <f t="shared" si="205"/>
        <v>96800</v>
      </c>
      <c r="C971" s="6">
        <f t="shared" si="199"/>
        <v>5</v>
      </c>
      <c r="D971" s="6">
        <f>VLOOKUP('Aliquote medie'!$C971,Scaglioni!$A$3:$D$7,4,FALSE)</f>
        <v>0.43</v>
      </c>
      <c r="E971" s="6">
        <f t="shared" si="200"/>
        <v>43</v>
      </c>
      <c r="F971" s="6">
        <f t="shared" si="206"/>
        <v>34794</v>
      </c>
      <c r="G971" s="7">
        <f t="shared" ref="G971:G1003" si="211">F971/B971</f>
        <v>0.35944214876033059</v>
      </c>
      <c r="H971" s="3">
        <f t="shared" si="201"/>
        <v>4</v>
      </c>
      <c r="I971" s="3">
        <f>VLOOKUP('Aliquote medie'!$H971,Scaglioni!$E$3:$H$7,4,FALSE)</f>
        <v>0.43</v>
      </c>
      <c r="J971" s="3">
        <f t="shared" si="202"/>
        <v>43</v>
      </c>
      <c r="K971" s="3">
        <f t="shared" si="207"/>
        <v>34524</v>
      </c>
      <c r="L971" s="4">
        <f t="shared" si="208"/>
        <v>0.35665289256198346</v>
      </c>
      <c r="M971" s="15">
        <f t="shared" si="203"/>
        <v>3</v>
      </c>
      <c r="N971" s="15">
        <f>VLOOKUP('Aliquote medie'!$M971,Scaglioni!$I$3:$L$7,4,FALSE)</f>
        <v>0.43</v>
      </c>
      <c r="O971" s="15">
        <f t="shared" si="204"/>
        <v>43</v>
      </c>
      <c r="P971" s="15">
        <f t="shared" si="209"/>
        <v>34264</v>
      </c>
      <c r="Q971" s="16">
        <f t="shared" si="210"/>
        <v>0.35396694214876034</v>
      </c>
    </row>
    <row r="972" spans="1:17" x14ac:dyDescent="0.2">
      <c r="A972" s="10">
        <v>100</v>
      </c>
      <c r="B972" s="10">
        <f t="shared" si="205"/>
        <v>96900</v>
      </c>
      <c r="C972" s="6">
        <f t="shared" si="199"/>
        <v>5</v>
      </c>
      <c r="D972" s="6">
        <f>VLOOKUP('Aliquote medie'!$C972,Scaglioni!$A$3:$D$7,4,FALSE)</f>
        <v>0.43</v>
      </c>
      <c r="E972" s="6">
        <f t="shared" si="200"/>
        <v>43</v>
      </c>
      <c r="F972" s="6">
        <f t="shared" si="206"/>
        <v>34837</v>
      </c>
      <c r="G972" s="7">
        <f t="shared" si="211"/>
        <v>0.35951496388028897</v>
      </c>
      <c r="H972" s="3">
        <f t="shared" si="201"/>
        <v>4</v>
      </c>
      <c r="I972" s="3">
        <f>VLOOKUP('Aliquote medie'!$H972,Scaglioni!$E$3:$H$7,4,FALSE)</f>
        <v>0.43</v>
      </c>
      <c r="J972" s="3">
        <f t="shared" si="202"/>
        <v>43</v>
      </c>
      <c r="K972" s="3">
        <f t="shared" si="207"/>
        <v>34567</v>
      </c>
      <c r="L972" s="4">
        <f t="shared" si="208"/>
        <v>0.35672858617131065</v>
      </c>
      <c r="M972" s="15">
        <f t="shared" si="203"/>
        <v>3</v>
      </c>
      <c r="N972" s="15">
        <f>VLOOKUP('Aliquote medie'!$M972,Scaglioni!$I$3:$L$7,4,FALSE)</f>
        <v>0.43</v>
      </c>
      <c r="O972" s="15">
        <f t="shared" si="204"/>
        <v>43</v>
      </c>
      <c r="P972" s="15">
        <f t="shared" si="209"/>
        <v>34307</v>
      </c>
      <c r="Q972" s="16">
        <f t="shared" si="210"/>
        <v>0.35404540763673892</v>
      </c>
    </row>
    <row r="973" spans="1:17" x14ac:dyDescent="0.2">
      <c r="A973" s="10">
        <v>100</v>
      </c>
      <c r="B973" s="10">
        <f t="shared" si="205"/>
        <v>97000</v>
      </c>
      <c r="C973" s="6">
        <f t="shared" si="199"/>
        <v>5</v>
      </c>
      <c r="D973" s="6">
        <f>VLOOKUP('Aliquote medie'!$C973,Scaglioni!$A$3:$D$7,4,FALSE)</f>
        <v>0.43</v>
      </c>
      <c r="E973" s="6">
        <f t="shared" si="200"/>
        <v>43</v>
      </c>
      <c r="F973" s="6">
        <f t="shared" si="206"/>
        <v>34880</v>
      </c>
      <c r="G973" s="7">
        <f t="shared" si="211"/>
        <v>0.35958762886597939</v>
      </c>
      <c r="H973" s="3">
        <f t="shared" si="201"/>
        <v>4</v>
      </c>
      <c r="I973" s="3">
        <f>VLOOKUP('Aliquote medie'!$H973,Scaglioni!$E$3:$H$7,4,FALSE)</f>
        <v>0.43</v>
      </c>
      <c r="J973" s="3">
        <f t="shared" si="202"/>
        <v>43</v>
      </c>
      <c r="K973" s="3">
        <f t="shared" si="207"/>
        <v>34610</v>
      </c>
      <c r="L973" s="4">
        <f t="shared" si="208"/>
        <v>0.35680412371134018</v>
      </c>
      <c r="M973" s="15">
        <f t="shared" si="203"/>
        <v>3</v>
      </c>
      <c r="N973" s="15">
        <f>VLOOKUP('Aliquote medie'!$M973,Scaglioni!$I$3:$L$7,4,FALSE)</f>
        <v>0.43</v>
      </c>
      <c r="O973" s="15">
        <f t="shared" si="204"/>
        <v>43</v>
      </c>
      <c r="P973" s="15">
        <f t="shared" si="209"/>
        <v>34350</v>
      </c>
      <c r="Q973" s="16">
        <f t="shared" si="210"/>
        <v>0.3541237113402062</v>
      </c>
    </row>
    <row r="974" spans="1:17" x14ac:dyDescent="0.2">
      <c r="A974" s="10">
        <v>100</v>
      </c>
      <c r="B974" s="10">
        <f t="shared" si="205"/>
        <v>97100</v>
      </c>
      <c r="C974" s="6">
        <f t="shared" si="199"/>
        <v>5</v>
      </c>
      <c r="D974" s="6">
        <f>VLOOKUP('Aliquote medie'!$C974,Scaglioni!$A$3:$D$7,4,FALSE)</f>
        <v>0.43</v>
      </c>
      <c r="E974" s="6">
        <f t="shared" si="200"/>
        <v>43</v>
      </c>
      <c r="F974" s="6">
        <f t="shared" si="206"/>
        <v>34923</v>
      </c>
      <c r="G974" s="7">
        <f t="shared" si="211"/>
        <v>0.35966014418125641</v>
      </c>
      <c r="H974" s="3">
        <f t="shared" si="201"/>
        <v>4</v>
      </c>
      <c r="I974" s="3">
        <f>VLOOKUP('Aliquote medie'!$H974,Scaglioni!$E$3:$H$7,4,FALSE)</f>
        <v>0.43</v>
      </c>
      <c r="J974" s="3">
        <f t="shared" si="202"/>
        <v>43</v>
      </c>
      <c r="K974" s="3">
        <f t="shared" si="207"/>
        <v>34653</v>
      </c>
      <c r="L974" s="4">
        <f t="shared" si="208"/>
        <v>0.35687950566426363</v>
      </c>
      <c r="M974" s="15">
        <f t="shared" si="203"/>
        <v>3</v>
      </c>
      <c r="N974" s="15">
        <f>VLOOKUP('Aliquote medie'!$M974,Scaglioni!$I$3:$L$7,4,FALSE)</f>
        <v>0.43</v>
      </c>
      <c r="O974" s="15">
        <f t="shared" si="204"/>
        <v>43</v>
      </c>
      <c r="P974" s="15">
        <f t="shared" si="209"/>
        <v>34393</v>
      </c>
      <c r="Q974" s="16">
        <f t="shared" si="210"/>
        <v>0.35420185375901131</v>
      </c>
    </row>
    <row r="975" spans="1:17" x14ac:dyDescent="0.2">
      <c r="A975" s="10">
        <v>100</v>
      </c>
      <c r="B975" s="10">
        <f t="shared" si="205"/>
        <v>97200</v>
      </c>
      <c r="C975" s="6">
        <f t="shared" si="199"/>
        <v>5</v>
      </c>
      <c r="D975" s="6">
        <f>VLOOKUP('Aliquote medie'!$C975,Scaglioni!$A$3:$D$7,4,FALSE)</f>
        <v>0.43</v>
      </c>
      <c r="E975" s="6">
        <f t="shared" si="200"/>
        <v>43</v>
      </c>
      <c r="F975" s="6">
        <f t="shared" si="206"/>
        <v>34966</v>
      </c>
      <c r="G975" s="7">
        <f t="shared" si="211"/>
        <v>0.35973251028806585</v>
      </c>
      <c r="H975" s="3">
        <f t="shared" si="201"/>
        <v>4</v>
      </c>
      <c r="I975" s="3">
        <f>VLOOKUP('Aliquote medie'!$H975,Scaglioni!$E$3:$H$7,4,FALSE)</f>
        <v>0.43</v>
      </c>
      <c r="J975" s="3">
        <f t="shared" si="202"/>
        <v>43</v>
      </c>
      <c r="K975" s="3">
        <f t="shared" si="207"/>
        <v>34696</v>
      </c>
      <c r="L975" s="4">
        <f t="shared" si="208"/>
        <v>0.35695473251028809</v>
      </c>
      <c r="M975" s="15">
        <f t="shared" si="203"/>
        <v>3</v>
      </c>
      <c r="N975" s="15">
        <f>VLOOKUP('Aliquote medie'!$M975,Scaglioni!$I$3:$L$7,4,FALSE)</f>
        <v>0.43</v>
      </c>
      <c r="O975" s="15">
        <f t="shared" si="204"/>
        <v>43</v>
      </c>
      <c r="P975" s="15">
        <f t="shared" si="209"/>
        <v>34436</v>
      </c>
      <c r="Q975" s="16">
        <f t="shared" si="210"/>
        <v>0.35427983539094648</v>
      </c>
    </row>
    <row r="976" spans="1:17" x14ac:dyDescent="0.2">
      <c r="A976" s="10">
        <v>100</v>
      </c>
      <c r="B976" s="10">
        <f t="shared" si="205"/>
        <v>97300</v>
      </c>
      <c r="C976" s="6">
        <f t="shared" si="199"/>
        <v>5</v>
      </c>
      <c r="D976" s="6">
        <f>VLOOKUP('Aliquote medie'!$C976,Scaglioni!$A$3:$D$7,4,FALSE)</f>
        <v>0.43</v>
      </c>
      <c r="E976" s="6">
        <f t="shared" si="200"/>
        <v>43</v>
      </c>
      <c r="F976" s="6">
        <f t="shared" si="206"/>
        <v>35009</v>
      </c>
      <c r="G976" s="7">
        <f t="shared" si="211"/>
        <v>0.35980472764645427</v>
      </c>
      <c r="H976" s="3">
        <f t="shared" si="201"/>
        <v>4</v>
      </c>
      <c r="I976" s="3">
        <f>VLOOKUP('Aliquote medie'!$H976,Scaglioni!$E$3:$H$7,4,FALSE)</f>
        <v>0.43</v>
      </c>
      <c r="J976" s="3">
        <f t="shared" si="202"/>
        <v>43</v>
      </c>
      <c r="K976" s="3">
        <f t="shared" si="207"/>
        <v>34739</v>
      </c>
      <c r="L976" s="4">
        <f t="shared" si="208"/>
        <v>0.35702980472764645</v>
      </c>
      <c r="M976" s="15">
        <f t="shared" si="203"/>
        <v>3</v>
      </c>
      <c r="N976" s="15">
        <f>VLOOKUP('Aliquote medie'!$M976,Scaglioni!$I$3:$L$7,4,FALSE)</f>
        <v>0.43</v>
      </c>
      <c r="O976" s="15">
        <f t="shared" si="204"/>
        <v>43</v>
      </c>
      <c r="P976" s="15">
        <f t="shared" si="209"/>
        <v>34479</v>
      </c>
      <c r="Q976" s="16">
        <f t="shared" si="210"/>
        <v>0.35435765673175745</v>
      </c>
    </row>
    <row r="977" spans="1:17" x14ac:dyDescent="0.2">
      <c r="A977" s="10">
        <v>100</v>
      </c>
      <c r="B977" s="10">
        <f t="shared" si="205"/>
        <v>97400</v>
      </c>
      <c r="C977" s="6">
        <f t="shared" si="199"/>
        <v>5</v>
      </c>
      <c r="D977" s="6">
        <f>VLOOKUP('Aliquote medie'!$C977,Scaglioni!$A$3:$D$7,4,FALSE)</f>
        <v>0.43</v>
      </c>
      <c r="E977" s="6">
        <f t="shared" si="200"/>
        <v>43</v>
      </c>
      <c r="F977" s="6">
        <f t="shared" si="206"/>
        <v>35052</v>
      </c>
      <c r="G977" s="7">
        <f t="shared" si="211"/>
        <v>0.35987679671457906</v>
      </c>
      <c r="H977" s="3">
        <f t="shared" si="201"/>
        <v>4</v>
      </c>
      <c r="I977" s="3">
        <f>VLOOKUP('Aliquote medie'!$H977,Scaglioni!$E$3:$H$7,4,FALSE)</f>
        <v>0.43</v>
      </c>
      <c r="J977" s="3">
        <f t="shared" si="202"/>
        <v>43</v>
      </c>
      <c r="K977" s="3">
        <f t="shared" si="207"/>
        <v>34782</v>
      </c>
      <c r="L977" s="4">
        <f t="shared" si="208"/>
        <v>0.3571047227926078</v>
      </c>
      <c r="M977" s="15">
        <f t="shared" si="203"/>
        <v>3</v>
      </c>
      <c r="N977" s="15">
        <f>VLOOKUP('Aliquote medie'!$M977,Scaglioni!$I$3:$L$7,4,FALSE)</f>
        <v>0.43</v>
      </c>
      <c r="O977" s="15">
        <f t="shared" si="204"/>
        <v>43</v>
      </c>
      <c r="P977" s="15">
        <f t="shared" si="209"/>
        <v>34522</v>
      </c>
      <c r="Q977" s="16">
        <f t="shared" si="210"/>
        <v>0.35443531827515401</v>
      </c>
    </row>
    <row r="978" spans="1:17" x14ac:dyDescent="0.2">
      <c r="A978" s="10">
        <v>100</v>
      </c>
      <c r="B978" s="10">
        <f t="shared" si="205"/>
        <v>97500</v>
      </c>
      <c r="C978" s="6">
        <f t="shared" si="199"/>
        <v>5</v>
      </c>
      <c r="D978" s="6">
        <f>VLOOKUP('Aliquote medie'!$C978,Scaglioni!$A$3:$D$7,4,FALSE)</f>
        <v>0.43</v>
      </c>
      <c r="E978" s="6">
        <f t="shared" si="200"/>
        <v>43</v>
      </c>
      <c r="F978" s="6">
        <f t="shared" si="206"/>
        <v>35095</v>
      </c>
      <c r="G978" s="7">
        <f t="shared" si="211"/>
        <v>0.35994871794871797</v>
      </c>
      <c r="H978" s="3">
        <f t="shared" si="201"/>
        <v>4</v>
      </c>
      <c r="I978" s="3">
        <f>VLOOKUP('Aliquote medie'!$H978,Scaglioni!$E$3:$H$7,4,FALSE)</f>
        <v>0.43</v>
      </c>
      <c r="J978" s="3">
        <f t="shared" si="202"/>
        <v>43</v>
      </c>
      <c r="K978" s="3">
        <f t="shared" si="207"/>
        <v>34825</v>
      </c>
      <c r="L978" s="4">
        <f t="shared" si="208"/>
        <v>0.35717948717948717</v>
      </c>
      <c r="M978" s="15">
        <f t="shared" si="203"/>
        <v>3</v>
      </c>
      <c r="N978" s="15">
        <f>VLOOKUP('Aliquote medie'!$M978,Scaglioni!$I$3:$L$7,4,FALSE)</f>
        <v>0.43</v>
      </c>
      <c r="O978" s="15">
        <f t="shared" si="204"/>
        <v>43</v>
      </c>
      <c r="P978" s="15">
        <f t="shared" si="209"/>
        <v>34565</v>
      </c>
      <c r="Q978" s="16">
        <f t="shared" si="210"/>
        <v>0.35451282051282051</v>
      </c>
    </row>
    <row r="979" spans="1:17" x14ac:dyDescent="0.2">
      <c r="A979" s="10">
        <v>100</v>
      </c>
      <c r="B979" s="10">
        <f t="shared" si="205"/>
        <v>97600</v>
      </c>
      <c r="C979" s="6">
        <f t="shared" si="199"/>
        <v>5</v>
      </c>
      <c r="D979" s="6">
        <f>VLOOKUP('Aliquote medie'!$C979,Scaglioni!$A$3:$D$7,4,FALSE)</f>
        <v>0.43</v>
      </c>
      <c r="E979" s="6">
        <f t="shared" si="200"/>
        <v>43</v>
      </c>
      <c r="F979" s="6">
        <f t="shared" si="206"/>
        <v>35138</v>
      </c>
      <c r="G979" s="7">
        <f t="shared" si="211"/>
        <v>0.36002049180327866</v>
      </c>
      <c r="H979" s="3">
        <f t="shared" si="201"/>
        <v>4</v>
      </c>
      <c r="I979" s="3">
        <f>VLOOKUP('Aliquote medie'!$H979,Scaglioni!$E$3:$H$7,4,FALSE)</f>
        <v>0.43</v>
      </c>
      <c r="J979" s="3">
        <f t="shared" si="202"/>
        <v>43</v>
      </c>
      <c r="K979" s="3">
        <f t="shared" si="207"/>
        <v>34868</v>
      </c>
      <c r="L979" s="4">
        <f t="shared" si="208"/>
        <v>0.35725409836065575</v>
      </c>
      <c r="M979" s="15">
        <f t="shared" si="203"/>
        <v>3</v>
      </c>
      <c r="N979" s="15">
        <f>VLOOKUP('Aliquote medie'!$M979,Scaglioni!$I$3:$L$7,4,FALSE)</f>
        <v>0.43</v>
      </c>
      <c r="O979" s="15">
        <f t="shared" si="204"/>
        <v>43</v>
      </c>
      <c r="P979" s="15">
        <f t="shared" si="209"/>
        <v>34608</v>
      </c>
      <c r="Q979" s="16">
        <f t="shared" si="210"/>
        <v>0.35459016393442622</v>
      </c>
    </row>
    <row r="980" spans="1:17" x14ac:dyDescent="0.2">
      <c r="A980" s="10">
        <v>100</v>
      </c>
      <c r="B980" s="10">
        <f t="shared" si="205"/>
        <v>97700</v>
      </c>
      <c r="C980" s="6">
        <f t="shared" si="199"/>
        <v>5</v>
      </c>
      <c r="D980" s="6">
        <f>VLOOKUP('Aliquote medie'!$C980,Scaglioni!$A$3:$D$7,4,FALSE)</f>
        <v>0.43</v>
      </c>
      <c r="E980" s="6">
        <f t="shared" si="200"/>
        <v>43</v>
      </c>
      <c r="F980" s="6">
        <f t="shared" si="206"/>
        <v>35181</v>
      </c>
      <c r="G980" s="7">
        <f t="shared" si="211"/>
        <v>0.3600921187308086</v>
      </c>
      <c r="H980" s="3">
        <f t="shared" si="201"/>
        <v>4</v>
      </c>
      <c r="I980" s="3">
        <f>VLOOKUP('Aliquote medie'!$H980,Scaglioni!$E$3:$H$7,4,FALSE)</f>
        <v>0.43</v>
      </c>
      <c r="J980" s="3">
        <f t="shared" si="202"/>
        <v>43</v>
      </c>
      <c r="K980" s="3">
        <f t="shared" si="207"/>
        <v>34911</v>
      </c>
      <c r="L980" s="4">
        <f t="shared" si="208"/>
        <v>0.35732855680655068</v>
      </c>
      <c r="M980" s="15">
        <f t="shared" si="203"/>
        <v>3</v>
      </c>
      <c r="N980" s="15">
        <f>VLOOKUP('Aliquote medie'!$M980,Scaglioni!$I$3:$L$7,4,FALSE)</f>
        <v>0.43</v>
      </c>
      <c r="O980" s="15">
        <f t="shared" si="204"/>
        <v>43</v>
      </c>
      <c r="P980" s="15">
        <f t="shared" si="209"/>
        <v>34651</v>
      </c>
      <c r="Q980" s="16">
        <f t="shared" si="210"/>
        <v>0.35466734902763564</v>
      </c>
    </row>
    <row r="981" spans="1:17" x14ac:dyDescent="0.2">
      <c r="A981" s="10">
        <v>100</v>
      </c>
      <c r="B981" s="10">
        <f t="shared" si="205"/>
        <v>97800</v>
      </c>
      <c r="C981" s="6">
        <f t="shared" si="199"/>
        <v>5</v>
      </c>
      <c r="D981" s="6">
        <f>VLOOKUP('Aliquote medie'!$C981,Scaglioni!$A$3:$D$7,4,FALSE)</f>
        <v>0.43</v>
      </c>
      <c r="E981" s="6">
        <f t="shared" si="200"/>
        <v>43</v>
      </c>
      <c r="F981" s="6">
        <f t="shared" si="206"/>
        <v>35224</v>
      </c>
      <c r="G981" s="7">
        <f t="shared" si="211"/>
        <v>0.36016359918200408</v>
      </c>
      <c r="H981" s="3">
        <f t="shared" si="201"/>
        <v>4</v>
      </c>
      <c r="I981" s="3">
        <f>VLOOKUP('Aliquote medie'!$H981,Scaglioni!$E$3:$H$7,4,FALSE)</f>
        <v>0.43</v>
      </c>
      <c r="J981" s="3">
        <f t="shared" si="202"/>
        <v>43</v>
      </c>
      <c r="K981" s="3">
        <f t="shared" si="207"/>
        <v>34954</v>
      </c>
      <c r="L981" s="4">
        <f t="shared" si="208"/>
        <v>0.35740286298568508</v>
      </c>
      <c r="M981" s="15">
        <f t="shared" si="203"/>
        <v>3</v>
      </c>
      <c r="N981" s="15">
        <f>VLOOKUP('Aliquote medie'!$M981,Scaglioni!$I$3:$L$7,4,FALSE)</f>
        <v>0.43</v>
      </c>
      <c r="O981" s="15">
        <f t="shared" si="204"/>
        <v>43</v>
      </c>
      <c r="P981" s="15">
        <f t="shared" si="209"/>
        <v>34694</v>
      </c>
      <c r="Q981" s="16">
        <f t="shared" si="210"/>
        <v>0.35474437627811861</v>
      </c>
    </row>
    <row r="982" spans="1:17" x14ac:dyDescent="0.2">
      <c r="A982" s="10">
        <v>100</v>
      </c>
      <c r="B982" s="10">
        <f t="shared" si="205"/>
        <v>97900</v>
      </c>
      <c r="C982" s="6">
        <f t="shared" si="199"/>
        <v>5</v>
      </c>
      <c r="D982" s="6">
        <f>VLOOKUP('Aliquote medie'!$C982,Scaglioni!$A$3:$D$7,4,FALSE)</f>
        <v>0.43</v>
      </c>
      <c r="E982" s="6">
        <f t="shared" si="200"/>
        <v>43</v>
      </c>
      <c r="F982" s="6">
        <f t="shared" si="206"/>
        <v>35267</v>
      </c>
      <c r="G982" s="7">
        <f t="shared" si="211"/>
        <v>0.36023493360572012</v>
      </c>
      <c r="H982" s="3">
        <f t="shared" si="201"/>
        <v>4</v>
      </c>
      <c r="I982" s="3">
        <f>VLOOKUP('Aliquote medie'!$H982,Scaglioni!$E$3:$H$7,4,FALSE)</f>
        <v>0.43</v>
      </c>
      <c r="J982" s="3">
        <f t="shared" si="202"/>
        <v>43</v>
      </c>
      <c r="K982" s="3">
        <f t="shared" si="207"/>
        <v>34997</v>
      </c>
      <c r="L982" s="4">
        <f t="shared" si="208"/>
        <v>0.35747701736465781</v>
      </c>
      <c r="M982" s="15">
        <f t="shared" si="203"/>
        <v>3</v>
      </c>
      <c r="N982" s="15">
        <f>VLOOKUP('Aliquote medie'!$M982,Scaglioni!$I$3:$L$7,4,FALSE)</f>
        <v>0.43</v>
      </c>
      <c r="O982" s="15">
        <f t="shared" si="204"/>
        <v>43</v>
      </c>
      <c r="P982" s="15">
        <f t="shared" si="209"/>
        <v>34737</v>
      </c>
      <c r="Q982" s="16">
        <f t="shared" si="210"/>
        <v>0.35482124616956079</v>
      </c>
    </row>
    <row r="983" spans="1:17" x14ac:dyDescent="0.2">
      <c r="A983" s="10">
        <v>100</v>
      </c>
      <c r="B983" s="10">
        <f t="shared" si="205"/>
        <v>98000</v>
      </c>
      <c r="C983" s="6">
        <f t="shared" si="199"/>
        <v>5</v>
      </c>
      <c r="D983" s="6">
        <f>VLOOKUP('Aliquote medie'!$C983,Scaglioni!$A$3:$D$7,4,FALSE)</f>
        <v>0.43</v>
      </c>
      <c r="E983" s="6">
        <f t="shared" si="200"/>
        <v>43</v>
      </c>
      <c r="F983" s="6">
        <f t="shared" si="206"/>
        <v>35310</v>
      </c>
      <c r="G983" s="7">
        <f t="shared" si="211"/>
        <v>0.36030612244897958</v>
      </c>
      <c r="H983" s="3">
        <f t="shared" si="201"/>
        <v>4</v>
      </c>
      <c r="I983" s="3">
        <f>VLOOKUP('Aliquote medie'!$H983,Scaglioni!$E$3:$H$7,4,FALSE)</f>
        <v>0.43</v>
      </c>
      <c r="J983" s="3">
        <f t="shared" si="202"/>
        <v>43</v>
      </c>
      <c r="K983" s="3">
        <f t="shared" si="207"/>
        <v>35040</v>
      </c>
      <c r="L983" s="4">
        <f t="shared" si="208"/>
        <v>0.35755102040816328</v>
      </c>
      <c r="M983" s="15">
        <f t="shared" si="203"/>
        <v>3</v>
      </c>
      <c r="N983" s="15">
        <f>VLOOKUP('Aliquote medie'!$M983,Scaglioni!$I$3:$L$7,4,FALSE)</f>
        <v>0.43</v>
      </c>
      <c r="O983" s="15">
        <f t="shared" si="204"/>
        <v>43</v>
      </c>
      <c r="P983" s="15">
        <f t="shared" si="209"/>
        <v>34780</v>
      </c>
      <c r="Q983" s="16">
        <f t="shared" si="210"/>
        <v>0.35489795918367345</v>
      </c>
    </row>
    <row r="984" spans="1:17" x14ac:dyDescent="0.2">
      <c r="A984" s="10">
        <v>100</v>
      </c>
      <c r="B984" s="10">
        <f t="shared" si="205"/>
        <v>98100</v>
      </c>
      <c r="C984" s="6">
        <f t="shared" si="199"/>
        <v>5</v>
      </c>
      <c r="D984" s="6">
        <f>VLOOKUP('Aliquote medie'!$C984,Scaglioni!$A$3:$D$7,4,FALSE)</f>
        <v>0.43</v>
      </c>
      <c r="E984" s="6">
        <f t="shared" si="200"/>
        <v>43</v>
      </c>
      <c r="F984" s="6">
        <f t="shared" si="206"/>
        <v>35353</v>
      </c>
      <c r="G984" s="7">
        <f t="shared" si="211"/>
        <v>0.36037716615698268</v>
      </c>
      <c r="H984" s="3">
        <f t="shared" si="201"/>
        <v>4</v>
      </c>
      <c r="I984" s="3">
        <f>VLOOKUP('Aliquote medie'!$H984,Scaglioni!$E$3:$H$7,4,FALSE)</f>
        <v>0.43</v>
      </c>
      <c r="J984" s="3">
        <f t="shared" si="202"/>
        <v>43</v>
      </c>
      <c r="K984" s="3">
        <f t="shared" si="207"/>
        <v>35083</v>
      </c>
      <c r="L984" s="4">
        <f t="shared" si="208"/>
        <v>0.357624872579001</v>
      </c>
      <c r="M984" s="15">
        <f t="shared" si="203"/>
        <v>3</v>
      </c>
      <c r="N984" s="15">
        <f>VLOOKUP('Aliquote medie'!$M984,Scaglioni!$I$3:$L$7,4,FALSE)</f>
        <v>0.43</v>
      </c>
      <c r="O984" s="15">
        <f t="shared" si="204"/>
        <v>43</v>
      </c>
      <c r="P984" s="15">
        <f t="shared" si="209"/>
        <v>34823</v>
      </c>
      <c r="Q984" s="16">
        <f t="shared" si="210"/>
        <v>0.35497451580020389</v>
      </c>
    </row>
    <row r="985" spans="1:17" x14ac:dyDescent="0.2">
      <c r="A985" s="10">
        <v>100</v>
      </c>
      <c r="B985" s="10">
        <f t="shared" si="205"/>
        <v>98200</v>
      </c>
      <c r="C985" s="6">
        <f t="shared" si="199"/>
        <v>5</v>
      </c>
      <c r="D985" s="6">
        <f>VLOOKUP('Aliquote medie'!$C985,Scaglioni!$A$3:$D$7,4,FALSE)</f>
        <v>0.43</v>
      </c>
      <c r="E985" s="6">
        <f t="shared" si="200"/>
        <v>43</v>
      </c>
      <c r="F985" s="6">
        <f t="shared" si="206"/>
        <v>35396</v>
      </c>
      <c r="G985" s="7">
        <f t="shared" si="211"/>
        <v>0.36044806517311612</v>
      </c>
      <c r="H985" s="3">
        <f t="shared" si="201"/>
        <v>4</v>
      </c>
      <c r="I985" s="3">
        <f>VLOOKUP('Aliquote medie'!$H985,Scaglioni!$E$3:$H$7,4,FALSE)</f>
        <v>0.43</v>
      </c>
      <c r="J985" s="3">
        <f t="shared" si="202"/>
        <v>43</v>
      </c>
      <c r="K985" s="3">
        <f t="shared" si="207"/>
        <v>35126</v>
      </c>
      <c r="L985" s="4">
        <f t="shared" si="208"/>
        <v>0.35769857433808555</v>
      </c>
      <c r="M985" s="15">
        <f t="shared" si="203"/>
        <v>3</v>
      </c>
      <c r="N985" s="15">
        <f>VLOOKUP('Aliquote medie'!$M985,Scaglioni!$I$3:$L$7,4,FALSE)</f>
        <v>0.43</v>
      </c>
      <c r="O985" s="15">
        <f t="shared" si="204"/>
        <v>43</v>
      </c>
      <c r="P985" s="15">
        <f t="shared" si="209"/>
        <v>34866</v>
      </c>
      <c r="Q985" s="16">
        <f t="shared" si="210"/>
        <v>0.35505091649694503</v>
      </c>
    </row>
    <row r="986" spans="1:17" x14ac:dyDescent="0.2">
      <c r="A986" s="10">
        <v>100</v>
      </c>
      <c r="B986" s="10">
        <f t="shared" si="205"/>
        <v>98300</v>
      </c>
      <c r="C986" s="6">
        <f t="shared" ref="C986:C1003" si="212">IF($B986&lt;=15000,1,IF($B986&lt;=28000,2,IF($B986&lt;=55000,3,IF($B986&lt;=75000,4,5))))</f>
        <v>5</v>
      </c>
      <c r="D986" s="6">
        <f>VLOOKUP('Aliquote medie'!$C986,Scaglioni!$A$3:$D$7,4,FALSE)</f>
        <v>0.43</v>
      </c>
      <c r="E986" s="6">
        <f t="shared" si="200"/>
        <v>43</v>
      </c>
      <c r="F986" s="6">
        <f t="shared" si="206"/>
        <v>35439</v>
      </c>
      <c r="G986" s="7">
        <f t="shared" si="211"/>
        <v>0.36051881993896234</v>
      </c>
      <c r="H986" s="3">
        <f t="shared" si="201"/>
        <v>4</v>
      </c>
      <c r="I986" s="3">
        <f>VLOOKUP('Aliquote medie'!$H986,Scaglioni!$E$3:$H$7,4,FALSE)</f>
        <v>0.43</v>
      </c>
      <c r="J986" s="3">
        <f t="shared" si="202"/>
        <v>43</v>
      </c>
      <c r="K986" s="3">
        <f t="shared" si="207"/>
        <v>35169</v>
      </c>
      <c r="L986" s="4">
        <f t="shared" si="208"/>
        <v>0.35777212614445575</v>
      </c>
      <c r="M986" s="15">
        <f t="shared" si="203"/>
        <v>3</v>
      </c>
      <c r="N986" s="15">
        <f>VLOOKUP('Aliquote medie'!$M986,Scaglioni!$I$3:$L$7,4,FALSE)</f>
        <v>0.43</v>
      </c>
      <c r="O986" s="15">
        <f t="shared" si="204"/>
        <v>43</v>
      </c>
      <c r="P986" s="15">
        <f t="shared" si="209"/>
        <v>34909</v>
      </c>
      <c r="Q986" s="16">
        <f t="shared" si="210"/>
        <v>0.35512716174974568</v>
      </c>
    </row>
    <row r="987" spans="1:17" x14ac:dyDescent="0.2">
      <c r="A987" s="10">
        <v>100</v>
      </c>
      <c r="B987" s="10">
        <f t="shared" si="205"/>
        <v>98400</v>
      </c>
      <c r="C987" s="6">
        <f t="shared" si="212"/>
        <v>5</v>
      </c>
      <c r="D987" s="6">
        <f>VLOOKUP('Aliquote medie'!$C987,Scaglioni!$A$3:$D$7,4,FALSE)</f>
        <v>0.43</v>
      </c>
      <c r="E987" s="6">
        <f t="shared" si="200"/>
        <v>43</v>
      </c>
      <c r="F987" s="6">
        <f t="shared" si="206"/>
        <v>35482</v>
      </c>
      <c r="G987" s="7">
        <f t="shared" si="211"/>
        <v>0.36058943089430895</v>
      </c>
      <c r="H987" s="3">
        <f t="shared" si="201"/>
        <v>4</v>
      </c>
      <c r="I987" s="3">
        <f>VLOOKUP('Aliquote medie'!$H987,Scaglioni!$E$3:$H$7,4,FALSE)</f>
        <v>0.43</v>
      </c>
      <c r="J987" s="3">
        <f t="shared" si="202"/>
        <v>43</v>
      </c>
      <c r="K987" s="3">
        <f t="shared" si="207"/>
        <v>35212</v>
      </c>
      <c r="L987" s="4">
        <f t="shared" si="208"/>
        <v>0.35784552845528456</v>
      </c>
      <c r="M987" s="15">
        <f t="shared" si="203"/>
        <v>3</v>
      </c>
      <c r="N987" s="15">
        <f>VLOOKUP('Aliquote medie'!$M987,Scaglioni!$I$3:$L$7,4,FALSE)</f>
        <v>0.43</v>
      </c>
      <c r="O987" s="15">
        <f t="shared" si="204"/>
        <v>43</v>
      </c>
      <c r="P987" s="15">
        <f t="shared" si="209"/>
        <v>34952</v>
      </c>
      <c r="Q987" s="16">
        <f t="shared" si="210"/>
        <v>0.35520325203252034</v>
      </c>
    </row>
    <row r="988" spans="1:17" x14ac:dyDescent="0.2">
      <c r="A988" s="10">
        <v>100</v>
      </c>
      <c r="B988" s="10">
        <f t="shared" si="205"/>
        <v>98500</v>
      </c>
      <c r="C988" s="6">
        <f t="shared" si="212"/>
        <v>5</v>
      </c>
      <c r="D988" s="6">
        <f>VLOOKUP('Aliquote medie'!$C988,Scaglioni!$A$3:$D$7,4,FALSE)</f>
        <v>0.43</v>
      </c>
      <c r="E988" s="6">
        <f t="shared" si="200"/>
        <v>43</v>
      </c>
      <c r="F988" s="6">
        <f t="shared" si="206"/>
        <v>35525</v>
      </c>
      <c r="G988" s="7">
        <f t="shared" si="211"/>
        <v>0.36065989847715735</v>
      </c>
      <c r="H988" s="3">
        <f t="shared" si="201"/>
        <v>4</v>
      </c>
      <c r="I988" s="3">
        <f>VLOOKUP('Aliquote medie'!$H988,Scaglioni!$E$3:$H$7,4,FALSE)</f>
        <v>0.43</v>
      </c>
      <c r="J988" s="3">
        <f t="shared" si="202"/>
        <v>43</v>
      </c>
      <c r="K988" s="3">
        <f t="shared" si="207"/>
        <v>35255</v>
      </c>
      <c r="L988" s="4">
        <f t="shared" si="208"/>
        <v>0.35791878172588831</v>
      </c>
      <c r="M988" s="15">
        <f t="shared" si="203"/>
        <v>3</v>
      </c>
      <c r="N988" s="15">
        <f>VLOOKUP('Aliquote medie'!$M988,Scaglioni!$I$3:$L$7,4,FALSE)</f>
        <v>0.43</v>
      </c>
      <c r="O988" s="15">
        <f t="shared" si="204"/>
        <v>43</v>
      </c>
      <c r="P988" s="15">
        <f t="shared" si="209"/>
        <v>34995</v>
      </c>
      <c r="Q988" s="16">
        <f t="shared" si="210"/>
        <v>0.35527918781725887</v>
      </c>
    </row>
    <row r="989" spans="1:17" x14ac:dyDescent="0.2">
      <c r="A989" s="10">
        <v>100</v>
      </c>
      <c r="B989" s="10">
        <f t="shared" si="205"/>
        <v>98600</v>
      </c>
      <c r="C989" s="6">
        <f t="shared" si="212"/>
        <v>5</v>
      </c>
      <c r="D989" s="6">
        <f>VLOOKUP('Aliquote medie'!$C989,Scaglioni!$A$3:$D$7,4,FALSE)</f>
        <v>0.43</v>
      </c>
      <c r="E989" s="6">
        <f t="shared" si="200"/>
        <v>43</v>
      </c>
      <c r="F989" s="6">
        <f t="shared" si="206"/>
        <v>35568</v>
      </c>
      <c r="G989" s="7">
        <f t="shared" si="211"/>
        <v>0.36073022312373226</v>
      </c>
      <c r="H989" s="3">
        <f t="shared" si="201"/>
        <v>4</v>
      </c>
      <c r="I989" s="3">
        <f>VLOOKUP('Aliquote medie'!$H989,Scaglioni!$E$3:$H$7,4,FALSE)</f>
        <v>0.43</v>
      </c>
      <c r="J989" s="3">
        <f t="shared" si="202"/>
        <v>43</v>
      </c>
      <c r="K989" s="3">
        <f t="shared" si="207"/>
        <v>35298</v>
      </c>
      <c r="L989" s="4">
        <f t="shared" si="208"/>
        <v>0.35799188640973628</v>
      </c>
      <c r="M989" s="15">
        <f t="shared" si="203"/>
        <v>3</v>
      </c>
      <c r="N989" s="15">
        <f>VLOOKUP('Aliquote medie'!$M989,Scaglioni!$I$3:$L$7,4,FALSE)</f>
        <v>0.43</v>
      </c>
      <c r="O989" s="15">
        <f t="shared" si="204"/>
        <v>43</v>
      </c>
      <c r="P989" s="15">
        <f t="shared" si="209"/>
        <v>35038</v>
      </c>
      <c r="Q989" s="16">
        <f t="shared" si="210"/>
        <v>0.35535496957403651</v>
      </c>
    </row>
    <row r="990" spans="1:17" x14ac:dyDescent="0.2">
      <c r="A990" s="10">
        <v>100</v>
      </c>
      <c r="B990" s="10">
        <f t="shared" si="205"/>
        <v>98700</v>
      </c>
      <c r="C990" s="6">
        <f t="shared" si="212"/>
        <v>5</v>
      </c>
      <c r="D990" s="6">
        <f>VLOOKUP('Aliquote medie'!$C990,Scaglioni!$A$3:$D$7,4,FALSE)</f>
        <v>0.43</v>
      </c>
      <c r="E990" s="6">
        <f t="shared" si="200"/>
        <v>43</v>
      </c>
      <c r="F990" s="6">
        <f t="shared" si="206"/>
        <v>35611</v>
      </c>
      <c r="G990" s="7">
        <f t="shared" si="211"/>
        <v>0.36080040526849039</v>
      </c>
      <c r="H990" s="3">
        <f t="shared" si="201"/>
        <v>4</v>
      </c>
      <c r="I990" s="3">
        <f>VLOOKUP('Aliquote medie'!$H990,Scaglioni!$E$3:$H$7,4,FALSE)</f>
        <v>0.43</v>
      </c>
      <c r="J990" s="3">
        <f t="shared" si="202"/>
        <v>43</v>
      </c>
      <c r="K990" s="3">
        <f t="shared" si="207"/>
        <v>35341</v>
      </c>
      <c r="L990" s="4">
        <f t="shared" si="208"/>
        <v>0.35806484295845997</v>
      </c>
      <c r="M990" s="15">
        <f t="shared" si="203"/>
        <v>3</v>
      </c>
      <c r="N990" s="15">
        <f>VLOOKUP('Aliquote medie'!$M990,Scaglioni!$I$3:$L$7,4,FALSE)</f>
        <v>0.43</v>
      </c>
      <c r="O990" s="15">
        <f t="shared" si="204"/>
        <v>43</v>
      </c>
      <c r="P990" s="15">
        <f t="shared" si="209"/>
        <v>35081</v>
      </c>
      <c r="Q990" s="16">
        <f t="shared" si="210"/>
        <v>0.35543059777102332</v>
      </c>
    </row>
    <row r="991" spans="1:17" x14ac:dyDescent="0.2">
      <c r="A991" s="10">
        <v>100</v>
      </c>
      <c r="B991" s="10">
        <f t="shared" si="205"/>
        <v>98800</v>
      </c>
      <c r="C991" s="6">
        <f t="shared" si="212"/>
        <v>5</v>
      </c>
      <c r="D991" s="6">
        <f>VLOOKUP('Aliquote medie'!$C991,Scaglioni!$A$3:$D$7,4,FALSE)</f>
        <v>0.43</v>
      </c>
      <c r="E991" s="6">
        <f t="shared" si="200"/>
        <v>43</v>
      </c>
      <c r="F991" s="6">
        <f t="shared" si="206"/>
        <v>35654</v>
      </c>
      <c r="G991" s="7">
        <f t="shared" si="211"/>
        <v>0.36087044534412954</v>
      </c>
      <c r="H991" s="3">
        <f t="shared" si="201"/>
        <v>4</v>
      </c>
      <c r="I991" s="3">
        <f>VLOOKUP('Aliquote medie'!$H991,Scaglioni!$E$3:$H$7,4,FALSE)</f>
        <v>0.43</v>
      </c>
      <c r="J991" s="3">
        <f t="shared" si="202"/>
        <v>43</v>
      </c>
      <c r="K991" s="3">
        <f t="shared" si="207"/>
        <v>35384</v>
      </c>
      <c r="L991" s="4">
        <f t="shared" si="208"/>
        <v>0.35813765182186236</v>
      </c>
      <c r="M991" s="15">
        <f t="shared" si="203"/>
        <v>3</v>
      </c>
      <c r="N991" s="15">
        <f>VLOOKUP('Aliquote medie'!$M991,Scaglioni!$I$3:$L$7,4,FALSE)</f>
        <v>0.43</v>
      </c>
      <c r="O991" s="15">
        <f t="shared" si="204"/>
        <v>43</v>
      </c>
      <c r="P991" s="15">
        <f t="shared" si="209"/>
        <v>35124</v>
      </c>
      <c r="Q991" s="16">
        <f t="shared" si="210"/>
        <v>0.35550607287449393</v>
      </c>
    </row>
    <row r="992" spans="1:17" x14ac:dyDescent="0.2">
      <c r="A992" s="10">
        <v>100</v>
      </c>
      <c r="B992" s="10">
        <f t="shared" si="205"/>
        <v>98900</v>
      </c>
      <c r="C992" s="6">
        <f t="shared" si="212"/>
        <v>5</v>
      </c>
      <c r="D992" s="6">
        <f>VLOOKUP('Aliquote medie'!$C992,Scaglioni!$A$3:$D$7,4,FALSE)</f>
        <v>0.43</v>
      </c>
      <c r="E992" s="6">
        <f t="shared" si="200"/>
        <v>43</v>
      </c>
      <c r="F992" s="6">
        <f t="shared" si="206"/>
        <v>35697</v>
      </c>
      <c r="G992" s="7">
        <f t="shared" si="211"/>
        <v>0.36094034378159756</v>
      </c>
      <c r="H992" s="3">
        <f t="shared" si="201"/>
        <v>4</v>
      </c>
      <c r="I992" s="3">
        <f>VLOOKUP('Aliquote medie'!$H992,Scaglioni!$E$3:$H$7,4,FALSE)</f>
        <v>0.43</v>
      </c>
      <c r="J992" s="3">
        <f t="shared" si="202"/>
        <v>43</v>
      </c>
      <c r="K992" s="3">
        <f t="shared" si="207"/>
        <v>35427</v>
      </c>
      <c r="L992" s="4">
        <f t="shared" si="208"/>
        <v>0.3582103134479272</v>
      </c>
      <c r="M992" s="15">
        <f t="shared" si="203"/>
        <v>3</v>
      </c>
      <c r="N992" s="15">
        <f>VLOOKUP('Aliquote medie'!$M992,Scaglioni!$I$3:$L$7,4,FALSE)</f>
        <v>0.43</v>
      </c>
      <c r="O992" s="15">
        <f t="shared" si="204"/>
        <v>43</v>
      </c>
      <c r="P992" s="15">
        <f t="shared" si="209"/>
        <v>35167</v>
      </c>
      <c r="Q992" s="16">
        <f t="shared" si="210"/>
        <v>0.3555813953488372</v>
      </c>
    </row>
    <row r="993" spans="1:17" x14ac:dyDescent="0.2">
      <c r="A993" s="10">
        <v>100</v>
      </c>
      <c r="B993" s="10">
        <f t="shared" si="205"/>
        <v>99000</v>
      </c>
      <c r="C993" s="6">
        <f t="shared" si="212"/>
        <v>5</v>
      </c>
      <c r="D993" s="6">
        <f>VLOOKUP('Aliquote medie'!$C993,Scaglioni!$A$3:$D$7,4,FALSE)</f>
        <v>0.43</v>
      </c>
      <c r="E993" s="6">
        <f t="shared" si="200"/>
        <v>43</v>
      </c>
      <c r="F993" s="6">
        <f t="shared" si="206"/>
        <v>35740</v>
      </c>
      <c r="G993" s="7">
        <f t="shared" si="211"/>
        <v>0.361010101010101</v>
      </c>
      <c r="H993" s="3">
        <f t="shared" si="201"/>
        <v>4</v>
      </c>
      <c r="I993" s="3">
        <f>VLOOKUP('Aliquote medie'!$H993,Scaglioni!$E$3:$H$7,4,FALSE)</f>
        <v>0.43</v>
      </c>
      <c r="J993" s="3">
        <f t="shared" si="202"/>
        <v>43</v>
      </c>
      <c r="K993" s="3">
        <f t="shared" si="207"/>
        <v>35470</v>
      </c>
      <c r="L993" s="4">
        <f t="shared" si="208"/>
        <v>0.35828282828282826</v>
      </c>
      <c r="M993" s="15">
        <f t="shared" si="203"/>
        <v>3</v>
      </c>
      <c r="N993" s="15">
        <f>VLOOKUP('Aliquote medie'!$M993,Scaglioni!$I$3:$L$7,4,FALSE)</f>
        <v>0.43</v>
      </c>
      <c r="O993" s="15">
        <f t="shared" si="204"/>
        <v>43</v>
      </c>
      <c r="P993" s="15">
        <f t="shared" si="209"/>
        <v>35210</v>
      </c>
      <c r="Q993" s="16">
        <f t="shared" si="210"/>
        <v>0.35565656565656567</v>
      </c>
    </row>
    <row r="994" spans="1:17" x14ac:dyDescent="0.2">
      <c r="A994" s="10">
        <v>100</v>
      </c>
      <c r="B994" s="10">
        <f t="shared" si="205"/>
        <v>99100</v>
      </c>
      <c r="C994" s="6">
        <f t="shared" si="212"/>
        <v>5</v>
      </c>
      <c r="D994" s="6">
        <f>VLOOKUP('Aliquote medie'!$C994,Scaglioni!$A$3:$D$7,4,FALSE)</f>
        <v>0.43</v>
      </c>
      <c r="E994" s="6">
        <f t="shared" si="200"/>
        <v>43</v>
      </c>
      <c r="F994" s="6">
        <f t="shared" si="206"/>
        <v>35783</v>
      </c>
      <c r="G994" s="7">
        <f t="shared" si="211"/>
        <v>0.36107971745711404</v>
      </c>
      <c r="H994" s="3">
        <f t="shared" si="201"/>
        <v>4</v>
      </c>
      <c r="I994" s="3">
        <f>VLOOKUP('Aliquote medie'!$H994,Scaglioni!$E$3:$H$7,4,FALSE)</f>
        <v>0.43</v>
      </c>
      <c r="J994" s="3">
        <f t="shared" si="202"/>
        <v>43</v>
      </c>
      <c r="K994" s="3">
        <f t="shared" si="207"/>
        <v>35513</v>
      </c>
      <c r="L994" s="4">
        <f t="shared" si="208"/>
        <v>0.35835519677093847</v>
      </c>
      <c r="M994" s="15">
        <f t="shared" si="203"/>
        <v>3</v>
      </c>
      <c r="N994" s="15">
        <f>VLOOKUP('Aliquote medie'!$M994,Scaglioni!$I$3:$L$7,4,FALSE)</f>
        <v>0.43</v>
      </c>
      <c r="O994" s="15">
        <f t="shared" si="204"/>
        <v>43</v>
      </c>
      <c r="P994" s="15">
        <f t="shared" si="209"/>
        <v>35253</v>
      </c>
      <c r="Q994" s="16">
        <f t="shared" si="210"/>
        <v>0.35573158425832491</v>
      </c>
    </row>
    <row r="995" spans="1:17" x14ac:dyDescent="0.2">
      <c r="A995" s="10">
        <v>100</v>
      </c>
      <c r="B995" s="10">
        <f t="shared" si="205"/>
        <v>99200</v>
      </c>
      <c r="C995" s="6">
        <f t="shared" si="212"/>
        <v>5</v>
      </c>
      <c r="D995" s="6">
        <f>VLOOKUP('Aliquote medie'!$C995,Scaglioni!$A$3:$D$7,4,FALSE)</f>
        <v>0.43</v>
      </c>
      <c r="E995" s="6">
        <f t="shared" si="200"/>
        <v>43</v>
      </c>
      <c r="F995" s="6">
        <f t="shared" si="206"/>
        <v>35826</v>
      </c>
      <c r="G995" s="7">
        <f t="shared" si="211"/>
        <v>0.36114919354838709</v>
      </c>
      <c r="H995" s="3">
        <f t="shared" si="201"/>
        <v>4</v>
      </c>
      <c r="I995" s="3">
        <f>VLOOKUP('Aliquote medie'!$H995,Scaglioni!$E$3:$H$7,4,FALSE)</f>
        <v>0.43</v>
      </c>
      <c r="J995" s="3">
        <f t="shared" si="202"/>
        <v>43</v>
      </c>
      <c r="K995" s="3">
        <f t="shared" si="207"/>
        <v>35556</v>
      </c>
      <c r="L995" s="4">
        <f t="shared" si="208"/>
        <v>0.35842741935483868</v>
      </c>
      <c r="M995" s="15">
        <f t="shared" si="203"/>
        <v>3</v>
      </c>
      <c r="N995" s="15">
        <f>VLOOKUP('Aliquote medie'!$M995,Scaglioni!$I$3:$L$7,4,FALSE)</f>
        <v>0.43</v>
      </c>
      <c r="O995" s="15">
        <f t="shared" si="204"/>
        <v>43</v>
      </c>
      <c r="P995" s="15">
        <f t="shared" si="209"/>
        <v>35296</v>
      </c>
      <c r="Q995" s="16">
        <f t="shared" si="210"/>
        <v>0.35580645161290325</v>
      </c>
    </row>
    <row r="996" spans="1:17" x14ac:dyDescent="0.2">
      <c r="A996" s="10">
        <v>100</v>
      </c>
      <c r="B996" s="10">
        <f t="shared" si="205"/>
        <v>99300</v>
      </c>
      <c r="C996" s="6">
        <f t="shared" si="212"/>
        <v>5</v>
      </c>
      <c r="D996" s="6">
        <f>VLOOKUP('Aliquote medie'!$C996,Scaglioni!$A$3:$D$7,4,FALSE)</f>
        <v>0.43</v>
      </c>
      <c r="E996" s="6">
        <f t="shared" si="200"/>
        <v>43</v>
      </c>
      <c r="F996" s="6">
        <f t="shared" si="206"/>
        <v>35869</v>
      </c>
      <c r="G996" s="7">
        <f t="shared" si="211"/>
        <v>0.3612185297079557</v>
      </c>
      <c r="H996" s="3">
        <f t="shared" si="201"/>
        <v>4</v>
      </c>
      <c r="I996" s="3">
        <f>VLOOKUP('Aliquote medie'!$H996,Scaglioni!$E$3:$H$7,4,FALSE)</f>
        <v>0.43</v>
      </c>
      <c r="J996" s="3">
        <f t="shared" si="202"/>
        <v>43</v>
      </c>
      <c r="K996" s="3">
        <f t="shared" si="207"/>
        <v>35599</v>
      </c>
      <c r="L996" s="4">
        <f t="shared" si="208"/>
        <v>0.35849949647532731</v>
      </c>
      <c r="M996" s="15">
        <f t="shared" si="203"/>
        <v>3</v>
      </c>
      <c r="N996" s="15">
        <f>VLOOKUP('Aliquote medie'!$M996,Scaglioni!$I$3:$L$7,4,FALSE)</f>
        <v>0.43</v>
      </c>
      <c r="O996" s="15">
        <f t="shared" si="204"/>
        <v>43</v>
      </c>
      <c r="P996" s="15">
        <f t="shared" si="209"/>
        <v>35339</v>
      </c>
      <c r="Q996" s="16">
        <f t="shared" si="210"/>
        <v>0.35588116817724069</v>
      </c>
    </row>
    <row r="997" spans="1:17" x14ac:dyDescent="0.2">
      <c r="A997" s="10">
        <v>100</v>
      </c>
      <c r="B997" s="10">
        <f t="shared" si="205"/>
        <v>99400</v>
      </c>
      <c r="C997" s="6">
        <f t="shared" si="212"/>
        <v>5</v>
      </c>
      <c r="D997" s="6">
        <f>VLOOKUP('Aliquote medie'!$C997,Scaglioni!$A$3:$D$7,4,FALSE)</f>
        <v>0.43</v>
      </c>
      <c r="E997" s="6">
        <f t="shared" si="200"/>
        <v>43</v>
      </c>
      <c r="F997" s="6">
        <f t="shared" si="206"/>
        <v>35912</v>
      </c>
      <c r="G997" s="7">
        <f t="shared" si="211"/>
        <v>0.36128772635814888</v>
      </c>
      <c r="H997" s="3">
        <f t="shared" si="201"/>
        <v>4</v>
      </c>
      <c r="I997" s="3">
        <f>VLOOKUP('Aliquote medie'!$H997,Scaglioni!$E$3:$H$7,4,FALSE)</f>
        <v>0.43</v>
      </c>
      <c r="J997" s="3">
        <f t="shared" si="202"/>
        <v>43</v>
      </c>
      <c r="K997" s="3">
        <f t="shared" si="207"/>
        <v>35642</v>
      </c>
      <c r="L997" s="4">
        <f t="shared" si="208"/>
        <v>0.3585714285714286</v>
      </c>
      <c r="M997" s="15">
        <f t="shared" si="203"/>
        <v>3</v>
      </c>
      <c r="N997" s="15">
        <f>VLOOKUP('Aliquote medie'!$M997,Scaglioni!$I$3:$L$7,4,FALSE)</f>
        <v>0.43</v>
      </c>
      <c r="O997" s="15">
        <f t="shared" si="204"/>
        <v>43</v>
      </c>
      <c r="P997" s="15">
        <f t="shared" si="209"/>
        <v>35382</v>
      </c>
      <c r="Q997" s="16">
        <f t="shared" si="210"/>
        <v>0.35595573440643863</v>
      </c>
    </row>
    <row r="998" spans="1:17" x14ac:dyDescent="0.2">
      <c r="A998" s="10">
        <v>100</v>
      </c>
      <c r="B998" s="10">
        <f t="shared" si="205"/>
        <v>99500</v>
      </c>
      <c r="C998" s="6">
        <f t="shared" si="212"/>
        <v>5</v>
      </c>
      <c r="D998" s="6">
        <f>VLOOKUP('Aliquote medie'!$C998,Scaglioni!$A$3:$D$7,4,FALSE)</f>
        <v>0.43</v>
      </c>
      <c r="E998" s="6">
        <f t="shared" si="200"/>
        <v>43</v>
      </c>
      <c r="F998" s="6">
        <f t="shared" si="206"/>
        <v>35955</v>
      </c>
      <c r="G998" s="7">
        <f t="shared" si="211"/>
        <v>0.36135678391959797</v>
      </c>
      <c r="H998" s="3">
        <f t="shared" si="201"/>
        <v>4</v>
      </c>
      <c r="I998" s="3">
        <f>VLOOKUP('Aliquote medie'!$H998,Scaglioni!$E$3:$H$7,4,FALSE)</f>
        <v>0.43</v>
      </c>
      <c r="J998" s="3">
        <f t="shared" si="202"/>
        <v>43</v>
      </c>
      <c r="K998" s="3">
        <f t="shared" si="207"/>
        <v>35685</v>
      </c>
      <c r="L998" s="4">
        <f t="shared" si="208"/>
        <v>0.35864321608040201</v>
      </c>
      <c r="M998" s="15">
        <f t="shared" si="203"/>
        <v>3</v>
      </c>
      <c r="N998" s="15">
        <f>VLOOKUP('Aliquote medie'!$M998,Scaglioni!$I$3:$L$7,4,FALSE)</f>
        <v>0.43</v>
      </c>
      <c r="O998" s="15">
        <f t="shared" si="204"/>
        <v>43</v>
      </c>
      <c r="P998" s="15">
        <f t="shared" si="209"/>
        <v>35425</v>
      </c>
      <c r="Q998" s="16">
        <f t="shared" si="210"/>
        <v>0.35603015075376887</v>
      </c>
    </row>
    <row r="999" spans="1:17" x14ac:dyDescent="0.2">
      <c r="A999" s="10">
        <v>100</v>
      </c>
      <c r="B999" s="10">
        <f t="shared" si="205"/>
        <v>99600</v>
      </c>
      <c r="C999" s="6">
        <f t="shared" si="212"/>
        <v>5</v>
      </c>
      <c r="D999" s="6">
        <f>VLOOKUP('Aliquote medie'!$C999,Scaglioni!$A$3:$D$7,4,FALSE)</f>
        <v>0.43</v>
      </c>
      <c r="E999" s="6">
        <f t="shared" si="200"/>
        <v>43</v>
      </c>
      <c r="F999" s="6">
        <f t="shared" si="206"/>
        <v>35998</v>
      </c>
      <c r="G999" s="7">
        <f t="shared" si="211"/>
        <v>0.36142570281124498</v>
      </c>
      <c r="H999" s="3">
        <f t="shared" si="201"/>
        <v>4</v>
      </c>
      <c r="I999" s="3">
        <f>VLOOKUP('Aliquote medie'!$H999,Scaglioni!$E$3:$H$7,4,FALSE)</f>
        <v>0.43</v>
      </c>
      <c r="J999" s="3">
        <f t="shared" si="202"/>
        <v>43</v>
      </c>
      <c r="K999" s="3">
        <f t="shared" si="207"/>
        <v>35728</v>
      </c>
      <c r="L999" s="4">
        <f t="shared" si="208"/>
        <v>0.358714859437751</v>
      </c>
      <c r="M999" s="15">
        <f t="shared" si="203"/>
        <v>3</v>
      </c>
      <c r="N999" s="15">
        <f>VLOOKUP('Aliquote medie'!$M999,Scaglioni!$I$3:$L$7,4,FALSE)</f>
        <v>0.43</v>
      </c>
      <c r="O999" s="15">
        <f t="shared" si="204"/>
        <v>43</v>
      </c>
      <c r="P999" s="15">
        <f t="shared" si="209"/>
        <v>35468</v>
      </c>
      <c r="Q999" s="16">
        <f t="shared" si="210"/>
        <v>0.35610441767068274</v>
      </c>
    </row>
    <row r="1000" spans="1:17" x14ac:dyDescent="0.2">
      <c r="A1000" s="10">
        <v>100</v>
      </c>
      <c r="B1000" s="10">
        <f t="shared" si="205"/>
        <v>99700</v>
      </c>
      <c r="C1000" s="6">
        <f t="shared" si="212"/>
        <v>5</v>
      </c>
      <c r="D1000" s="6">
        <f>VLOOKUP('Aliquote medie'!$C1000,Scaglioni!$A$3:$D$7,4,FALSE)</f>
        <v>0.43</v>
      </c>
      <c r="E1000" s="6">
        <f t="shared" si="200"/>
        <v>43</v>
      </c>
      <c r="F1000" s="6">
        <f t="shared" si="206"/>
        <v>36041</v>
      </c>
      <c r="G1000" s="7">
        <f t="shared" si="211"/>
        <v>0.36149448345035107</v>
      </c>
      <c r="H1000" s="3">
        <f t="shared" si="201"/>
        <v>4</v>
      </c>
      <c r="I1000" s="3">
        <f>VLOOKUP('Aliquote medie'!$H1000,Scaglioni!$E$3:$H$7,4,FALSE)</f>
        <v>0.43</v>
      </c>
      <c r="J1000" s="3">
        <f t="shared" si="202"/>
        <v>43</v>
      </c>
      <c r="K1000" s="3">
        <f t="shared" si="207"/>
        <v>35771</v>
      </c>
      <c r="L1000" s="4">
        <f t="shared" si="208"/>
        <v>0.35878635907723172</v>
      </c>
      <c r="M1000" s="15">
        <f t="shared" si="203"/>
        <v>3</v>
      </c>
      <c r="N1000" s="15">
        <f>VLOOKUP('Aliquote medie'!$M1000,Scaglioni!$I$3:$L$7,4,FALSE)</f>
        <v>0.43</v>
      </c>
      <c r="O1000" s="15">
        <f t="shared" si="204"/>
        <v>43</v>
      </c>
      <c r="P1000" s="15">
        <f t="shared" si="209"/>
        <v>35511</v>
      </c>
      <c r="Q1000" s="16">
        <f t="shared" si="210"/>
        <v>0.35617853560682045</v>
      </c>
    </row>
    <row r="1001" spans="1:17" x14ac:dyDescent="0.2">
      <c r="A1001" s="10">
        <v>100</v>
      </c>
      <c r="B1001" s="10">
        <f t="shared" si="205"/>
        <v>99800</v>
      </c>
      <c r="C1001" s="6">
        <f t="shared" si="212"/>
        <v>5</v>
      </c>
      <c r="D1001" s="6">
        <f>VLOOKUP('Aliquote medie'!$C1001,Scaglioni!$A$3:$D$7,4,FALSE)</f>
        <v>0.43</v>
      </c>
      <c r="E1001" s="6">
        <f t="shared" si="200"/>
        <v>43</v>
      </c>
      <c r="F1001" s="6">
        <f t="shared" si="206"/>
        <v>36084</v>
      </c>
      <c r="G1001" s="7">
        <f t="shared" si="211"/>
        <v>0.36156312625250503</v>
      </c>
      <c r="H1001" s="3">
        <f t="shared" si="201"/>
        <v>4</v>
      </c>
      <c r="I1001" s="3">
        <f>VLOOKUP('Aliquote medie'!$H1001,Scaglioni!$E$3:$H$7,4,FALSE)</f>
        <v>0.43</v>
      </c>
      <c r="J1001" s="3">
        <f t="shared" si="202"/>
        <v>43</v>
      </c>
      <c r="K1001" s="3">
        <f t="shared" si="207"/>
        <v>35814</v>
      </c>
      <c r="L1001" s="4">
        <f t="shared" si="208"/>
        <v>0.3588577154308617</v>
      </c>
      <c r="M1001" s="15">
        <f t="shared" si="203"/>
        <v>3</v>
      </c>
      <c r="N1001" s="15">
        <f>VLOOKUP('Aliquote medie'!$M1001,Scaglioni!$I$3:$L$7,4,FALSE)</f>
        <v>0.43</v>
      </c>
      <c r="O1001" s="15">
        <f t="shared" si="204"/>
        <v>43</v>
      </c>
      <c r="P1001" s="15">
        <f t="shared" si="209"/>
        <v>35554</v>
      </c>
      <c r="Q1001" s="16">
        <f t="shared" si="210"/>
        <v>0.35625250501002004</v>
      </c>
    </row>
    <row r="1002" spans="1:17" x14ac:dyDescent="0.2">
      <c r="A1002" s="10">
        <v>100</v>
      </c>
      <c r="B1002" s="10">
        <f t="shared" si="205"/>
        <v>99900</v>
      </c>
      <c r="C1002" s="6">
        <f t="shared" si="212"/>
        <v>5</v>
      </c>
      <c r="D1002" s="6">
        <f>VLOOKUP('Aliquote medie'!$C1002,Scaglioni!$A$3:$D$7,4,FALSE)</f>
        <v>0.43</v>
      </c>
      <c r="E1002" s="6">
        <f t="shared" si="200"/>
        <v>43</v>
      </c>
      <c r="F1002" s="6">
        <f t="shared" si="206"/>
        <v>36127</v>
      </c>
      <c r="G1002" s="7">
        <f t="shared" si="211"/>
        <v>0.36163163163163164</v>
      </c>
      <c r="H1002" s="3">
        <f t="shared" si="201"/>
        <v>4</v>
      </c>
      <c r="I1002" s="3">
        <f>VLOOKUP('Aliquote medie'!$H1002,Scaglioni!$E$3:$H$7,4,FALSE)</f>
        <v>0.43</v>
      </c>
      <c r="J1002" s="3">
        <f t="shared" si="202"/>
        <v>43</v>
      </c>
      <c r="K1002" s="3">
        <f t="shared" si="207"/>
        <v>35857</v>
      </c>
      <c r="L1002" s="4">
        <f t="shared" si="208"/>
        <v>0.35892892892892891</v>
      </c>
      <c r="M1002" s="15">
        <f t="shared" si="203"/>
        <v>3</v>
      </c>
      <c r="N1002" s="15">
        <f>VLOOKUP('Aliquote medie'!$M1002,Scaglioni!$I$3:$L$7,4,FALSE)</f>
        <v>0.43</v>
      </c>
      <c r="O1002" s="15">
        <f t="shared" si="204"/>
        <v>43</v>
      </c>
      <c r="P1002" s="15">
        <f t="shared" si="209"/>
        <v>35597</v>
      </c>
      <c r="Q1002" s="16">
        <f t="shared" si="210"/>
        <v>0.35632632632632633</v>
      </c>
    </row>
    <row r="1003" spans="1:17" x14ac:dyDescent="0.2">
      <c r="A1003" s="10">
        <v>100</v>
      </c>
      <c r="B1003" s="10">
        <f t="shared" si="205"/>
        <v>100000</v>
      </c>
      <c r="C1003" s="6">
        <f t="shared" si="212"/>
        <v>5</v>
      </c>
      <c r="D1003" s="6">
        <f>VLOOKUP('Aliquote medie'!$C1003,Scaglioni!$A$3:$D$7,4,FALSE)</f>
        <v>0.43</v>
      </c>
      <c r="E1003" s="6">
        <f t="shared" si="200"/>
        <v>43</v>
      </c>
      <c r="F1003" s="6">
        <f t="shared" si="206"/>
        <v>36170</v>
      </c>
      <c r="G1003" s="7">
        <f t="shared" si="211"/>
        <v>0.36170000000000002</v>
      </c>
      <c r="H1003" s="3">
        <f t="shared" si="201"/>
        <v>4</v>
      </c>
      <c r="I1003" s="3">
        <f>VLOOKUP('Aliquote medie'!$H1003,Scaglioni!$E$3:$H$7,4,FALSE)</f>
        <v>0.43</v>
      </c>
      <c r="J1003" s="3">
        <f t="shared" si="202"/>
        <v>43</v>
      </c>
      <c r="K1003" s="3">
        <f t="shared" si="207"/>
        <v>35900</v>
      </c>
      <c r="L1003" s="4">
        <f t="shared" si="208"/>
        <v>0.35899999999999999</v>
      </c>
      <c r="M1003" s="15">
        <f t="shared" si="203"/>
        <v>3</v>
      </c>
      <c r="N1003" s="15">
        <f>VLOOKUP('Aliquote medie'!$M1003,Scaglioni!$I$3:$L$7,4,FALSE)</f>
        <v>0.43</v>
      </c>
      <c r="O1003" s="15">
        <f t="shared" si="204"/>
        <v>43</v>
      </c>
      <c r="P1003" s="15">
        <f t="shared" si="209"/>
        <v>35640</v>
      </c>
      <c r="Q1003" s="16">
        <f t="shared" si="210"/>
        <v>0.35639999999999999</v>
      </c>
    </row>
    <row r="1004" spans="1:17" x14ac:dyDescent="0.2">
      <c r="B1004" s="10"/>
    </row>
  </sheetData>
  <mergeCells count="3">
    <mergeCell ref="C1:G1"/>
    <mergeCell ref="H1:L1"/>
    <mergeCell ref="M1:Q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1EC5-49FC-8E46-9B5D-A355F2B0EB18}">
  <dimension ref="A1:N1005"/>
  <sheetViews>
    <sheetView zoomScale="190" zoomScaleNormal="190" workbookViewId="0">
      <selection activeCell="O4" sqref="O4"/>
    </sheetView>
  </sheetViews>
  <sheetFormatPr baseColWidth="10" defaultRowHeight="16" x14ac:dyDescent="0.2"/>
  <cols>
    <col min="1" max="1" width="10.83203125" style="10"/>
    <col min="2" max="2" width="9.6640625" style="72" customWidth="1"/>
    <col min="3" max="3" width="14.83203125" style="72" customWidth="1"/>
    <col min="4" max="4" width="14.6640625" style="72" customWidth="1"/>
    <col min="5" max="6" width="10.83203125" style="72"/>
    <col min="7" max="7" width="17.5" style="72" customWidth="1"/>
    <col min="8" max="11" width="10.83203125" style="2"/>
    <col min="12" max="14" width="10.83203125" style="5"/>
  </cols>
  <sheetData>
    <row r="1" spans="1:14" s="65" customFormat="1" ht="53" customHeight="1" thickBot="1" x14ac:dyDescent="0.25">
      <c r="A1" s="66" t="s">
        <v>14</v>
      </c>
      <c r="B1" s="69" t="s">
        <v>16</v>
      </c>
      <c r="C1" s="69" t="s">
        <v>32</v>
      </c>
      <c r="D1" s="69" t="s">
        <v>33</v>
      </c>
      <c r="E1" s="69" t="s">
        <v>34</v>
      </c>
      <c r="F1" s="69" t="s">
        <v>35</v>
      </c>
      <c r="G1" s="69" t="s">
        <v>36</v>
      </c>
      <c r="H1" s="77"/>
      <c r="I1" s="77"/>
      <c r="J1" s="77" t="s">
        <v>37</v>
      </c>
      <c r="K1" s="77"/>
      <c r="L1" s="73" t="s">
        <v>39</v>
      </c>
      <c r="M1" s="73" t="s">
        <v>38</v>
      </c>
      <c r="N1" s="73" t="s">
        <v>40</v>
      </c>
    </row>
    <row r="2" spans="1:14" ht="17" thickBot="1" x14ac:dyDescent="0.25">
      <c r="A2" s="67" t="s">
        <v>0</v>
      </c>
      <c r="B2" s="70" t="s">
        <v>1</v>
      </c>
      <c r="C2" s="70" t="s">
        <v>2</v>
      </c>
      <c r="D2" s="70" t="s">
        <v>3</v>
      </c>
      <c r="E2" s="70" t="s">
        <v>4</v>
      </c>
      <c r="F2" s="70" t="s">
        <v>5</v>
      </c>
      <c r="G2" s="70" t="s">
        <v>6</v>
      </c>
      <c r="H2" s="78" t="s">
        <v>7</v>
      </c>
      <c r="I2" s="78" t="s">
        <v>8</v>
      </c>
      <c r="J2" s="79" t="s">
        <v>9</v>
      </c>
      <c r="K2" s="78" t="s">
        <v>10</v>
      </c>
      <c r="L2" s="74" t="s">
        <v>11</v>
      </c>
      <c r="M2" s="74" t="s">
        <v>13</v>
      </c>
      <c r="N2" s="75" t="s">
        <v>25</v>
      </c>
    </row>
    <row r="3" spans="1:14" x14ac:dyDescent="0.2">
      <c r="A3" s="68">
        <f>'Aliquote medie'!$B3</f>
        <v>0</v>
      </c>
      <c r="B3" s="71">
        <f>'Aliquote medie'!$H3</f>
        <v>1</v>
      </c>
      <c r="C3" s="71">
        <f>VLOOKUP(B3,Scaglioni!$E$3:$H$7,3,FALSE)</f>
        <v>15000</v>
      </c>
      <c r="D3" s="71">
        <f>VLOOKUP(B3,Scaglioni!$E$3:$H$7,2,FALSE)</f>
        <v>0</v>
      </c>
      <c r="E3" s="71">
        <f>IF(B3&lt;4,(C3-A3),"")</f>
        <v>15000</v>
      </c>
      <c r="F3" s="71">
        <f>IF(B3&lt;4,C3-D3,"")</f>
        <v>15000</v>
      </c>
      <c r="G3" s="71">
        <f>IF(B3&lt;4,E3/F3,"")</f>
        <v>1</v>
      </c>
      <c r="H3" s="80" t="str">
        <f>IF(B3=2,1200,"")</f>
        <v/>
      </c>
      <c r="I3" s="80" t="str">
        <f>IF(B3=2,10,"")</f>
        <v/>
      </c>
      <c r="J3" s="80">
        <v>1880</v>
      </c>
      <c r="K3" s="80">
        <v>30</v>
      </c>
      <c r="L3" s="76">
        <f t="shared" ref="L3:L66" si="0">IF(B3=1,J3,IF(B3=2,((J3+K3)+(H3-I3)*G3),IF(B3=3,((J3+K3)*G3),0)))</f>
        <v>1880</v>
      </c>
      <c r="M3" s="76">
        <f>IF(AND(A2&lt;=35000,A2&gt;=25000),65,0)</f>
        <v>0</v>
      </c>
      <c r="N3" s="76">
        <f>L3+M3</f>
        <v>1880</v>
      </c>
    </row>
    <row r="4" spans="1:14" x14ac:dyDescent="0.2">
      <c r="A4" s="68">
        <f>'Aliquote medie'!$B4</f>
        <v>100</v>
      </c>
      <c r="B4" s="71">
        <f>'Aliquote medie'!$H4</f>
        <v>1</v>
      </c>
      <c r="C4" s="71">
        <f>VLOOKUP(B4,Scaglioni!$E$3:$H$7,3,FALSE)</f>
        <v>15000</v>
      </c>
      <c r="D4" s="71">
        <f>VLOOKUP(B4,Scaglioni!$E$3:$H$7,2,FALSE)</f>
        <v>0</v>
      </c>
      <c r="E4" s="71">
        <f t="shared" ref="E4:E67" si="1">IF(B4&lt;4,(C4-A4),"")</f>
        <v>14900</v>
      </c>
      <c r="F4" s="71">
        <f t="shared" ref="F4:F67" si="2">IF(B4&lt;4,C4-D4,"")</f>
        <v>15000</v>
      </c>
      <c r="G4" s="71">
        <f t="shared" ref="G4:G67" si="3">IF(B4&lt;4,E4/F4,"")</f>
        <v>0.99333333333333329</v>
      </c>
      <c r="H4" s="80" t="str">
        <f t="shared" ref="H4:H67" si="4">IF(B4=2,1200,"")</f>
        <v/>
      </c>
      <c r="I4" s="80" t="str">
        <f t="shared" ref="I4:I67" si="5">IF(B4=2,10,"")</f>
        <v/>
      </c>
      <c r="J4" s="80">
        <v>1880</v>
      </c>
      <c r="K4" s="80">
        <v>30</v>
      </c>
      <c r="L4" s="76">
        <f t="shared" si="0"/>
        <v>1880</v>
      </c>
      <c r="M4" s="76">
        <f t="shared" ref="M4:M67" si="6">IF(AND(A3&lt;=35000,A3&gt;=25000),65,0)</f>
        <v>0</v>
      </c>
      <c r="N4" s="76">
        <f t="shared" ref="N4:N67" si="7">L4+M4</f>
        <v>1880</v>
      </c>
    </row>
    <row r="5" spans="1:14" x14ac:dyDescent="0.2">
      <c r="A5" s="68">
        <f>'Aliquote medie'!$B5</f>
        <v>200</v>
      </c>
      <c r="B5" s="71">
        <f>'Aliquote medie'!$H5</f>
        <v>1</v>
      </c>
      <c r="C5" s="71">
        <f>VLOOKUP(B5,Scaglioni!$E$3:$H$7,3,FALSE)</f>
        <v>15000</v>
      </c>
      <c r="D5" s="71">
        <f>VLOOKUP(B5,Scaglioni!$E$3:$H$7,2,FALSE)</f>
        <v>0</v>
      </c>
      <c r="E5" s="71">
        <f t="shared" si="1"/>
        <v>14800</v>
      </c>
      <c r="F5" s="71">
        <f t="shared" si="2"/>
        <v>15000</v>
      </c>
      <c r="G5" s="71">
        <f t="shared" si="3"/>
        <v>0.98666666666666669</v>
      </c>
      <c r="H5" s="80" t="str">
        <f t="shared" si="4"/>
        <v/>
      </c>
      <c r="I5" s="80" t="str">
        <f t="shared" si="5"/>
        <v/>
      </c>
      <c r="J5" s="80">
        <v>1880</v>
      </c>
      <c r="K5" s="80">
        <v>30</v>
      </c>
      <c r="L5" s="76">
        <f t="shared" si="0"/>
        <v>1880</v>
      </c>
      <c r="M5" s="76">
        <f t="shared" si="6"/>
        <v>0</v>
      </c>
      <c r="N5" s="76">
        <f t="shared" si="7"/>
        <v>1880</v>
      </c>
    </row>
    <row r="6" spans="1:14" x14ac:dyDescent="0.2">
      <c r="A6" s="68">
        <f>'Aliquote medie'!$B6</f>
        <v>300</v>
      </c>
      <c r="B6" s="71">
        <f>'Aliquote medie'!$H6</f>
        <v>1</v>
      </c>
      <c r="C6" s="71">
        <f>VLOOKUP(B6,Scaglioni!$E$3:$H$7,3,FALSE)</f>
        <v>15000</v>
      </c>
      <c r="D6" s="71">
        <f>VLOOKUP(B6,Scaglioni!$E$3:$H$7,2,FALSE)</f>
        <v>0</v>
      </c>
      <c r="E6" s="71">
        <f t="shared" si="1"/>
        <v>14700</v>
      </c>
      <c r="F6" s="71">
        <f t="shared" si="2"/>
        <v>15000</v>
      </c>
      <c r="G6" s="71">
        <f t="shared" si="3"/>
        <v>0.98</v>
      </c>
      <c r="H6" s="80" t="str">
        <f t="shared" si="4"/>
        <v/>
      </c>
      <c r="I6" s="80" t="str">
        <f t="shared" si="5"/>
        <v/>
      </c>
      <c r="J6" s="80">
        <v>1880</v>
      </c>
      <c r="K6" s="80">
        <v>30</v>
      </c>
      <c r="L6" s="76">
        <f t="shared" si="0"/>
        <v>1880</v>
      </c>
      <c r="M6" s="76">
        <f t="shared" si="6"/>
        <v>0</v>
      </c>
      <c r="N6" s="76">
        <f t="shared" si="7"/>
        <v>1880</v>
      </c>
    </row>
    <row r="7" spans="1:14" x14ac:dyDescent="0.2">
      <c r="A7" s="68">
        <f>'Aliquote medie'!$B7</f>
        <v>400</v>
      </c>
      <c r="B7" s="71">
        <f>'Aliquote medie'!$H7</f>
        <v>1</v>
      </c>
      <c r="C7" s="71">
        <f>VLOOKUP(B7,Scaglioni!$E$3:$H$7,3,FALSE)</f>
        <v>15000</v>
      </c>
      <c r="D7" s="71">
        <f>VLOOKUP(B7,Scaglioni!$E$3:$H$7,2,FALSE)</f>
        <v>0</v>
      </c>
      <c r="E7" s="71">
        <f t="shared" si="1"/>
        <v>14600</v>
      </c>
      <c r="F7" s="71">
        <f t="shared" si="2"/>
        <v>15000</v>
      </c>
      <c r="G7" s="71">
        <f t="shared" si="3"/>
        <v>0.97333333333333338</v>
      </c>
      <c r="H7" s="80" t="str">
        <f t="shared" si="4"/>
        <v/>
      </c>
      <c r="I7" s="80" t="str">
        <f t="shared" si="5"/>
        <v/>
      </c>
      <c r="J7" s="80">
        <v>1880</v>
      </c>
      <c r="K7" s="80">
        <v>30</v>
      </c>
      <c r="L7" s="76">
        <f t="shared" si="0"/>
        <v>1880</v>
      </c>
      <c r="M7" s="76">
        <f t="shared" si="6"/>
        <v>0</v>
      </c>
      <c r="N7" s="76">
        <f t="shared" si="7"/>
        <v>1880</v>
      </c>
    </row>
    <row r="8" spans="1:14" x14ac:dyDescent="0.2">
      <c r="A8" s="68">
        <f>'Aliquote medie'!$B8</f>
        <v>500</v>
      </c>
      <c r="B8" s="71">
        <f>'Aliquote medie'!$H8</f>
        <v>1</v>
      </c>
      <c r="C8" s="71">
        <f>VLOOKUP(B8,Scaglioni!$E$3:$H$7,3,FALSE)</f>
        <v>15000</v>
      </c>
      <c r="D8" s="71">
        <f>VLOOKUP(B8,Scaglioni!$E$3:$H$7,2,FALSE)</f>
        <v>0</v>
      </c>
      <c r="E8" s="71">
        <f t="shared" si="1"/>
        <v>14500</v>
      </c>
      <c r="F8" s="71">
        <f t="shared" si="2"/>
        <v>15000</v>
      </c>
      <c r="G8" s="71">
        <f t="shared" si="3"/>
        <v>0.96666666666666667</v>
      </c>
      <c r="H8" s="80" t="str">
        <f t="shared" si="4"/>
        <v/>
      </c>
      <c r="I8" s="80" t="str">
        <f t="shared" si="5"/>
        <v/>
      </c>
      <c r="J8" s="80">
        <v>1880</v>
      </c>
      <c r="K8" s="80">
        <v>30</v>
      </c>
      <c r="L8" s="76">
        <f t="shared" si="0"/>
        <v>1880</v>
      </c>
      <c r="M8" s="76">
        <f t="shared" si="6"/>
        <v>0</v>
      </c>
      <c r="N8" s="76">
        <f t="shared" si="7"/>
        <v>1880</v>
      </c>
    </row>
    <row r="9" spans="1:14" x14ac:dyDescent="0.2">
      <c r="A9" s="68">
        <f>'Aliquote medie'!$B9</f>
        <v>600</v>
      </c>
      <c r="B9" s="71">
        <f>'Aliquote medie'!$H9</f>
        <v>1</v>
      </c>
      <c r="C9" s="71">
        <f>VLOOKUP(B9,Scaglioni!$E$3:$H$7,3,FALSE)</f>
        <v>15000</v>
      </c>
      <c r="D9" s="71">
        <f>VLOOKUP(B9,Scaglioni!$E$3:$H$7,2,FALSE)</f>
        <v>0</v>
      </c>
      <c r="E9" s="71">
        <f t="shared" si="1"/>
        <v>14400</v>
      </c>
      <c r="F9" s="71">
        <f t="shared" si="2"/>
        <v>15000</v>
      </c>
      <c r="G9" s="71">
        <f t="shared" si="3"/>
        <v>0.96</v>
      </c>
      <c r="H9" s="80" t="str">
        <f t="shared" si="4"/>
        <v/>
      </c>
      <c r="I9" s="80" t="str">
        <f t="shared" si="5"/>
        <v/>
      </c>
      <c r="J9" s="80">
        <v>1880</v>
      </c>
      <c r="K9" s="80">
        <v>30</v>
      </c>
      <c r="L9" s="76">
        <f t="shared" si="0"/>
        <v>1880</v>
      </c>
      <c r="M9" s="76">
        <f t="shared" si="6"/>
        <v>0</v>
      </c>
      <c r="N9" s="76">
        <f t="shared" si="7"/>
        <v>1880</v>
      </c>
    </row>
    <row r="10" spans="1:14" x14ac:dyDescent="0.2">
      <c r="A10" s="68">
        <f>'Aliquote medie'!$B10</f>
        <v>700</v>
      </c>
      <c r="B10" s="71">
        <f>'Aliquote medie'!$H10</f>
        <v>1</v>
      </c>
      <c r="C10" s="71">
        <f>VLOOKUP(B10,Scaglioni!$E$3:$H$7,3,FALSE)</f>
        <v>15000</v>
      </c>
      <c r="D10" s="71">
        <f>VLOOKUP(B10,Scaglioni!$E$3:$H$7,2,FALSE)</f>
        <v>0</v>
      </c>
      <c r="E10" s="71">
        <f t="shared" si="1"/>
        <v>14300</v>
      </c>
      <c r="F10" s="71">
        <f t="shared" si="2"/>
        <v>15000</v>
      </c>
      <c r="G10" s="71">
        <f t="shared" si="3"/>
        <v>0.95333333333333337</v>
      </c>
      <c r="H10" s="80" t="str">
        <f t="shared" si="4"/>
        <v/>
      </c>
      <c r="I10" s="80" t="str">
        <f t="shared" si="5"/>
        <v/>
      </c>
      <c r="J10" s="80">
        <v>1880</v>
      </c>
      <c r="K10" s="80">
        <v>30</v>
      </c>
      <c r="L10" s="76">
        <f t="shared" si="0"/>
        <v>1880</v>
      </c>
      <c r="M10" s="76">
        <f t="shared" si="6"/>
        <v>0</v>
      </c>
      <c r="N10" s="76">
        <f t="shared" si="7"/>
        <v>1880</v>
      </c>
    </row>
    <row r="11" spans="1:14" x14ac:dyDescent="0.2">
      <c r="A11" s="68">
        <f>'Aliquote medie'!$B11</f>
        <v>800</v>
      </c>
      <c r="B11" s="71">
        <f>'Aliquote medie'!$H11</f>
        <v>1</v>
      </c>
      <c r="C11" s="71">
        <f>VLOOKUP(B11,Scaglioni!$E$3:$H$7,3,FALSE)</f>
        <v>15000</v>
      </c>
      <c r="D11" s="71">
        <f>VLOOKUP(B11,Scaglioni!$E$3:$H$7,2,FALSE)</f>
        <v>0</v>
      </c>
      <c r="E11" s="71">
        <f t="shared" si="1"/>
        <v>14200</v>
      </c>
      <c r="F11" s="71">
        <f t="shared" si="2"/>
        <v>15000</v>
      </c>
      <c r="G11" s="71">
        <f t="shared" si="3"/>
        <v>0.94666666666666666</v>
      </c>
      <c r="H11" s="80" t="str">
        <f t="shared" si="4"/>
        <v/>
      </c>
      <c r="I11" s="80" t="str">
        <f t="shared" si="5"/>
        <v/>
      </c>
      <c r="J11" s="80">
        <v>1880</v>
      </c>
      <c r="K11" s="80">
        <v>30</v>
      </c>
      <c r="L11" s="76">
        <f t="shared" si="0"/>
        <v>1880</v>
      </c>
      <c r="M11" s="76">
        <f t="shared" si="6"/>
        <v>0</v>
      </c>
      <c r="N11" s="76">
        <f t="shared" si="7"/>
        <v>1880</v>
      </c>
    </row>
    <row r="12" spans="1:14" x14ac:dyDescent="0.2">
      <c r="A12" s="68">
        <f>'Aliquote medie'!$B12</f>
        <v>900</v>
      </c>
      <c r="B12" s="71">
        <f>'Aliquote medie'!$H12</f>
        <v>1</v>
      </c>
      <c r="C12" s="71">
        <f>VLOOKUP(B12,Scaglioni!$E$3:$H$7,3,FALSE)</f>
        <v>15000</v>
      </c>
      <c r="D12" s="71">
        <f>VLOOKUP(B12,Scaglioni!$E$3:$H$7,2,FALSE)</f>
        <v>0</v>
      </c>
      <c r="E12" s="71">
        <f t="shared" si="1"/>
        <v>14100</v>
      </c>
      <c r="F12" s="71">
        <f t="shared" si="2"/>
        <v>15000</v>
      </c>
      <c r="G12" s="71">
        <f t="shared" si="3"/>
        <v>0.94</v>
      </c>
      <c r="H12" s="80" t="str">
        <f t="shared" si="4"/>
        <v/>
      </c>
      <c r="I12" s="80" t="str">
        <f t="shared" si="5"/>
        <v/>
      </c>
      <c r="J12" s="80">
        <v>1880</v>
      </c>
      <c r="K12" s="80">
        <v>30</v>
      </c>
      <c r="L12" s="76">
        <f t="shared" si="0"/>
        <v>1880</v>
      </c>
      <c r="M12" s="76">
        <f t="shared" si="6"/>
        <v>0</v>
      </c>
      <c r="N12" s="76">
        <f t="shared" si="7"/>
        <v>1880</v>
      </c>
    </row>
    <row r="13" spans="1:14" x14ac:dyDescent="0.2">
      <c r="A13" s="68">
        <f>'Aliquote medie'!$B13</f>
        <v>1000</v>
      </c>
      <c r="B13" s="71">
        <f>'Aliquote medie'!$H13</f>
        <v>1</v>
      </c>
      <c r="C13" s="71">
        <f>VLOOKUP(B13,Scaglioni!$E$3:$H$7,3,FALSE)</f>
        <v>15000</v>
      </c>
      <c r="D13" s="71">
        <f>VLOOKUP(B13,Scaglioni!$E$3:$H$7,2,FALSE)</f>
        <v>0</v>
      </c>
      <c r="E13" s="71">
        <f t="shared" si="1"/>
        <v>14000</v>
      </c>
      <c r="F13" s="71">
        <f t="shared" si="2"/>
        <v>15000</v>
      </c>
      <c r="G13" s="71">
        <f t="shared" si="3"/>
        <v>0.93333333333333335</v>
      </c>
      <c r="H13" s="80" t="str">
        <f t="shared" si="4"/>
        <v/>
      </c>
      <c r="I13" s="80" t="str">
        <f t="shared" si="5"/>
        <v/>
      </c>
      <c r="J13" s="80">
        <v>1880</v>
      </c>
      <c r="K13" s="80">
        <v>30</v>
      </c>
      <c r="L13" s="76">
        <f t="shared" si="0"/>
        <v>1880</v>
      </c>
      <c r="M13" s="76">
        <f t="shared" si="6"/>
        <v>0</v>
      </c>
      <c r="N13" s="76">
        <f t="shared" si="7"/>
        <v>1880</v>
      </c>
    </row>
    <row r="14" spans="1:14" x14ac:dyDescent="0.2">
      <c r="A14" s="68">
        <f>'Aliquote medie'!$B14</f>
        <v>1100</v>
      </c>
      <c r="B14" s="71">
        <f>'Aliquote medie'!$H14</f>
        <v>1</v>
      </c>
      <c r="C14" s="71">
        <f>VLOOKUP(B14,Scaglioni!$E$3:$H$7,3,FALSE)</f>
        <v>15000</v>
      </c>
      <c r="D14" s="71">
        <f>VLOOKUP(B14,Scaglioni!$E$3:$H$7,2,FALSE)</f>
        <v>0</v>
      </c>
      <c r="E14" s="71">
        <f t="shared" si="1"/>
        <v>13900</v>
      </c>
      <c r="F14" s="71">
        <f t="shared" si="2"/>
        <v>15000</v>
      </c>
      <c r="G14" s="71">
        <f t="shared" si="3"/>
        <v>0.92666666666666664</v>
      </c>
      <c r="H14" s="80" t="str">
        <f t="shared" si="4"/>
        <v/>
      </c>
      <c r="I14" s="80" t="str">
        <f t="shared" si="5"/>
        <v/>
      </c>
      <c r="J14" s="80">
        <v>1880</v>
      </c>
      <c r="K14" s="80">
        <v>30</v>
      </c>
      <c r="L14" s="76">
        <f t="shared" si="0"/>
        <v>1880</v>
      </c>
      <c r="M14" s="76">
        <f t="shared" si="6"/>
        <v>0</v>
      </c>
      <c r="N14" s="76">
        <f t="shared" si="7"/>
        <v>1880</v>
      </c>
    </row>
    <row r="15" spans="1:14" x14ac:dyDescent="0.2">
      <c r="A15" s="68">
        <f>'Aliquote medie'!$B15</f>
        <v>1200</v>
      </c>
      <c r="B15" s="71">
        <f>'Aliquote medie'!$H15</f>
        <v>1</v>
      </c>
      <c r="C15" s="71">
        <f>VLOOKUP(B15,Scaglioni!$E$3:$H$7,3,FALSE)</f>
        <v>15000</v>
      </c>
      <c r="D15" s="71">
        <f>VLOOKUP(B15,Scaglioni!$E$3:$H$7,2,FALSE)</f>
        <v>0</v>
      </c>
      <c r="E15" s="71">
        <f t="shared" si="1"/>
        <v>13800</v>
      </c>
      <c r="F15" s="71">
        <f t="shared" si="2"/>
        <v>15000</v>
      </c>
      <c r="G15" s="71">
        <f t="shared" si="3"/>
        <v>0.92</v>
      </c>
      <c r="H15" s="80" t="str">
        <f t="shared" si="4"/>
        <v/>
      </c>
      <c r="I15" s="80" t="str">
        <f t="shared" si="5"/>
        <v/>
      </c>
      <c r="J15" s="80">
        <v>1880</v>
      </c>
      <c r="K15" s="80">
        <v>30</v>
      </c>
      <c r="L15" s="76">
        <f t="shared" si="0"/>
        <v>1880</v>
      </c>
      <c r="M15" s="76">
        <f t="shared" si="6"/>
        <v>0</v>
      </c>
      <c r="N15" s="76">
        <f t="shared" si="7"/>
        <v>1880</v>
      </c>
    </row>
    <row r="16" spans="1:14" x14ac:dyDescent="0.2">
      <c r="A16" s="68">
        <f>'Aliquote medie'!$B16</f>
        <v>1300</v>
      </c>
      <c r="B16" s="71">
        <f>'Aliquote medie'!$H16</f>
        <v>1</v>
      </c>
      <c r="C16" s="71">
        <f>VLOOKUP(B16,Scaglioni!$E$3:$H$7,3,FALSE)</f>
        <v>15000</v>
      </c>
      <c r="D16" s="71">
        <f>VLOOKUP(B16,Scaglioni!$E$3:$H$7,2,FALSE)</f>
        <v>0</v>
      </c>
      <c r="E16" s="71">
        <f t="shared" si="1"/>
        <v>13700</v>
      </c>
      <c r="F16" s="71">
        <f t="shared" si="2"/>
        <v>15000</v>
      </c>
      <c r="G16" s="71">
        <f t="shared" si="3"/>
        <v>0.91333333333333333</v>
      </c>
      <c r="H16" s="80" t="str">
        <f t="shared" si="4"/>
        <v/>
      </c>
      <c r="I16" s="80" t="str">
        <f t="shared" si="5"/>
        <v/>
      </c>
      <c r="J16" s="80">
        <v>1880</v>
      </c>
      <c r="K16" s="80">
        <v>30</v>
      </c>
      <c r="L16" s="76">
        <f t="shared" si="0"/>
        <v>1880</v>
      </c>
      <c r="M16" s="76">
        <f t="shared" si="6"/>
        <v>0</v>
      </c>
      <c r="N16" s="76">
        <f t="shared" si="7"/>
        <v>1880</v>
      </c>
    </row>
    <row r="17" spans="1:14" x14ac:dyDescent="0.2">
      <c r="A17" s="68">
        <f>'Aliquote medie'!$B17</f>
        <v>1400</v>
      </c>
      <c r="B17" s="71">
        <f>'Aliquote medie'!$H17</f>
        <v>1</v>
      </c>
      <c r="C17" s="71">
        <f>VLOOKUP(B17,Scaglioni!$E$3:$H$7,3,FALSE)</f>
        <v>15000</v>
      </c>
      <c r="D17" s="71">
        <f>VLOOKUP(B17,Scaglioni!$E$3:$H$7,2,FALSE)</f>
        <v>0</v>
      </c>
      <c r="E17" s="71">
        <f t="shared" si="1"/>
        <v>13600</v>
      </c>
      <c r="F17" s="71">
        <f t="shared" si="2"/>
        <v>15000</v>
      </c>
      <c r="G17" s="71">
        <f t="shared" si="3"/>
        <v>0.90666666666666662</v>
      </c>
      <c r="H17" s="80" t="str">
        <f t="shared" si="4"/>
        <v/>
      </c>
      <c r="I17" s="80" t="str">
        <f t="shared" si="5"/>
        <v/>
      </c>
      <c r="J17" s="80">
        <v>1880</v>
      </c>
      <c r="K17" s="80">
        <v>30</v>
      </c>
      <c r="L17" s="76">
        <f t="shared" si="0"/>
        <v>1880</v>
      </c>
      <c r="M17" s="76">
        <f t="shared" si="6"/>
        <v>0</v>
      </c>
      <c r="N17" s="76">
        <f t="shared" si="7"/>
        <v>1880</v>
      </c>
    </row>
    <row r="18" spans="1:14" x14ac:dyDescent="0.2">
      <c r="A18" s="68">
        <f>'Aliquote medie'!$B18</f>
        <v>1500</v>
      </c>
      <c r="B18" s="71">
        <f>'Aliquote medie'!$H18</f>
        <v>1</v>
      </c>
      <c r="C18" s="71">
        <f>VLOOKUP(B18,Scaglioni!$E$3:$H$7,3,FALSE)</f>
        <v>15000</v>
      </c>
      <c r="D18" s="71">
        <f>VLOOKUP(B18,Scaglioni!$E$3:$H$7,2,FALSE)</f>
        <v>0</v>
      </c>
      <c r="E18" s="71">
        <f t="shared" si="1"/>
        <v>13500</v>
      </c>
      <c r="F18" s="71">
        <f t="shared" si="2"/>
        <v>15000</v>
      </c>
      <c r="G18" s="71">
        <f t="shared" si="3"/>
        <v>0.9</v>
      </c>
      <c r="H18" s="80" t="str">
        <f t="shared" si="4"/>
        <v/>
      </c>
      <c r="I18" s="80" t="str">
        <f t="shared" si="5"/>
        <v/>
      </c>
      <c r="J18" s="80">
        <v>1880</v>
      </c>
      <c r="K18" s="80">
        <v>30</v>
      </c>
      <c r="L18" s="76">
        <f t="shared" si="0"/>
        <v>1880</v>
      </c>
      <c r="M18" s="76">
        <f t="shared" si="6"/>
        <v>0</v>
      </c>
      <c r="N18" s="76">
        <f t="shared" si="7"/>
        <v>1880</v>
      </c>
    </row>
    <row r="19" spans="1:14" x14ac:dyDescent="0.2">
      <c r="A19" s="68">
        <f>'Aliquote medie'!$B19</f>
        <v>1600</v>
      </c>
      <c r="B19" s="71">
        <f>'Aliquote medie'!$H19</f>
        <v>1</v>
      </c>
      <c r="C19" s="71">
        <f>VLOOKUP(B19,Scaglioni!$E$3:$H$7,3,FALSE)</f>
        <v>15000</v>
      </c>
      <c r="D19" s="71">
        <f>VLOOKUP(B19,Scaglioni!$E$3:$H$7,2,FALSE)</f>
        <v>0</v>
      </c>
      <c r="E19" s="71">
        <f t="shared" si="1"/>
        <v>13400</v>
      </c>
      <c r="F19" s="71">
        <f t="shared" si="2"/>
        <v>15000</v>
      </c>
      <c r="G19" s="71">
        <f t="shared" si="3"/>
        <v>0.89333333333333331</v>
      </c>
      <c r="H19" s="80" t="str">
        <f t="shared" si="4"/>
        <v/>
      </c>
      <c r="I19" s="80" t="str">
        <f t="shared" si="5"/>
        <v/>
      </c>
      <c r="J19" s="80">
        <v>1880</v>
      </c>
      <c r="K19" s="80">
        <v>30</v>
      </c>
      <c r="L19" s="76">
        <f t="shared" si="0"/>
        <v>1880</v>
      </c>
      <c r="M19" s="76">
        <f t="shared" si="6"/>
        <v>0</v>
      </c>
      <c r="N19" s="76">
        <f t="shared" si="7"/>
        <v>1880</v>
      </c>
    </row>
    <row r="20" spans="1:14" x14ac:dyDescent="0.2">
      <c r="A20" s="68">
        <f>'Aliquote medie'!$B20</f>
        <v>1700</v>
      </c>
      <c r="B20" s="71">
        <f>'Aliquote medie'!$H20</f>
        <v>1</v>
      </c>
      <c r="C20" s="71">
        <f>VLOOKUP(B20,Scaglioni!$E$3:$H$7,3,FALSE)</f>
        <v>15000</v>
      </c>
      <c r="D20" s="71">
        <f>VLOOKUP(B20,Scaglioni!$E$3:$H$7,2,FALSE)</f>
        <v>0</v>
      </c>
      <c r="E20" s="71">
        <f t="shared" si="1"/>
        <v>13300</v>
      </c>
      <c r="F20" s="71">
        <f t="shared" si="2"/>
        <v>15000</v>
      </c>
      <c r="G20" s="71">
        <f t="shared" si="3"/>
        <v>0.88666666666666671</v>
      </c>
      <c r="H20" s="80" t="str">
        <f t="shared" si="4"/>
        <v/>
      </c>
      <c r="I20" s="80" t="str">
        <f t="shared" si="5"/>
        <v/>
      </c>
      <c r="J20" s="80">
        <v>1880</v>
      </c>
      <c r="K20" s="80">
        <v>30</v>
      </c>
      <c r="L20" s="76">
        <f t="shared" si="0"/>
        <v>1880</v>
      </c>
      <c r="M20" s="76">
        <f t="shared" si="6"/>
        <v>0</v>
      </c>
      <c r="N20" s="76">
        <f t="shared" si="7"/>
        <v>1880</v>
      </c>
    </row>
    <row r="21" spans="1:14" x14ac:dyDescent="0.2">
      <c r="A21" s="68">
        <f>'Aliquote medie'!$B21</f>
        <v>1800</v>
      </c>
      <c r="B21" s="71">
        <f>'Aliquote medie'!$H21</f>
        <v>1</v>
      </c>
      <c r="C21" s="71">
        <f>VLOOKUP(B21,Scaglioni!$E$3:$H$7,3,FALSE)</f>
        <v>15000</v>
      </c>
      <c r="D21" s="71">
        <f>VLOOKUP(B21,Scaglioni!$E$3:$H$7,2,FALSE)</f>
        <v>0</v>
      </c>
      <c r="E21" s="71">
        <f t="shared" si="1"/>
        <v>13200</v>
      </c>
      <c r="F21" s="71">
        <f t="shared" si="2"/>
        <v>15000</v>
      </c>
      <c r="G21" s="71">
        <f t="shared" si="3"/>
        <v>0.88</v>
      </c>
      <c r="H21" s="80" t="str">
        <f t="shared" si="4"/>
        <v/>
      </c>
      <c r="I21" s="80" t="str">
        <f t="shared" si="5"/>
        <v/>
      </c>
      <c r="J21" s="80">
        <v>1880</v>
      </c>
      <c r="K21" s="80">
        <v>30</v>
      </c>
      <c r="L21" s="76">
        <f t="shared" si="0"/>
        <v>1880</v>
      </c>
      <c r="M21" s="76">
        <f t="shared" si="6"/>
        <v>0</v>
      </c>
      <c r="N21" s="76">
        <f t="shared" si="7"/>
        <v>1880</v>
      </c>
    </row>
    <row r="22" spans="1:14" x14ac:dyDescent="0.2">
      <c r="A22" s="68">
        <f>'Aliquote medie'!$B22</f>
        <v>1900</v>
      </c>
      <c r="B22" s="71">
        <f>'Aliquote medie'!$H22</f>
        <v>1</v>
      </c>
      <c r="C22" s="71">
        <f>VLOOKUP(B22,Scaglioni!$E$3:$H$7,3,FALSE)</f>
        <v>15000</v>
      </c>
      <c r="D22" s="71">
        <f>VLOOKUP(B22,Scaglioni!$E$3:$H$7,2,FALSE)</f>
        <v>0</v>
      </c>
      <c r="E22" s="71">
        <f t="shared" si="1"/>
        <v>13100</v>
      </c>
      <c r="F22" s="71">
        <f t="shared" si="2"/>
        <v>15000</v>
      </c>
      <c r="G22" s="71">
        <f t="shared" si="3"/>
        <v>0.87333333333333329</v>
      </c>
      <c r="H22" s="80" t="str">
        <f t="shared" si="4"/>
        <v/>
      </c>
      <c r="I22" s="80" t="str">
        <f t="shared" si="5"/>
        <v/>
      </c>
      <c r="J22" s="80">
        <v>1880</v>
      </c>
      <c r="K22" s="80">
        <v>30</v>
      </c>
      <c r="L22" s="76">
        <f t="shared" si="0"/>
        <v>1880</v>
      </c>
      <c r="M22" s="76">
        <f t="shared" si="6"/>
        <v>0</v>
      </c>
      <c r="N22" s="76">
        <f t="shared" si="7"/>
        <v>1880</v>
      </c>
    </row>
    <row r="23" spans="1:14" x14ac:dyDescent="0.2">
      <c r="A23" s="68">
        <f>'Aliquote medie'!$B23</f>
        <v>2000</v>
      </c>
      <c r="B23" s="71">
        <f>'Aliquote medie'!$H23</f>
        <v>1</v>
      </c>
      <c r="C23" s="71">
        <f>VLOOKUP(B23,Scaglioni!$E$3:$H$7,3,FALSE)</f>
        <v>15000</v>
      </c>
      <c r="D23" s="71">
        <f>VLOOKUP(B23,Scaglioni!$E$3:$H$7,2,FALSE)</f>
        <v>0</v>
      </c>
      <c r="E23" s="71">
        <f t="shared" si="1"/>
        <v>13000</v>
      </c>
      <c r="F23" s="71">
        <f t="shared" si="2"/>
        <v>15000</v>
      </c>
      <c r="G23" s="71">
        <f t="shared" si="3"/>
        <v>0.8666666666666667</v>
      </c>
      <c r="H23" s="80" t="str">
        <f t="shared" si="4"/>
        <v/>
      </c>
      <c r="I23" s="80" t="str">
        <f t="shared" si="5"/>
        <v/>
      </c>
      <c r="J23" s="80">
        <v>1880</v>
      </c>
      <c r="K23" s="80">
        <v>30</v>
      </c>
      <c r="L23" s="76">
        <f t="shared" si="0"/>
        <v>1880</v>
      </c>
      <c r="M23" s="76">
        <f t="shared" si="6"/>
        <v>0</v>
      </c>
      <c r="N23" s="76">
        <f t="shared" si="7"/>
        <v>1880</v>
      </c>
    </row>
    <row r="24" spans="1:14" x14ac:dyDescent="0.2">
      <c r="A24" s="68">
        <f>'Aliquote medie'!$B24</f>
        <v>2100</v>
      </c>
      <c r="B24" s="71">
        <f>'Aliquote medie'!$H24</f>
        <v>1</v>
      </c>
      <c r="C24" s="71">
        <f>VLOOKUP(B24,Scaglioni!$E$3:$H$7,3,FALSE)</f>
        <v>15000</v>
      </c>
      <c r="D24" s="71">
        <f>VLOOKUP(B24,Scaglioni!$E$3:$H$7,2,FALSE)</f>
        <v>0</v>
      </c>
      <c r="E24" s="71">
        <f t="shared" si="1"/>
        <v>12900</v>
      </c>
      <c r="F24" s="71">
        <f t="shared" si="2"/>
        <v>15000</v>
      </c>
      <c r="G24" s="71">
        <f t="shared" si="3"/>
        <v>0.86</v>
      </c>
      <c r="H24" s="80" t="str">
        <f t="shared" si="4"/>
        <v/>
      </c>
      <c r="I24" s="80" t="str">
        <f t="shared" si="5"/>
        <v/>
      </c>
      <c r="J24" s="80">
        <v>1880</v>
      </c>
      <c r="K24" s="80">
        <v>30</v>
      </c>
      <c r="L24" s="76">
        <f t="shared" si="0"/>
        <v>1880</v>
      </c>
      <c r="M24" s="76">
        <f t="shared" si="6"/>
        <v>0</v>
      </c>
      <c r="N24" s="76">
        <f t="shared" si="7"/>
        <v>1880</v>
      </c>
    </row>
    <row r="25" spans="1:14" x14ac:dyDescent="0.2">
      <c r="A25" s="68">
        <f>'Aliquote medie'!$B25</f>
        <v>2200</v>
      </c>
      <c r="B25" s="71">
        <f>'Aliquote medie'!$H25</f>
        <v>1</v>
      </c>
      <c r="C25" s="71">
        <f>VLOOKUP(B25,Scaglioni!$E$3:$H$7,3,FALSE)</f>
        <v>15000</v>
      </c>
      <c r="D25" s="71">
        <f>VLOOKUP(B25,Scaglioni!$E$3:$H$7,2,FALSE)</f>
        <v>0</v>
      </c>
      <c r="E25" s="71">
        <f t="shared" si="1"/>
        <v>12800</v>
      </c>
      <c r="F25" s="71">
        <f t="shared" si="2"/>
        <v>15000</v>
      </c>
      <c r="G25" s="71">
        <f t="shared" si="3"/>
        <v>0.85333333333333339</v>
      </c>
      <c r="H25" s="80" t="str">
        <f t="shared" si="4"/>
        <v/>
      </c>
      <c r="I25" s="80" t="str">
        <f t="shared" si="5"/>
        <v/>
      </c>
      <c r="J25" s="80">
        <v>1880</v>
      </c>
      <c r="K25" s="80">
        <v>30</v>
      </c>
      <c r="L25" s="76">
        <f t="shared" si="0"/>
        <v>1880</v>
      </c>
      <c r="M25" s="76">
        <f t="shared" si="6"/>
        <v>0</v>
      </c>
      <c r="N25" s="76">
        <f t="shared" si="7"/>
        <v>1880</v>
      </c>
    </row>
    <row r="26" spans="1:14" x14ac:dyDescent="0.2">
      <c r="A26" s="68">
        <f>'Aliquote medie'!$B26</f>
        <v>2300</v>
      </c>
      <c r="B26" s="71">
        <f>'Aliquote medie'!$H26</f>
        <v>1</v>
      </c>
      <c r="C26" s="71">
        <f>VLOOKUP(B26,Scaglioni!$E$3:$H$7,3,FALSE)</f>
        <v>15000</v>
      </c>
      <c r="D26" s="71">
        <f>VLOOKUP(B26,Scaglioni!$E$3:$H$7,2,FALSE)</f>
        <v>0</v>
      </c>
      <c r="E26" s="71">
        <f t="shared" si="1"/>
        <v>12700</v>
      </c>
      <c r="F26" s="71">
        <f t="shared" si="2"/>
        <v>15000</v>
      </c>
      <c r="G26" s="71">
        <f t="shared" si="3"/>
        <v>0.84666666666666668</v>
      </c>
      <c r="H26" s="80" t="str">
        <f t="shared" si="4"/>
        <v/>
      </c>
      <c r="I26" s="80" t="str">
        <f t="shared" si="5"/>
        <v/>
      </c>
      <c r="J26" s="80">
        <v>1880</v>
      </c>
      <c r="K26" s="80">
        <v>30</v>
      </c>
      <c r="L26" s="76">
        <f t="shared" si="0"/>
        <v>1880</v>
      </c>
      <c r="M26" s="76">
        <f t="shared" si="6"/>
        <v>0</v>
      </c>
      <c r="N26" s="76">
        <f t="shared" si="7"/>
        <v>1880</v>
      </c>
    </row>
    <row r="27" spans="1:14" x14ac:dyDescent="0.2">
      <c r="A27" s="68">
        <f>'Aliquote medie'!$B27</f>
        <v>2400</v>
      </c>
      <c r="B27" s="71">
        <f>'Aliquote medie'!$H27</f>
        <v>1</v>
      </c>
      <c r="C27" s="71">
        <f>VLOOKUP(B27,Scaglioni!$E$3:$H$7,3,FALSE)</f>
        <v>15000</v>
      </c>
      <c r="D27" s="71">
        <f>VLOOKUP(B27,Scaglioni!$E$3:$H$7,2,FALSE)</f>
        <v>0</v>
      </c>
      <c r="E27" s="71">
        <f t="shared" si="1"/>
        <v>12600</v>
      </c>
      <c r="F27" s="71">
        <f t="shared" si="2"/>
        <v>15000</v>
      </c>
      <c r="G27" s="71">
        <f t="shared" si="3"/>
        <v>0.84</v>
      </c>
      <c r="H27" s="80" t="str">
        <f t="shared" si="4"/>
        <v/>
      </c>
      <c r="I27" s="80" t="str">
        <f t="shared" si="5"/>
        <v/>
      </c>
      <c r="J27" s="80">
        <v>1880</v>
      </c>
      <c r="K27" s="80">
        <v>30</v>
      </c>
      <c r="L27" s="76">
        <f t="shared" si="0"/>
        <v>1880</v>
      </c>
      <c r="M27" s="76">
        <f t="shared" si="6"/>
        <v>0</v>
      </c>
      <c r="N27" s="76">
        <f t="shared" si="7"/>
        <v>1880</v>
      </c>
    </row>
    <row r="28" spans="1:14" x14ac:dyDescent="0.2">
      <c r="A28" s="68">
        <f>'Aliquote medie'!$B28</f>
        <v>2500</v>
      </c>
      <c r="B28" s="71">
        <f>'Aliquote medie'!$H28</f>
        <v>1</v>
      </c>
      <c r="C28" s="71">
        <f>VLOOKUP(B28,Scaglioni!$E$3:$H$7,3,FALSE)</f>
        <v>15000</v>
      </c>
      <c r="D28" s="71">
        <f>VLOOKUP(B28,Scaglioni!$E$3:$H$7,2,FALSE)</f>
        <v>0</v>
      </c>
      <c r="E28" s="71">
        <f t="shared" si="1"/>
        <v>12500</v>
      </c>
      <c r="F28" s="71">
        <f t="shared" si="2"/>
        <v>15000</v>
      </c>
      <c r="G28" s="71">
        <f t="shared" si="3"/>
        <v>0.83333333333333337</v>
      </c>
      <c r="H28" s="80" t="str">
        <f t="shared" si="4"/>
        <v/>
      </c>
      <c r="I28" s="80" t="str">
        <f t="shared" si="5"/>
        <v/>
      </c>
      <c r="J28" s="80">
        <v>1880</v>
      </c>
      <c r="K28" s="80">
        <v>30</v>
      </c>
      <c r="L28" s="76">
        <f t="shared" si="0"/>
        <v>1880</v>
      </c>
      <c r="M28" s="76">
        <f t="shared" si="6"/>
        <v>0</v>
      </c>
      <c r="N28" s="76">
        <f t="shared" si="7"/>
        <v>1880</v>
      </c>
    </row>
    <row r="29" spans="1:14" x14ac:dyDescent="0.2">
      <c r="A29" s="68">
        <f>'Aliquote medie'!$B29</f>
        <v>2600</v>
      </c>
      <c r="B29" s="71">
        <f>'Aliquote medie'!$H29</f>
        <v>1</v>
      </c>
      <c r="C29" s="71">
        <f>VLOOKUP(B29,Scaglioni!$E$3:$H$7,3,FALSE)</f>
        <v>15000</v>
      </c>
      <c r="D29" s="71">
        <f>VLOOKUP(B29,Scaglioni!$E$3:$H$7,2,FALSE)</f>
        <v>0</v>
      </c>
      <c r="E29" s="71">
        <f t="shared" si="1"/>
        <v>12400</v>
      </c>
      <c r="F29" s="71">
        <f t="shared" si="2"/>
        <v>15000</v>
      </c>
      <c r="G29" s="71">
        <f t="shared" si="3"/>
        <v>0.82666666666666666</v>
      </c>
      <c r="H29" s="80" t="str">
        <f t="shared" si="4"/>
        <v/>
      </c>
      <c r="I29" s="80" t="str">
        <f t="shared" si="5"/>
        <v/>
      </c>
      <c r="J29" s="80">
        <v>1880</v>
      </c>
      <c r="K29" s="80">
        <v>30</v>
      </c>
      <c r="L29" s="76">
        <f t="shared" si="0"/>
        <v>1880</v>
      </c>
      <c r="M29" s="76">
        <f t="shared" si="6"/>
        <v>0</v>
      </c>
      <c r="N29" s="76">
        <f t="shared" si="7"/>
        <v>1880</v>
      </c>
    </row>
    <row r="30" spans="1:14" x14ac:dyDescent="0.2">
      <c r="A30" s="68">
        <f>'Aliquote medie'!$B30</f>
        <v>2700</v>
      </c>
      <c r="B30" s="71">
        <f>'Aliquote medie'!$H30</f>
        <v>1</v>
      </c>
      <c r="C30" s="71">
        <f>VLOOKUP(B30,Scaglioni!$E$3:$H$7,3,FALSE)</f>
        <v>15000</v>
      </c>
      <c r="D30" s="71">
        <f>VLOOKUP(B30,Scaglioni!$E$3:$H$7,2,FALSE)</f>
        <v>0</v>
      </c>
      <c r="E30" s="71">
        <f t="shared" si="1"/>
        <v>12300</v>
      </c>
      <c r="F30" s="71">
        <f t="shared" si="2"/>
        <v>15000</v>
      </c>
      <c r="G30" s="71">
        <f t="shared" si="3"/>
        <v>0.82</v>
      </c>
      <c r="H30" s="80" t="str">
        <f t="shared" si="4"/>
        <v/>
      </c>
      <c r="I30" s="80" t="str">
        <f t="shared" si="5"/>
        <v/>
      </c>
      <c r="J30" s="80">
        <v>1880</v>
      </c>
      <c r="K30" s="80">
        <v>30</v>
      </c>
      <c r="L30" s="76">
        <f t="shared" si="0"/>
        <v>1880</v>
      </c>
      <c r="M30" s="76">
        <f t="shared" si="6"/>
        <v>0</v>
      </c>
      <c r="N30" s="76">
        <f t="shared" si="7"/>
        <v>1880</v>
      </c>
    </row>
    <row r="31" spans="1:14" x14ac:dyDescent="0.2">
      <c r="A31" s="68">
        <f>'Aliquote medie'!$B31</f>
        <v>2800</v>
      </c>
      <c r="B31" s="71">
        <f>'Aliquote medie'!$H31</f>
        <v>1</v>
      </c>
      <c r="C31" s="71">
        <f>VLOOKUP(B31,Scaglioni!$E$3:$H$7,3,FALSE)</f>
        <v>15000</v>
      </c>
      <c r="D31" s="71">
        <f>VLOOKUP(B31,Scaglioni!$E$3:$H$7,2,FALSE)</f>
        <v>0</v>
      </c>
      <c r="E31" s="71">
        <f t="shared" si="1"/>
        <v>12200</v>
      </c>
      <c r="F31" s="71">
        <f t="shared" si="2"/>
        <v>15000</v>
      </c>
      <c r="G31" s="71">
        <f t="shared" si="3"/>
        <v>0.81333333333333335</v>
      </c>
      <c r="H31" s="80" t="str">
        <f t="shared" si="4"/>
        <v/>
      </c>
      <c r="I31" s="80" t="str">
        <f t="shared" si="5"/>
        <v/>
      </c>
      <c r="J31" s="80">
        <v>1880</v>
      </c>
      <c r="K31" s="80">
        <v>30</v>
      </c>
      <c r="L31" s="76">
        <f t="shared" si="0"/>
        <v>1880</v>
      </c>
      <c r="M31" s="76">
        <f t="shared" si="6"/>
        <v>0</v>
      </c>
      <c r="N31" s="76">
        <f t="shared" si="7"/>
        <v>1880</v>
      </c>
    </row>
    <row r="32" spans="1:14" x14ac:dyDescent="0.2">
      <c r="A32" s="68">
        <f>'Aliquote medie'!$B32</f>
        <v>2900</v>
      </c>
      <c r="B32" s="71">
        <f>'Aliquote medie'!$H32</f>
        <v>1</v>
      </c>
      <c r="C32" s="71">
        <f>VLOOKUP(B32,Scaglioni!$E$3:$H$7,3,FALSE)</f>
        <v>15000</v>
      </c>
      <c r="D32" s="71">
        <f>VLOOKUP(B32,Scaglioni!$E$3:$H$7,2,FALSE)</f>
        <v>0</v>
      </c>
      <c r="E32" s="71">
        <f t="shared" si="1"/>
        <v>12100</v>
      </c>
      <c r="F32" s="71">
        <f t="shared" si="2"/>
        <v>15000</v>
      </c>
      <c r="G32" s="71">
        <f t="shared" si="3"/>
        <v>0.80666666666666664</v>
      </c>
      <c r="H32" s="80" t="str">
        <f t="shared" si="4"/>
        <v/>
      </c>
      <c r="I32" s="80" t="str">
        <f t="shared" si="5"/>
        <v/>
      </c>
      <c r="J32" s="80">
        <v>1880</v>
      </c>
      <c r="K32" s="80">
        <v>30</v>
      </c>
      <c r="L32" s="76">
        <f t="shared" si="0"/>
        <v>1880</v>
      </c>
      <c r="M32" s="76">
        <f t="shared" si="6"/>
        <v>0</v>
      </c>
      <c r="N32" s="76">
        <f t="shared" si="7"/>
        <v>1880</v>
      </c>
    </row>
    <row r="33" spans="1:14" x14ac:dyDescent="0.2">
      <c r="A33" s="68">
        <f>'Aliquote medie'!$B33</f>
        <v>3000</v>
      </c>
      <c r="B33" s="71">
        <f>'Aliquote medie'!$H33</f>
        <v>1</v>
      </c>
      <c r="C33" s="71">
        <f>VLOOKUP(B33,Scaglioni!$E$3:$H$7,3,FALSE)</f>
        <v>15000</v>
      </c>
      <c r="D33" s="71">
        <f>VLOOKUP(B33,Scaglioni!$E$3:$H$7,2,FALSE)</f>
        <v>0</v>
      </c>
      <c r="E33" s="71">
        <f t="shared" si="1"/>
        <v>12000</v>
      </c>
      <c r="F33" s="71">
        <f t="shared" si="2"/>
        <v>15000</v>
      </c>
      <c r="G33" s="71">
        <f t="shared" si="3"/>
        <v>0.8</v>
      </c>
      <c r="H33" s="80" t="str">
        <f t="shared" si="4"/>
        <v/>
      </c>
      <c r="I33" s="80" t="str">
        <f t="shared" si="5"/>
        <v/>
      </c>
      <c r="J33" s="80">
        <v>1880</v>
      </c>
      <c r="K33" s="80">
        <v>30</v>
      </c>
      <c r="L33" s="76">
        <f t="shared" si="0"/>
        <v>1880</v>
      </c>
      <c r="M33" s="76">
        <f t="shared" si="6"/>
        <v>0</v>
      </c>
      <c r="N33" s="76">
        <f t="shared" si="7"/>
        <v>1880</v>
      </c>
    </row>
    <row r="34" spans="1:14" x14ac:dyDescent="0.2">
      <c r="A34" s="68">
        <f>'Aliquote medie'!$B34</f>
        <v>3100</v>
      </c>
      <c r="B34" s="71">
        <f>'Aliquote medie'!$H34</f>
        <v>1</v>
      </c>
      <c r="C34" s="71">
        <f>VLOOKUP(B34,Scaglioni!$E$3:$H$7,3,FALSE)</f>
        <v>15000</v>
      </c>
      <c r="D34" s="71">
        <f>VLOOKUP(B34,Scaglioni!$E$3:$H$7,2,FALSE)</f>
        <v>0</v>
      </c>
      <c r="E34" s="71">
        <f t="shared" si="1"/>
        <v>11900</v>
      </c>
      <c r="F34" s="71">
        <f t="shared" si="2"/>
        <v>15000</v>
      </c>
      <c r="G34" s="71">
        <f t="shared" si="3"/>
        <v>0.79333333333333333</v>
      </c>
      <c r="H34" s="80" t="str">
        <f t="shared" si="4"/>
        <v/>
      </c>
      <c r="I34" s="80" t="str">
        <f t="shared" si="5"/>
        <v/>
      </c>
      <c r="J34" s="80">
        <v>1880</v>
      </c>
      <c r="K34" s="80">
        <v>30</v>
      </c>
      <c r="L34" s="76">
        <f t="shared" si="0"/>
        <v>1880</v>
      </c>
      <c r="M34" s="76">
        <f t="shared" si="6"/>
        <v>0</v>
      </c>
      <c r="N34" s="76">
        <f t="shared" si="7"/>
        <v>1880</v>
      </c>
    </row>
    <row r="35" spans="1:14" x14ac:dyDescent="0.2">
      <c r="A35" s="68">
        <f>'Aliquote medie'!$B35</f>
        <v>3200</v>
      </c>
      <c r="B35" s="71">
        <f>'Aliquote medie'!$H35</f>
        <v>1</v>
      </c>
      <c r="C35" s="71">
        <f>VLOOKUP(B35,Scaglioni!$E$3:$H$7,3,FALSE)</f>
        <v>15000</v>
      </c>
      <c r="D35" s="71">
        <f>VLOOKUP(B35,Scaglioni!$E$3:$H$7,2,FALSE)</f>
        <v>0</v>
      </c>
      <c r="E35" s="71">
        <f t="shared" si="1"/>
        <v>11800</v>
      </c>
      <c r="F35" s="71">
        <f t="shared" si="2"/>
        <v>15000</v>
      </c>
      <c r="G35" s="71">
        <f t="shared" si="3"/>
        <v>0.78666666666666663</v>
      </c>
      <c r="H35" s="80" t="str">
        <f t="shared" si="4"/>
        <v/>
      </c>
      <c r="I35" s="80" t="str">
        <f t="shared" si="5"/>
        <v/>
      </c>
      <c r="J35" s="80">
        <v>1880</v>
      </c>
      <c r="K35" s="80">
        <v>30</v>
      </c>
      <c r="L35" s="76">
        <f t="shared" si="0"/>
        <v>1880</v>
      </c>
      <c r="M35" s="76">
        <f t="shared" si="6"/>
        <v>0</v>
      </c>
      <c r="N35" s="76">
        <f t="shared" si="7"/>
        <v>1880</v>
      </c>
    </row>
    <row r="36" spans="1:14" x14ac:dyDescent="0.2">
      <c r="A36" s="68">
        <f>'Aliquote medie'!$B36</f>
        <v>3300</v>
      </c>
      <c r="B36" s="71">
        <f>'Aliquote medie'!$H36</f>
        <v>1</v>
      </c>
      <c r="C36" s="71">
        <f>VLOOKUP(B36,Scaglioni!$E$3:$H$7,3,FALSE)</f>
        <v>15000</v>
      </c>
      <c r="D36" s="71">
        <f>VLOOKUP(B36,Scaglioni!$E$3:$H$7,2,FALSE)</f>
        <v>0</v>
      </c>
      <c r="E36" s="71">
        <f t="shared" si="1"/>
        <v>11700</v>
      </c>
      <c r="F36" s="71">
        <f t="shared" si="2"/>
        <v>15000</v>
      </c>
      <c r="G36" s="71">
        <f t="shared" si="3"/>
        <v>0.78</v>
      </c>
      <c r="H36" s="80" t="str">
        <f t="shared" si="4"/>
        <v/>
      </c>
      <c r="I36" s="80" t="str">
        <f t="shared" si="5"/>
        <v/>
      </c>
      <c r="J36" s="80">
        <v>1880</v>
      </c>
      <c r="K36" s="80">
        <v>30</v>
      </c>
      <c r="L36" s="76">
        <f t="shared" si="0"/>
        <v>1880</v>
      </c>
      <c r="M36" s="76">
        <f t="shared" si="6"/>
        <v>0</v>
      </c>
      <c r="N36" s="76">
        <f t="shared" si="7"/>
        <v>1880</v>
      </c>
    </row>
    <row r="37" spans="1:14" x14ac:dyDescent="0.2">
      <c r="A37" s="68">
        <f>'Aliquote medie'!$B37</f>
        <v>3400</v>
      </c>
      <c r="B37" s="71">
        <f>'Aliquote medie'!$H37</f>
        <v>1</v>
      </c>
      <c r="C37" s="71">
        <f>VLOOKUP(B37,Scaglioni!$E$3:$H$7,3,FALSE)</f>
        <v>15000</v>
      </c>
      <c r="D37" s="71">
        <f>VLOOKUP(B37,Scaglioni!$E$3:$H$7,2,FALSE)</f>
        <v>0</v>
      </c>
      <c r="E37" s="71">
        <f t="shared" si="1"/>
        <v>11600</v>
      </c>
      <c r="F37" s="71">
        <f t="shared" si="2"/>
        <v>15000</v>
      </c>
      <c r="G37" s="71">
        <f t="shared" si="3"/>
        <v>0.77333333333333332</v>
      </c>
      <c r="H37" s="80" t="str">
        <f t="shared" si="4"/>
        <v/>
      </c>
      <c r="I37" s="80" t="str">
        <f t="shared" si="5"/>
        <v/>
      </c>
      <c r="J37" s="80">
        <v>1880</v>
      </c>
      <c r="K37" s="80">
        <v>30</v>
      </c>
      <c r="L37" s="76">
        <f t="shared" si="0"/>
        <v>1880</v>
      </c>
      <c r="M37" s="76">
        <f t="shared" si="6"/>
        <v>0</v>
      </c>
      <c r="N37" s="76">
        <f t="shared" si="7"/>
        <v>1880</v>
      </c>
    </row>
    <row r="38" spans="1:14" x14ac:dyDescent="0.2">
      <c r="A38" s="68">
        <f>'Aliquote medie'!$B38</f>
        <v>3500</v>
      </c>
      <c r="B38" s="71">
        <f>'Aliquote medie'!$H38</f>
        <v>1</v>
      </c>
      <c r="C38" s="71">
        <f>VLOOKUP(B38,Scaglioni!$E$3:$H$7,3,FALSE)</f>
        <v>15000</v>
      </c>
      <c r="D38" s="71">
        <f>VLOOKUP(B38,Scaglioni!$E$3:$H$7,2,FALSE)</f>
        <v>0</v>
      </c>
      <c r="E38" s="71">
        <f t="shared" si="1"/>
        <v>11500</v>
      </c>
      <c r="F38" s="71">
        <f t="shared" si="2"/>
        <v>15000</v>
      </c>
      <c r="G38" s="71">
        <f t="shared" si="3"/>
        <v>0.76666666666666672</v>
      </c>
      <c r="H38" s="80" t="str">
        <f t="shared" si="4"/>
        <v/>
      </c>
      <c r="I38" s="80" t="str">
        <f t="shared" si="5"/>
        <v/>
      </c>
      <c r="J38" s="80">
        <v>1880</v>
      </c>
      <c r="K38" s="80">
        <v>30</v>
      </c>
      <c r="L38" s="76">
        <f t="shared" si="0"/>
        <v>1880</v>
      </c>
      <c r="M38" s="76">
        <f t="shared" si="6"/>
        <v>0</v>
      </c>
      <c r="N38" s="76">
        <f t="shared" si="7"/>
        <v>1880</v>
      </c>
    </row>
    <row r="39" spans="1:14" x14ac:dyDescent="0.2">
      <c r="A39" s="68">
        <f>'Aliquote medie'!$B39</f>
        <v>3600</v>
      </c>
      <c r="B39" s="71">
        <f>'Aliquote medie'!$H39</f>
        <v>1</v>
      </c>
      <c r="C39" s="71">
        <f>VLOOKUP(B39,Scaglioni!$E$3:$H$7,3,FALSE)</f>
        <v>15000</v>
      </c>
      <c r="D39" s="71">
        <f>VLOOKUP(B39,Scaglioni!$E$3:$H$7,2,FALSE)</f>
        <v>0</v>
      </c>
      <c r="E39" s="71">
        <f t="shared" si="1"/>
        <v>11400</v>
      </c>
      <c r="F39" s="71">
        <f t="shared" si="2"/>
        <v>15000</v>
      </c>
      <c r="G39" s="71">
        <f t="shared" si="3"/>
        <v>0.76</v>
      </c>
      <c r="H39" s="80" t="str">
        <f t="shared" si="4"/>
        <v/>
      </c>
      <c r="I39" s="80" t="str">
        <f t="shared" si="5"/>
        <v/>
      </c>
      <c r="J39" s="80">
        <v>1880</v>
      </c>
      <c r="K39" s="80">
        <v>30</v>
      </c>
      <c r="L39" s="76">
        <f t="shared" si="0"/>
        <v>1880</v>
      </c>
      <c r="M39" s="76">
        <f t="shared" si="6"/>
        <v>0</v>
      </c>
      <c r="N39" s="76">
        <f t="shared" si="7"/>
        <v>1880</v>
      </c>
    </row>
    <row r="40" spans="1:14" x14ac:dyDescent="0.2">
      <c r="A40" s="68">
        <f>'Aliquote medie'!$B40</f>
        <v>3700</v>
      </c>
      <c r="B40" s="71">
        <f>'Aliquote medie'!$H40</f>
        <v>1</v>
      </c>
      <c r="C40" s="71">
        <f>VLOOKUP(B40,Scaglioni!$E$3:$H$7,3,FALSE)</f>
        <v>15000</v>
      </c>
      <c r="D40" s="71">
        <f>VLOOKUP(B40,Scaglioni!$E$3:$H$7,2,FALSE)</f>
        <v>0</v>
      </c>
      <c r="E40" s="71">
        <f t="shared" si="1"/>
        <v>11300</v>
      </c>
      <c r="F40" s="71">
        <f t="shared" si="2"/>
        <v>15000</v>
      </c>
      <c r="G40" s="71">
        <f t="shared" si="3"/>
        <v>0.7533333333333333</v>
      </c>
      <c r="H40" s="80" t="str">
        <f t="shared" si="4"/>
        <v/>
      </c>
      <c r="I40" s="80" t="str">
        <f t="shared" si="5"/>
        <v/>
      </c>
      <c r="J40" s="80">
        <v>1880</v>
      </c>
      <c r="K40" s="80">
        <v>30</v>
      </c>
      <c r="L40" s="76">
        <f t="shared" si="0"/>
        <v>1880</v>
      </c>
      <c r="M40" s="76">
        <f t="shared" si="6"/>
        <v>0</v>
      </c>
      <c r="N40" s="76">
        <f t="shared" si="7"/>
        <v>1880</v>
      </c>
    </row>
    <row r="41" spans="1:14" x14ac:dyDescent="0.2">
      <c r="A41" s="68">
        <f>'Aliquote medie'!$B41</f>
        <v>3800</v>
      </c>
      <c r="B41" s="71">
        <f>'Aliquote medie'!$H41</f>
        <v>1</v>
      </c>
      <c r="C41" s="71">
        <f>VLOOKUP(B41,Scaglioni!$E$3:$H$7,3,FALSE)</f>
        <v>15000</v>
      </c>
      <c r="D41" s="71">
        <f>VLOOKUP(B41,Scaglioni!$E$3:$H$7,2,FALSE)</f>
        <v>0</v>
      </c>
      <c r="E41" s="71">
        <f t="shared" si="1"/>
        <v>11200</v>
      </c>
      <c r="F41" s="71">
        <f t="shared" si="2"/>
        <v>15000</v>
      </c>
      <c r="G41" s="71">
        <f t="shared" si="3"/>
        <v>0.7466666666666667</v>
      </c>
      <c r="H41" s="80" t="str">
        <f t="shared" si="4"/>
        <v/>
      </c>
      <c r="I41" s="80" t="str">
        <f t="shared" si="5"/>
        <v/>
      </c>
      <c r="J41" s="80">
        <v>1880</v>
      </c>
      <c r="K41" s="80">
        <v>30</v>
      </c>
      <c r="L41" s="76">
        <f t="shared" si="0"/>
        <v>1880</v>
      </c>
      <c r="M41" s="76">
        <f t="shared" si="6"/>
        <v>0</v>
      </c>
      <c r="N41" s="76">
        <f t="shared" si="7"/>
        <v>1880</v>
      </c>
    </row>
    <row r="42" spans="1:14" x14ac:dyDescent="0.2">
      <c r="A42" s="68">
        <f>'Aliquote medie'!$B42</f>
        <v>3900</v>
      </c>
      <c r="B42" s="71">
        <f>'Aliquote medie'!$H42</f>
        <v>1</v>
      </c>
      <c r="C42" s="71">
        <f>VLOOKUP(B42,Scaglioni!$E$3:$H$7,3,FALSE)</f>
        <v>15000</v>
      </c>
      <c r="D42" s="71">
        <f>VLOOKUP(B42,Scaglioni!$E$3:$H$7,2,FALSE)</f>
        <v>0</v>
      </c>
      <c r="E42" s="71">
        <f t="shared" si="1"/>
        <v>11100</v>
      </c>
      <c r="F42" s="71">
        <f t="shared" si="2"/>
        <v>15000</v>
      </c>
      <c r="G42" s="71">
        <f t="shared" si="3"/>
        <v>0.74</v>
      </c>
      <c r="H42" s="80" t="str">
        <f t="shared" si="4"/>
        <v/>
      </c>
      <c r="I42" s="80" t="str">
        <f t="shared" si="5"/>
        <v/>
      </c>
      <c r="J42" s="80">
        <v>1880</v>
      </c>
      <c r="K42" s="80">
        <v>30</v>
      </c>
      <c r="L42" s="76">
        <f t="shared" si="0"/>
        <v>1880</v>
      </c>
      <c r="M42" s="76">
        <f t="shared" si="6"/>
        <v>0</v>
      </c>
      <c r="N42" s="76">
        <f t="shared" si="7"/>
        <v>1880</v>
      </c>
    </row>
    <row r="43" spans="1:14" x14ac:dyDescent="0.2">
      <c r="A43" s="68">
        <f>'Aliquote medie'!$B43</f>
        <v>4000</v>
      </c>
      <c r="B43" s="71">
        <f>'Aliquote medie'!$H43</f>
        <v>1</v>
      </c>
      <c r="C43" s="71">
        <f>VLOOKUP(B43,Scaglioni!$E$3:$H$7,3,FALSE)</f>
        <v>15000</v>
      </c>
      <c r="D43" s="71">
        <f>VLOOKUP(B43,Scaglioni!$E$3:$H$7,2,FALSE)</f>
        <v>0</v>
      </c>
      <c r="E43" s="71">
        <f t="shared" si="1"/>
        <v>11000</v>
      </c>
      <c r="F43" s="71">
        <f t="shared" si="2"/>
        <v>15000</v>
      </c>
      <c r="G43" s="71">
        <f t="shared" si="3"/>
        <v>0.73333333333333328</v>
      </c>
      <c r="H43" s="80" t="str">
        <f t="shared" si="4"/>
        <v/>
      </c>
      <c r="I43" s="80" t="str">
        <f t="shared" si="5"/>
        <v/>
      </c>
      <c r="J43" s="80">
        <v>1880</v>
      </c>
      <c r="K43" s="80">
        <v>30</v>
      </c>
      <c r="L43" s="76">
        <f t="shared" si="0"/>
        <v>1880</v>
      </c>
      <c r="M43" s="76">
        <f t="shared" si="6"/>
        <v>0</v>
      </c>
      <c r="N43" s="76">
        <f t="shared" si="7"/>
        <v>1880</v>
      </c>
    </row>
    <row r="44" spans="1:14" x14ac:dyDescent="0.2">
      <c r="A44" s="68">
        <f>'Aliquote medie'!$B44</f>
        <v>4100</v>
      </c>
      <c r="B44" s="71">
        <f>'Aliquote medie'!$H44</f>
        <v>1</v>
      </c>
      <c r="C44" s="71">
        <f>VLOOKUP(B44,Scaglioni!$E$3:$H$7,3,FALSE)</f>
        <v>15000</v>
      </c>
      <c r="D44" s="71">
        <f>VLOOKUP(B44,Scaglioni!$E$3:$H$7,2,FALSE)</f>
        <v>0</v>
      </c>
      <c r="E44" s="71">
        <f t="shared" si="1"/>
        <v>10900</v>
      </c>
      <c r="F44" s="71">
        <f t="shared" si="2"/>
        <v>15000</v>
      </c>
      <c r="G44" s="71">
        <f t="shared" si="3"/>
        <v>0.72666666666666668</v>
      </c>
      <c r="H44" s="80" t="str">
        <f t="shared" si="4"/>
        <v/>
      </c>
      <c r="I44" s="80" t="str">
        <f t="shared" si="5"/>
        <v/>
      </c>
      <c r="J44" s="80">
        <v>1880</v>
      </c>
      <c r="K44" s="80">
        <v>30</v>
      </c>
      <c r="L44" s="76">
        <f t="shared" si="0"/>
        <v>1880</v>
      </c>
      <c r="M44" s="76">
        <f t="shared" si="6"/>
        <v>0</v>
      </c>
      <c r="N44" s="76">
        <f t="shared" si="7"/>
        <v>1880</v>
      </c>
    </row>
    <row r="45" spans="1:14" x14ac:dyDescent="0.2">
      <c r="A45" s="68">
        <f>'Aliquote medie'!$B45</f>
        <v>4200</v>
      </c>
      <c r="B45" s="71">
        <f>'Aliquote medie'!$H45</f>
        <v>1</v>
      </c>
      <c r="C45" s="71">
        <f>VLOOKUP(B45,Scaglioni!$E$3:$H$7,3,FALSE)</f>
        <v>15000</v>
      </c>
      <c r="D45" s="71">
        <f>VLOOKUP(B45,Scaglioni!$E$3:$H$7,2,FALSE)</f>
        <v>0</v>
      </c>
      <c r="E45" s="71">
        <f t="shared" si="1"/>
        <v>10800</v>
      </c>
      <c r="F45" s="71">
        <f t="shared" si="2"/>
        <v>15000</v>
      </c>
      <c r="G45" s="71">
        <f t="shared" si="3"/>
        <v>0.72</v>
      </c>
      <c r="H45" s="80" t="str">
        <f t="shared" si="4"/>
        <v/>
      </c>
      <c r="I45" s="80" t="str">
        <f t="shared" si="5"/>
        <v/>
      </c>
      <c r="J45" s="80">
        <v>1880</v>
      </c>
      <c r="K45" s="80">
        <v>30</v>
      </c>
      <c r="L45" s="76">
        <f t="shared" si="0"/>
        <v>1880</v>
      </c>
      <c r="M45" s="76">
        <f t="shared" si="6"/>
        <v>0</v>
      </c>
      <c r="N45" s="76">
        <f t="shared" si="7"/>
        <v>1880</v>
      </c>
    </row>
    <row r="46" spans="1:14" x14ac:dyDescent="0.2">
      <c r="A46" s="68">
        <f>'Aliquote medie'!$B46</f>
        <v>4300</v>
      </c>
      <c r="B46" s="71">
        <f>'Aliquote medie'!$H46</f>
        <v>1</v>
      </c>
      <c r="C46" s="71">
        <f>VLOOKUP(B46,Scaglioni!$E$3:$H$7,3,FALSE)</f>
        <v>15000</v>
      </c>
      <c r="D46" s="71">
        <f>VLOOKUP(B46,Scaglioni!$E$3:$H$7,2,FALSE)</f>
        <v>0</v>
      </c>
      <c r="E46" s="71">
        <f t="shared" si="1"/>
        <v>10700</v>
      </c>
      <c r="F46" s="71">
        <f t="shared" si="2"/>
        <v>15000</v>
      </c>
      <c r="G46" s="71">
        <f t="shared" si="3"/>
        <v>0.71333333333333337</v>
      </c>
      <c r="H46" s="80" t="str">
        <f t="shared" si="4"/>
        <v/>
      </c>
      <c r="I46" s="80" t="str">
        <f t="shared" si="5"/>
        <v/>
      </c>
      <c r="J46" s="80">
        <v>1880</v>
      </c>
      <c r="K46" s="80">
        <v>30</v>
      </c>
      <c r="L46" s="76">
        <f t="shared" si="0"/>
        <v>1880</v>
      </c>
      <c r="M46" s="76">
        <f t="shared" si="6"/>
        <v>0</v>
      </c>
      <c r="N46" s="76">
        <f t="shared" si="7"/>
        <v>1880</v>
      </c>
    </row>
    <row r="47" spans="1:14" x14ac:dyDescent="0.2">
      <c r="A47" s="68">
        <f>'Aliquote medie'!$B47</f>
        <v>4400</v>
      </c>
      <c r="B47" s="71">
        <f>'Aliquote medie'!$H47</f>
        <v>1</v>
      </c>
      <c r="C47" s="71">
        <f>VLOOKUP(B47,Scaglioni!$E$3:$H$7,3,FALSE)</f>
        <v>15000</v>
      </c>
      <c r="D47" s="71">
        <f>VLOOKUP(B47,Scaglioni!$E$3:$H$7,2,FALSE)</f>
        <v>0</v>
      </c>
      <c r="E47" s="71">
        <f t="shared" si="1"/>
        <v>10600</v>
      </c>
      <c r="F47" s="71">
        <f t="shared" si="2"/>
        <v>15000</v>
      </c>
      <c r="G47" s="71">
        <f t="shared" si="3"/>
        <v>0.70666666666666667</v>
      </c>
      <c r="H47" s="80" t="str">
        <f t="shared" si="4"/>
        <v/>
      </c>
      <c r="I47" s="80" t="str">
        <f t="shared" si="5"/>
        <v/>
      </c>
      <c r="J47" s="80">
        <v>1880</v>
      </c>
      <c r="K47" s="80">
        <v>30</v>
      </c>
      <c r="L47" s="76">
        <f t="shared" si="0"/>
        <v>1880</v>
      </c>
      <c r="M47" s="76">
        <f t="shared" si="6"/>
        <v>0</v>
      </c>
      <c r="N47" s="76">
        <f t="shared" si="7"/>
        <v>1880</v>
      </c>
    </row>
    <row r="48" spans="1:14" x14ac:dyDescent="0.2">
      <c r="A48" s="68">
        <f>'Aliquote medie'!$B48</f>
        <v>4500</v>
      </c>
      <c r="B48" s="71">
        <f>'Aliquote medie'!$H48</f>
        <v>1</v>
      </c>
      <c r="C48" s="71">
        <f>VLOOKUP(B48,Scaglioni!$E$3:$H$7,3,FALSE)</f>
        <v>15000</v>
      </c>
      <c r="D48" s="71">
        <f>VLOOKUP(B48,Scaglioni!$E$3:$H$7,2,FALSE)</f>
        <v>0</v>
      </c>
      <c r="E48" s="71">
        <f t="shared" si="1"/>
        <v>10500</v>
      </c>
      <c r="F48" s="71">
        <f t="shared" si="2"/>
        <v>15000</v>
      </c>
      <c r="G48" s="71">
        <f t="shared" si="3"/>
        <v>0.7</v>
      </c>
      <c r="H48" s="80" t="str">
        <f t="shared" si="4"/>
        <v/>
      </c>
      <c r="I48" s="80" t="str">
        <f t="shared" si="5"/>
        <v/>
      </c>
      <c r="J48" s="80">
        <v>1880</v>
      </c>
      <c r="K48" s="80">
        <v>30</v>
      </c>
      <c r="L48" s="76">
        <f t="shared" si="0"/>
        <v>1880</v>
      </c>
      <c r="M48" s="76">
        <f t="shared" si="6"/>
        <v>0</v>
      </c>
      <c r="N48" s="76">
        <f t="shared" si="7"/>
        <v>1880</v>
      </c>
    </row>
    <row r="49" spans="1:14" x14ac:dyDescent="0.2">
      <c r="A49" s="68">
        <f>'Aliquote medie'!$B49</f>
        <v>4600</v>
      </c>
      <c r="B49" s="71">
        <f>'Aliquote medie'!$H49</f>
        <v>1</v>
      </c>
      <c r="C49" s="71">
        <f>VLOOKUP(B49,Scaglioni!$E$3:$H$7,3,FALSE)</f>
        <v>15000</v>
      </c>
      <c r="D49" s="71">
        <f>VLOOKUP(B49,Scaglioni!$E$3:$H$7,2,FALSE)</f>
        <v>0</v>
      </c>
      <c r="E49" s="71">
        <f t="shared" si="1"/>
        <v>10400</v>
      </c>
      <c r="F49" s="71">
        <f t="shared" si="2"/>
        <v>15000</v>
      </c>
      <c r="G49" s="71">
        <f t="shared" si="3"/>
        <v>0.69333333333333336</v>
      </c>
      <c r="H49" s="80" t="str">
        <f t="shared" si="4"/>
        <v/>
      </c>
      <c r="I49" s="80" t="str">
        <f t="shared" si="5"/>
        <v/>
      </c>
      <c r="J49" s="80">
        <v>1880</v>
      </c>
      <c r="K49" s="80">
        <v>30</v>
      </c>
      <c r="L49" s="76">
        <f t="shared" si="0"/>
        <v>1880</v>
      </c>
      <c r="M49" s="76">
        <f t="shared" si="6"/>
        <v>0</v>
      </c>
      <c r="N49" s="76">
        <f t="shared" si="7"/>
        <v>1880</v>
      </c>
    </row>
    <row r="50" spans="1:14" x14ac:dyDescent="0.2">
      <c r="A50" s="68">
        <f>'Aliquote medie'!$B50</f>
        <v>4700</v>
      </c>
      <c r="B50" s="71">
        <f>'Aliquote medie'!$H50</f>
        <v>1</v>
      </c>
      <c r="C50" s="71">
        <f>VLOOKUP(B50,Scaglioni!$E$3:$H$7,3,FALSE)</f>
        <v>15000</v>
      </c>
      <c r="D50" s="71">
        <f>VLOOKUP(B50,Scaglioni!$E$3:$H$7,2,FALSE)</f>
        <v>0</v>
      </c>
      <c r="E50" s="71">
        <f t="shared" si="1"/>
        <v>10300</v>
      </c>
      <c r="F50" s="71">
        <f t="shared" si="2"/>
        <v>15000</v>
      </c>
      <c r="G50" s="71">
        <f t="shared" si="3"/>
        <v>0.68666666666666665</v>
      </c>
      <c r="H50" s="80" t="str">
        <f t="shared" si="4"/>
        <v/>
      </c>
      <c r="I50" s="80" t="str">
        <f t="shared" si="5"/>
        <v/>
      </c>
      <c r="J50" s="80">
        <v>1880</v>
      </c>
      <c r="K50" s="80">
        <v>30</v>
      </c>
      <c r="L50" s="76">
        <f t="shared" si="0"/>
        <v>1880</v>
      </c>
      <c r="M50" s="76">
        <f t="shared" si="6"/>
        <v>0</v>
      </c>
      <c r="N50" s="76">
        <f t="shared" si="7"/>
        <v>1880</v>
      </c>
    </row>
    <row r="51" spans="1:14" x14ac:dyDescent="0.2">
      <c r="A51" s="68">
        <f>'Aliquote medie'!$B51</f>
        <v>4800</v>
      </c>
      <c r="B51" s="71">
        <f>'Aliquote medie'!$H51</f>
        <v>1</v>
      </c>
      <c r="C51" s="71">
        <f>VLOOKUP(B51,Scaglioni!$E$3:$H$7,3,FALSE)</f>
        <v>15000</v>
      </c>
      <c r="D51" s="71">
        <f>VLOOKUP(B51,Scaglioni!$E$3:$H$7,2,FALSE)</f>
        <v>0</v>
      </c>
      <c r="E51" s="71">
        <f t="shared" si="1"/>
        <v>10200</v>
      </c>
      <c r="F51" s="71">
        <f t="shared" si="2"/>
        <v>15000</v>
      </c>
      <c r="G51" s="71">
        <f t="shared" si="3"/>
        <v>0.68</v>
      </c>
      <c r="H51" s="80" t="str">
        <f t="shared" si="4"/>
        <v/>
      </c>
      <c r="I51" s="80" t="str">
        <f t="shared" si="5"/>
        <v/>
      </c>
      <c r="J51" s="80">
        <v>1880</v>
      </c>
      <c r="K51" s="80">
        <v>30</v>
      </c>
      <c r="L51" s="76">
        <f t="shared" si="0"/>
        <v>1880</v>
      </c>
      <c r="M51" s="76">
        <f t="shared" si="6"/>
        <v>0</v>
      </c>
      <c r="N51" s="76">
        <f t="shared" si="7"/>
        <v>1880</v>
      </c>
    </row>
    <row r="52" spans="1:14" x14ac:dyDescent="0.2">
      <c r="A52" s="68">
        <f>'Aliquote medie'!$B52</f>
        <v>4900</v>
      </c>
      <c r="B52" s="71">
        <f>'Aliquote medie'!$H52</f>
        <v>1</v>
      </c>
      <c r="C52" s="71">
        <f>VLOOKUP(B52,Scaglioni!$E$3:$H$7,3,FALSE)</f>
        <v>15000</v>
      </c>
      <c r="D52" s="71">
        <f>VLOOKUP(B52,Scaglioni!$E$3:$H$7,2,FALSE)</f>
        <v>0</v>
      </c>
      <c r="E52" s="71">
        <f t="shared" si="1"/>
        <v>10100</v>
      </c>
      <c r="F52" s="71">
        <f t="shared" si="2"/>
        <v>15000</v>
      </c>
      <c r="G52" s="71">
        <f t="shared" si="3"/>
        <v>0.67333333333333334</v>
      </c>
      <c r="H52" s="80" t="str">
        <f t="shared" si="4"/>
        <v/>
      </c>
      <c r="I52" s="80" t="str">
        <f t="shared" si="5"/>
        <v/>
      </c>
      <c r="J52" s="80">
        <v>1880</v>
      </c>
      <c r="K52" s="80">
        <v>30</v>
      </c>
      <c r="L52" s="76">
        <f t="shared" si="0"/>
        <v>1880</v>
      </c>
      <c r="M52" s="76">
        <f t="shared" si="6"/>
        <v>0</v>
      </c>
      <c r="N52" s="76">
        <f t="shared" si="7"/>
        <v>1880</v>
      </c>
    </row>
    <row r="53" spans="1:14" x14ac:dyDescent="0.2">
      <c r="A53" s="68">
        <f>'Aliquote medie'!$B53</f>
        <v>5000</v>
      </c>
      <c r="B53" s="71">
        <f>'Aliquote medie'!$H53</f>
        <v>1</v>
      </c>
      <c r="C53" s="71">
        <f>VLOOKUP(B53,Scaglioni!$E$3:$H$7,3,FALSE)</f>
        <v>15000</v>
      </c>
      <c r="D53" s="71">
        <f>VLOOKUP(B53,Scaglioni!$E$3:$H$7,2,FALSE)</f>
        <v>0</v>
      </c>
      <c r="E53" s="71">
        <f t="shared" si="1"/>
        <v>10000</v>
      </c>
      <c r="F53" s="71">
        <f t="shared" si="2"/>
        <v>15000</v>
      </c>
      <c r="G53" s="71">
        <f t="shared" si="3"/>
        <v>0.66666666666666663</v>
      </c>
      <c r="H53" s="80" t="str">
        <f t="shared" si="4"/>
        <v/>
      </c>
      <c r="I53" s="80" t="str">
        <f t="shared" si="5"/>
        <v/>
      </c>
      <c r="J53" s="80">
        <v>1880</v>
      </c>
      <c r="K53" s="80">
        <v>30</v>
      </c>
      <c r="L53" s="76">
        <f t="shared" si="0"/>
        <v>1880</v>
      </c>
      <c r="M53" s="76">
        <f t="shared" si="6"/>
        <v>0</v>
      </c>
      <c r="N53" s="76">
        <f t="shared" si="7"/>
        <v>1880</v>
      </c>
    </row>
    <row r="54" spans="1:14" x14ac:dyDescent="0.2">
      <c r="A54" s="68">
        <f>'Aliquote medie'!$B54</f>
        <v>5100</v>
      </c>
      <c r="B54" s="71">
        <f>'Aliquote medie'!$H54</f>
        <v>1</v>
      </c>
      <c r="C54" s="71">
        <f>VLOOKUP(B54,Scaglioni!$E$3:$H$7,3,FALSE)</f>
        <v>15000</v>
      </c>
      <c r="D54" s="71">
        <f>VLOOKUP(B54,Scaglioni!$E$3:$H$7,2,FALSE)</f>
        <v>0</v>
      </c>
      <c r="E54" s="71">
        <f t="shared" si="1"/>
        <v>9900</v>
      </c>
      <c r="F54" s="71">
        <f t="shared" si="2"/>
        <v>15000</v>
      </c>
      <c r="G54" s="71">
        <f t="shared" si="3"/>
        <v>0.66</v>
      </c>
      <c r="H54" s="80" t="str">
        <f t="shared" si="4"/>
        <v/>
      </c>
      <c r="I54" s="80" t="str">
        <f t="shared" si="5"/>
        <v/>
      </c>
      <c r="J54" s="80">
        <v>1880</v>
      </c>
      <c r="K54" s="80">
        <v>30</v>
      </c>
      <c r="L54" s="76">
        <f t="shared" si="0"/>
        <v>1880</v>
      </c>
      <c r="M54" s="76">
        <f t="shared" si="6"/>
        <v>0</v>
      </c>
      <c r="N54" s="76">
        <f t="shared" si="7"/>
        <v>1880</v>
      </c>
    </row>
    <row r="55" spans="1:14" x14ac:dyDescent="0.2">
      <c r="A55" s="68">
        <f>'Aliquote medie'!$B55</f>
        <v>5200</v>
      </c>
      <c r="B55" s="71">
        <f>'Aliquote medie'!$H55</f>
        <v>1</v>
      </c>
      <c r="C55" s="71">
        <f>VLOOKUP(B55,Scaglioni!$E$3:$H$7,3,FALSE)</f>
        <v>15000</v>
      </c>
      <c r="D55" s="71">
        <f>VLOOKUP(B55,Scaglioni!$E$3:$H$7,2,FALSE)</f>
        <v>0</v>
      </c>
      <c r="E55" s="71">
        <f t="shared" si="1"/>
        <v>9800</v>
      </c>
      <c r="F55" s="71">
        <f t="shared" si="2"/>
        <v>15000</v>
      </c>
      <c r="G55" s="71">
        <f t="shared" si="3"/>
        <v>0.65333333333333332</v>
      </c>
      <c r="H55" s="80" t="str">
        <f t="shared" si="4"/>
        <v/>
      </c>
      <c r="I55" s="80" t="str">
        <f t="shared" si="5"/>
        <v/>
      </c>
      <c r="J55" s="80">
        <v>1880</v>
      </c>
      <c r="K55" s="80">
        <v>30</v>
      </c>
      <c r="L55" s="76">
        <f t="shared" si="0"/>
        <v>1880</v>
      </c>
      <c r="M55" s="76">
        <f t="shared" si="6"/>
        <v>0</v>
      </c>
      <c r="N55" s="76">
        <f t="shared" si="7"/>
        <v>1880</v>
      </c>
    </row>
    <row r="56" spans="1:14" x14ac:dyDescent="0.2">
      <c r="A56" s="68">
        <f>'Aliquote medie'!$B56</f>
        <v>5300</v>
      </c>
      <c r="B56" s="71">
        <f>'Aliquote medie'!$H56</f>
        <v>1</v>
      </c>
      <c r="C56" s="71">
        <f>VLOOKUP(B56,Scaglioni!$E$3:$H$7,3,FALSE)</f>
        <v>15000</v>
      </c>
      <c r="D56" s="71">
        <f>VLOOKUP(B56,Scaglioni!$E$3:$H$7,2,FALSE)</f>
        <v>0</v>
      </c>
      <c r="E56" s="71">
        <f t="shared" si="1"/>
        <v>9700</v>
      </c>
      <c r="F56" s="71">
        <f t="shared" si="2"/>
        <v>15000</v>
      </c>
      <c r="G56" s="71">
        <f t="shared" si="3"/>
        <v>0.64666666666666661</v>
      </c>
      <c r="H56" s="80" t="str">
        <f t="shared" si="4"/>
        <v/>
      </c>
      <c r="I56" s="80" t="str">
        <f t="shared" si="5"/>
        <v/>
      </c>
      <c r="J56" s="80">
        <v>1880</v>
      </c>
      <c r="K56" s="80">
        <v>30</v>
      </c>
      <c r="L56" s="76">
        <f t="shared" si="0"/>
        <v>1880</v>
      </c>
      <c r="M56" s="76">
        <f t="shared" si="6"/>
        <v>0</v>
      </c>
      <c r="N56" s="76">
        <f t="shared" si="7"/>
        <v>1880</v>
      </c>
    </row>
    <row r="57" spans="1:14" x14ac:dyDescent="0.2">
      <c r="A57" s="68">
        <f>'Aliquote medie'!$B57</f>
        <v>5400</v>
      </c>
      <c r="B57" s="71">
        <f>'Aliquote medie'!$H57</f>
        <v>1</v>
      </c>
      <c r="C57" s="71">
        <f>VLOOKUP(B57,Scaglioni!$E$3:$H$7,3,FALSE)</f>
        <v>15000</v>
      </c>
      <c r="D57" s="71">
        <f>VLOOKUP(B57,Scaglioni!$E$3:$H$7,2,FALSE)</f>
        <v>0</v>
      </c>
      <c r="E57" s="71">
        <f t="shared" si="1"/>
        <v>9600</v>
      </c>
      <c r="F57" s="71">
        <f t="shared" si="2"/>
        <v>15000</v>
      </c>
      <c r="G57" s="71">
        <f t="shared" si="3"/>
        <v>0.64</v>
      </c>
      <c r="H57" s="80" t="str">
        <f t="shared" si="4"/>
        <v/>
      </c>
      <c r="I57" s="80" t="str">
        <f t="shared" si="5"/>
        <v/>
      </c>
      <c r="J57" s="80">
        <v>1880</v>
      </c>
      <c r="K57" s="80">
        <v>30</v>
      </c>
      <c r="L57" s="76">
        <f t="shared" si="0"/>
        <v>1880</v>
      </c>
      <c r="M57" s="76">
        <f t="shared" si="6"/>
        <v>0</v>
      </c>
      <c r="N57" s="76">
        <f t="shared" si="7"/>
        <v>1880</v>
      </c>
    </row>
    <row r="58" spans="1:14" x14ac:dyDescent="0.2">
      <c r="A58" s="68">
        <f>'Aliquote medie'!$B58</f>
        <v>5500</v>
      </c>
      <c r="B58" s="71">
        <f>'Aliquote medie'!$H58</f>
        <v>1</v>
      </c>
      <c r="C58" s="71">
        <f>VLOOKUP(B58,Scaglioni!$E$3:$H$7,3,FALSE)</f>
        <v>15000</v>
      </c>
      <c r="D58" s="71">
        <f>VLOOKUP(B58,Scaglioni!$E$3:$H$7,2,FALSE)</f>
        <v>0</v>
      </c>
      <c r="E58" s="71">
        <f t="shared" si="1"/>
        <v>9500</v>
      </c>
      <c r="F58" s="71">
        <f t="shared" si="2"/>
        <v>15000</v>
      </c>
      <c r="G58" s="71">
        <f t="shared" si="3"/>
        <v>0.6333333333333333</v>
      </c>
      <c r="H58" s="80" t="str">
        <f t="shared" si="4"/>
        <v/>
      </c>
      <c r="I58" s="80" t="str">
        <f t="shared" si="5"/>
        <v/>
      </c>
      <c r="J58" s="80">
        <v>1880</v>
      </c>
      <c r="K58" s="80">
        <v>30</v>
      </c>
      <c r="L58" s="76">
        <f t="shared" si="0"/>
        <v>1880</v>
      </c>
      <c r="M58" s="76">
        <f t="shared" si="6"/>
        <v>0</v>
      </c>
      <c r="N58" s="76">
        <f t="shared" si="7"/>
        <v>1880</v>
      </c>
    </row>
    <row r="59" spans="1:14" x14ac:dyDescent="0.2">
      <c r="A59" s="68">
        <f>'Aliquote medie'!$B59</f>
        <v>5600</v>
      </c>
      <c r="B59" s="71">
        <f>'Aliquote medie'!$H59</f>
        <v>1</v>
      </c>
      <c r="C59" s="71">
        <f>VLOOKUP(B59,Scaglioni!$E$3:$H$7,3,FALSE)</f>
        <v>15000</v>
      </c>
      <c r="D59" s="71">
        <f>VLOOKUP(B59,Scaglioni!$E$3:$H$7,2,FALSE)</f>
        <v>0</v>
      </c>
      <c r="E59" s="71">
        <f t="shared" si="1"/>
        <v>9400</v>
      </c>
      <c r="F59" s="71">
        <f t="shared" si="2"/>
        <v>15000</v>
      </c>
      <c r="G59" s="71">
        <f t="shared" si="3"/>
        <v>0.62666666666666671</v>
      </c>
      <c r="H59" s="80" t="str">
        <f t="shared" si="4"/>
        <v/>
      </c>
      <c r="I59" s="80" t="str">
        <f t="shared" si="5"/>
        <v/>
      </c>
      <c r="J59" s="80">
        <v>1880</v>
      </c>
      <c r="K59" s="80">
        <v>30</v>
      </c>
      <c r="L59" s="76">
        <f t="shared" si="0"/>
        <v>1880</v>
      </c>
      <c r="M59" s="76">
        <f t="shared" si="6"/>
        <v>0</v>
      </c>
      <c r="N59" s="76">
        <f t="shared" si="7"/>
        <v>1880</v>
      </c>
    </row>
    <row r="60" spans="1:14" x14ac:dyDescent="0.2">
      <c r="A60" s="68">
        <f>'Aliquote medie'!$B60</f>
        <v>5700</v>
      </c>
      <c r="B60" s="71">
        <f>'Aliquote medie'!$H60</f>
        <v>1</v>
      </c>
      <c r="C60" s="71">
        <f>VLOOKUP(B60,Scaglioni!$E$3:$H$7,3,FALSE)</f>
        <v>15000</v>
      </c>
      <c r="D60" s="71">
        <f>VLOOKUP(B60,Scaglioni!$E$3:$H$7,2,FALSE)</f>
        <v>0</v>
      </c>
      <c r="E60" s="71">
        <f t="shared" si="1"/>
        <v>9300</v>
      </c>
      <c r="F60" s="71">
        <f t="shared" si="2"/>
        <v>15000</v>
      </c>
      <c r="G60" s="71">
        <f t="shared" si="3"/>
        <v>0.62</v>
      </c>
      <c r="H60" s="80" t="str">
        <f t="shared" si="4"/>
        <v/>
      </c>
      <c r="I60" s="80" t="str">
        <f t="shared" si="5"/>
        <v/>
      </c>
      <c r="J60" s="80">
        <v>1880</v>
      </c>
      <c r="K60" s="80">
        <v>30</v>
      </c>
      <c r="L60" s="76">
        <f t="shared" si="0"/>
        <v>1880</v>
      </c>
      <c r="M60" s="76">
        <f t="shared" si="6"/>
        <v>0</v>
      </c>
      <c r="N60" s="76">
        <f t="shared" si="7"/>
        <v>1880</v>
      </c>
    </row>
    <row r="61" spans="1:14" x14ac:dyDescent="0.2">
      <c r="A61" s="68">
        <f>'Aliquote medie'!$B61</f>
        <v>5800</v>
      </c>
      <c r="B61" s="71">
        <f>'Aliquote medie'!$H61</f>
        <v>1</v>
      </c>
      <c r="C61" s="71">
        <f>VLOOKUP(B61,Scaglioni!$E$3:$H$7,3,FALSE)</f>
        <v>15000</v>
      </c>
      <c r="D61" s="71">
        <f>VLOOKUP(B61,Scaglioni!$E$3:$H$7,2,FALSE)</f>
        <v>0</v>
      </c>
      <c r="E61" s="71">
        <f t="shared" si="1"/>
        <v>9200</v>
      </c>
      <c r="F61" s="71">
        <f t="shared" si="2"/>
        <v>15000</v>
      </c>
      <c r="G61" s="71">
        <f t="shared" si="3"/>
        <v>0.61333333333333329</v>
      </c>
      <c r="H61" s="80" t="str">
        <f t="shared" si="4"/>
        <v/>
      </c>
      <c r="I61" s="80" t="str">
        <f t="shared" si="5"/>
        <v/>
      </c>
      <c r="J61" s="80">
        <v>1880</v>
      </c>
      <c r="K61" s="80">
        <v>30</v>
      </c>
      <c r="L61" s="76">
        <f t="shared" si="0"/>
        <v>1880</v>
      </c>
      <c r="M61" s="76">
        <f t="shared" si="6"/>
        <v>0</v>
      </c>
      <c r="N61" s="76">
        <f t="shared" si="7"/>
        <v>1880</v>
      </c>
    </row>
    <row r="62" spans="1:14" x14ac:dyDescent="0.2">
      <c r="A62" s="68">
        <f>'Aliquote medie'!$B62</f>
        <v>5900</v>
      </c>
      <c r="B62" s="71">
        <f>'Aliquote medie'!$H62</f>
        <v>1</v>
      </c>
      <c r="C62" s="71">
        <f>VLOOKUP(B62,Scaglioni!$E$3:$H$7,3,FALSE)</f>
        <v>15000</v>
      </c>
      <c r="D62" s="71">
        <f>VLOOKUP(B62,Scaglioni!$E$3:$H$7,2,FALSE)</f>
        <v>0</v>
      </c>
      <c r="E62" s="71">
        <f t="shared" si="1"/>
        <v>9100</v>
      </c>
      <c r="F62" s="71">
        <f t="shared" si="2"/>
        <v>15000</v>
      </c>
      <c r="G62" s="71">
        <f t="shared" si="3"/>
        <v>0.60666666666666669</v>
      </c>
      <c r="H62" s="80" t="str">
        <f t="shared" si="4"/>
        <v/>
      </c>
      <c r="I62" s="80" t="str">
        <f t="shared" si="5"/>
        <v/>
      </c>
      <c r="J62" s="80">
        <v>1880</v>
      </c>
      <c r="K62" s="80">
        <v>30</v>
      </c>
      <c r="L62" s="76">
        <f t="shared" si="0"/>
        <v>1880</v>
      </c>
      <c r="M62" s="76">
        <f t="shared" si="6"/>
        <v>0</v>
      </c>
      <c r="N62" s="76">
        <f t="shared" si="7"/>
        <v>1880</v>
      </c>
    </row>
    <row r="63" spans="1:14" x14ac:dyDescent="0.2">
      <c r="A63" s="68">
        <f>'Aliquote medie'!$B63</f>
        <v>6000</v>
      </c>
      <c r="B63" s="71">
        <f>'Aliquote medie'!$H63</f>
        <v>1</v>
      </c>
      <c r="C63" s="71">
        <f>VLOOKUP(B63,Scaglioni!$E$3:$H$7,3,FALSE)</f>
        <v>15000</v>
      </c>
      <c r="D63" s="71">
        <f>VLOOKUP(B63,Scaglioni!$E$3:$H$7,2,FALSE)</f>
        <v>0</v>
      </c>
      <c r="E63" s="71">
        <f t="shared" si="1"/>
        <v>9000</v>
      </c>
      <c r="F63" s="71">
        <f t="shared" si="2"/>
        <v>15000</v>
      </c>
      <c r="G63" s="71">
        <f t="shared" si="3"/>
        <v>0.6</v>
      </c>
      <c r="H63" s="80" t="str">
        <f t="shared" si="4"/>
        <v/>
      </c>
      <c r="I63" s="80" t="str">
        <f t="shared" si="5"/>
        <v/>
      </c>
      <c r="J63" s="80">
        <v>1880</v>
      </c>
      <c r="K63" s="80">
        <v>30</v>
      </c>
      <c r="L63" s="76">
        <f t="shared" si="0"/>
        <v>1880</v>
      </c>
      <c r="M63" s="76">
        <f t="shared" si="6"/>
        <v>0</v>
      </c>
      <c r="N63" s="76">
        <f t="shared" si="7"/>
        <v>1880</v>
      </c>
    </row>
    <row r="64" spans="1:14" x14ac:dyDescent="0.2">
      <c r="A64" s="68">
        <f>'Aliquote medie'!$B64</f>
        <v>6100</v>
      </c>
      <c r="B64" s="71">
        <f>'Aliquote medie'!$H64</f>
        <v>1</v>
      </c>
      <c r="C64" s="71">
        <f>VLOOKUP(B64,Scaglioni!$E$3:$H$7,3,FALSE)</f>
        <v>15000</v>
      </c>
      <c r="D64" s="71">
        <f>VLOOKUP(B64,Scaglioni!$E$3:$H$7,2,FALSE)</f>
        <v>0</v>
      </c>
      <c r="E64" s="71">
        <f t="shared" si="1"/>
        <v>8900</v>
      </c>
      <c r="F64" s="71">
        <f t="shared" si="2"/>
        <v>15000</v>
      </c>
      <c r="G64" s="71">
        <f t="shared" si="3"/>
        <v>0.59333333333333338</v>
      </c>
      <c r="H64" s="80" t="str">
        <f t="shared" si="4"/>
        <v/>
      </c>
      <c r="I64" s="80" t="str">
        <f t="shared" si="5"/>
        <v/>
      </c>
      <c r="J64" s="80">
        <v>1880</v>
      </c>
      <c r="K64" s="80">
        <v>30</v>
      </c>
      <c r="L64" s="76">
        <f t="shared" si="0"/>
        <v>1880</v>
      </c>
      <c r="M64" s="76">
        <f t="shared" si="6"/>
        <v>0</v>
      </c>
      <c r="N64" s="76">
        <f t="shared" si="7"/>
        <v>1880</v>
      </c>
    </row>
    <row r="65" spans="1:14" x14ac:dyDescent="0.2">
      <c r="A65" s="68">
        <f>'Aliquote medie'!$B65</f>
        <v>6200</v>
      </c>
      <c r="B65" s="71">
        <f>'Aliquote medie'!$H65</f>
        <v>1</v>
      </c>
      <c r="C65" s="71">
        <f>VLOOKUP(B65,Scaglioni!$E$3:$H$7,3,FALSE)</f>
        <v>15000</v>
      </c>
      <c r="D65" s="71">
        <f>VLOOKUP(B65,Scaglioni!$E$3:$H$7,2,FALSE)</f>
        <v>0</v>
      </c>
      <c r="E65" s="71">
        <f t="shared" si="1"/>
        <v>8800</v>
      </c>
      <c r="F65" s="71">
        <f t="shared" si="2"/>
        <v>15000</v>
      </c>
      <c r="G65" s="71">
        <f t="shared" si="3"/>
        <v>0.58666666666666667</v>
      </c>
      <c r="H65" s="80" t="str">
        <f t="shared" si="4"/>
        <v/>
      </c>
      <c r="I65" s="80" t="str">
        <f t="shared" si="5"/>
        <v/>
      </c>
      <c r="J65" s="80">
        <v>1880</v>
      </c>
      <c r="K65" s="80">
        <v>30</v>
      </c>
      <c r="L65" s="76">
        <f t="shared" si="0"/>
        <v>1880</v>
      </c>
      <c r="M65" s="76">
        <f t="shared" si="6"/>
        <v>0</v>
      </c>
      <c r="N65" s="76">
        <f t="shared" si="7"/>
        <v>1880</v>
      </c>
    </row>
    <row r="66" spans="1:14" x14ac:dyDescent="0.2">
      <c r="A66" s="68">
        <f>'Aliquote medie'!$B66</f>
        <v>6300</v>
      </c>
      <c r="B66" s="71">
        <f>'Aliquote medie'!$H66</f>
        <v>1</v>
      </c>
      <c r="C66" s="71">
        <f>VLOOKUP(B66,Scaglioni!$E$3:$H$7,3,FALSE)</f>
        <v>15000</v>
      </c>
      <c r="D66" s="71">
        <f>VLOOKUP(B66,Scaglioni!$E$3:$H$7,2,FALSE)</f>
        <v>0</v>
      </c>
      <c r="E66" s="71">
        <f t="shared" si="1"/>
        <v>8700</v>
      </c>
      <c r="F66" s="71">
        <f t="shared" si="2"/>
        <v>15000</v>
      </c>
      <c r="G66" s="71">
        <f t="shared" si="3"/>
        <v>0.57999999999999996</v>
      </c>
      <c r="H66" s="80" t="str">
        <f t="shared" si="4"/>
        <v/>
      </c>
      <c r="I66" s="80" t="str">
        <f t="shared" si="5"/>
        <v/>
      </c>
      <c r="J66" s="80">
        <v>1880</v>
      </c>
      <c r="K66" s="80">
        <v>30</v>
      </c>
      <c r="L66" s="76">
        <f t="shared" si="0"/>
        <v>1880</v>
      </c>
      <c r="M66" s="76">
        <f t="shared" si="6"/>
        <v>0</v>
      </c>
      <c r="N66" s="76">
        <f t="shared" si="7"/>
        <v>1880</v>
      </c>
    </row>
    <row r="67" spans="1:14" x14ac:dyDescent="0.2">
      <c r="A67" s="68">
        <f>'Aliquote medie'!$B67</f>
        <v>6400</v>
      </c>
      <c r="B67" s="71">
        <f>'Aliquote medie'!$H67</f>
        <v>1</v>
      </c>
      <c r="C67" s="71">
        <f>VLOOKUP(B67,Scaglioni!$E$3:$H$7,3,FALSE)</f>
        <v>15000</v>
      </c>
      <c r="D67" s="71">
        <f>VLOOKUP(B67,Scaglioni!$E$3:$H$7,2,FALSE)</f>
        <v>0</v>
      </c>
      <c r="E67" s="71">
        <f t="shared" si="1"/>
        <v>8600</v>
      </c>
      <c r="F67" s="71">
        <f t="shared" si="2"/>
        <v>15000</v>
      </c>
      <c r="G67" s="71">
        <f t="shared" si="3"/>
        <v>0.57333333333333336</v>
      </c>
      <c r="H67" s="80" t="str">
        <f t="shared" si="4"/>
        <v/>
      </c>
      <c r="I67" s="80" t="str">
        <f t="shared" si="5"/>
        <v/>
      </c>
      <c r="J67" s="80">
        <v>1880</v>
      </c>
      <c r="K67" s="80">
        <v>30</v>
      </c>
      <c r="L67" s="76">
        <f t="shared" ref="L67:L130" si="8">IF(B67=1,J67,IF(B67=2,((J67+K67)+(H67-I67)*G67),IF(B67=3,((J67+K67)*G67),0)))</f>
        <v>1880</v>
      </c>
      <c r="M67" s="76">
        <f t="shared" si="6"/>
        <v>0</v>
      </c>
      <c r="N67" s="76">
        <f t="shared" si="7"/>
        <v>1880</v>
      </c>
    </row>
    <row r="68" spans="1:14" x14ac:dyDescent="0.2">
      <c r="A68" s="68">
        <f>'Aliquote medie'!$B68</f>
        <v>6500</v>
      </c>
      <c r="B68" s="71">
        <f>'Aliquote medie'!$H68</f>
        <v>1</v>
      </c>
      <c r="C68" s="71">
        <f>VLOOKUP(B68,Scaglioni!$E$3:$H$7,3,FALSE)</f>
        <v>15000</v>
      </c>
      <c r="D68" s="71">
        <f>VLOOKUP(B68,Scaglioni!$E$3:$H$7,2,FALSE)</f>
        <v>0</v>
      </c>
      <c r="E68" s="71">
        <f t="shared" ref="E68:E131" si="9">IF(B68&lt;4,(C68-A68),"")</f>
        <v>8500</v>
      </c>
      <c r="F68" s="71">
        <f t="shared" ref="F68:F131" si="10">IF(B68&lt;4,C68-D68,"")</f>
        <v>15000</v>
      </c>
      <c r="G68" s="71">
        <f t="shared" ref="G68:G131" si="11">IF(B68&lt;4,E68/F68,"")</f>
        <v>0.56666666666666665</v>
      </c>
      <c r="H68" s="80" t="str">
        <f t="shared" ref="H68:H101" si="12">IF(B68=2,1200,"")</f>
        <v/>
      </c>
      <c r="I68" s="80" t="str">
        <f t="shared" ref="I68:I101" si="13">IF(B68=2,10,"")</f>
        <v/>
      </c>
      <c r="J68" s="80">
        <v>1880</v>
      </c>
      <c r="K68" s="80">
        <v>30</v>
      </c>
      <c r="L68" s="76">
        <f t="shared" si="8"/>
        <v>1880</v>
      </c>
      <c r="M68" s="76">
        <f t="shared" ref="M68:M131" si="14">IF(AND(A67&lt;=35000,A67&gt;=25000),65,0)</f>
        <v>0</v>
      </c>
      <c r="N68" s="76">
        <f t="shared" ref="N68:N131" si="15">L68+M68</f>
        <v>1880</v>
      </c>
    </row>
    <row r="69" spans="1:14" x14ac:dyDescent="0.2">
      <c r="A69" s="68">
        <f>'Aliquote medie'!$B69</f>
        <v>6600</v>
      </c>
      <c r="B69" s="71">
        <f>'Aliquote medie'!$H69</f>
        <v>1</v>
      </c>
      <c r="C69" s="71">
        <f>VLOOKUP(B69,Scaglioni!$E$3:$H$7,3,FALSE)</f>
        <v>15000</v>
      </c>
      <c r="D69" s="71">
        <f>VLOOKUP(B69,Scaglioni!$E$3:$H$7,2,FALSE)</f>
        <v>0</v>
      </c>
      <c r="E69" s="71">
        <f t="shared" si="9"/>
        <v>8400</v>
      </c>
      <c r="F69" s="71">
        <f t="shared" si="10"/>
        <v>15000</v>
      </c>
      <c r="G69" s="71">
        <f t="shared" si="11"/>
        <v>0.56000000000000005</v>
      </c>
      <c r="H69" s="80" t="str">
        <f t="shared" si="12"/>
        <v/>
      </c>
      <c r="I69" s="80" t="str">
        <f t="shared" si="13"/>
        <v/>
      </c>
      <c r="J69" s="80">
        <v>1880</v>
      </c>
      <c r="K69" s="80">
        <v>30</v>
      </c>
      <c r="L69" s="76">
        <f t="shared" si="8"/>
        <v>1880</v>
      </c>
      <c r="M69" s="76">
        <f t="shared" si="14"/>
        <v>0</v>
      </c>
      <c r="N69" s="76">
        <f t="shared" si="15"/>
        <v>1880</v>
      </c>
    </row>
    <row r="70" spans="1:14" x14ac:dyDescent="0.2">
      <c r="A70" s="68">
        <f>'Aliquote medie'!$B70</f>
        <v>6700</v>
      </c>
      <c r="B70" s="71">
        <f>'Aliquote medie'!$H70</f>
        <v>1</v>
      </c>
      <c r="C70" s="71">
        <f>VLOOKUP(B70,Scaglioni!$E$3:$H$7,3,FALSE)</f>
        <v>15000</v>
      </c>
      <c r="D70" s="71">
        <f>VLOOKUP(B70,Scaglioni!$E$3:$H$7,2,FALSE)</f>
        <v>0</v>
      </c>
      <c r="E70" s="71">
        <f t="shared" si="9"/>
        <v>8300</v>
      </c>
      <c r="F70" s="71">
        <f t="shared" si="10"/>
        <v>15000</v>
      </c>
      <c r="G70" s="71">
        <f t="shared" si="11"/>
        <v>0.55333333333333334</v>
      </c>
      <c r="H70" s="80" t="str">
        <f t="shared" si="12"/>
        <v/>
      </c>
      <c r="I70" s="80" t="str">
        <f t="shared" si="13"/>
        <v/>
      </c>
      <c r="J70" s="80">
        <v>1880</v>
      </c>
      <c r="K70" s="80">
        <v>30</v>
      </c>
      <c r="L70" s="76">
        <f t="shared" si="8"/>
        <v>1880</v>
      </c>
      <c r="M70" s="76">
        <f t="shared" si="14"/>
        <v>0</v>
      </c>
      <c r="N70" s="76">
        <f t="shared" si="15"/>
        <v>1880</v>
      </c>
    </row>
    <row r="71" spans="1:14" x14ac:dyDescent="0.2">
      <c r="A71" s="68">
        <f>'Aliquote medie'!$B71</f>
        <v>6800</v>
      </c>
      <c r="B71" s="71">
        <f>'Aliquote medie'!$H71</f>
        <v>1</v>
      </c>
      <c r="C71" s="71">
        <f>VLOOKUP(B71,Scaglioni!$E$3:$H$7,3,FALSE)</f>
        <v>15000</v>
      </c>
      <c r="D71" s="71">
        <f>VLOOKUP(B71,Scaglioni!$E$3:$H$7,2,FALSE)</f>
        <v>0</v>
      </c>
      <c r="E71" s="71">
        <f t="shared" si="9"/>
        <v>8200</v>
      </c>
      <c r="F71" s="71">
        <f t="shared" si="10"/>
        <v>15000</v>
      </c>
      <c r="G71" s="71">
        <f t="shared" si="11"/>
        <v>0.54666666666666663</v>
      </c>
      <c r="H71" s="80" t="str">
        <f t="shared" si="12"/>
        <v/>
      </c>
      <c r="I71" s="80" t="str">
        <f t="shared" si="13"/>
        <v/>
      </c>
      <c r="J71" s="80">
        <v>1880</v>
      </c>
      <c r="K71" s="80">
        <v>30</v>
      </c>
      <c r="L71" s="76">
        <f t="shared" si="8"/>
        <v>1880</v>
      </c>
      <c r="M71" s="76">
        <f t="shared" si="14"/>
        <v>0</v>
      </c>
      <c r="N71" s="76">
        <f t="shared" si="15"/>
        <v>1880</v>
      </c>
    </row>
    <row r="72" spans="1:14" x14ac:dyDescent="0.2">
      <c r="A72" s="68">
        <f>'Aliquote medie'!$B72</f>
        <v>6900</v>
      </c>
      <c r="B72" s="71">
        <f>'Aliquote medie'!$H72</f>
        <v>1</v>
      </c>
      <c r="C72" s="71">
        <f>VLOOKUP(B72,Scaglioni!$E$3:$H$7,3,FALSE)</f>
        <v>15000</v>
      </c>
      <c r="D72" s="71">
        <f>VLOOKUP(B72,Scaglioni!$E$3:$H$7,2,FALSE)</f>
        <v>0</v>
      </c>
      <c r="E72" s="71">
        <f t="shared" si="9"/>
        <v>8100</v>
      </c>
      <c r="F72" s="71">
        <f t="shared" si="10"/>
        <v>15000</v>
      </c>
      <c r="G72" s="71">
        <f t="shared" si="11"/>
        <v>0.54</v>
      </c>
      <c r="H72" s="80" t="str">
        <f t="shared" si="12"/>
        <v/>
      </c>
      <c r="I72" s="80" t="str">
        <f t="shared" si="13"/>
        <v/>
      </c>
      <c r="J72" s="80">
        <v>1880</v>
      </c>
      <c r="K72" s="80">
        <v>30</v>
      </c>
      <c r="L72" s="76">
        <f t="shared" si="8"/>
        <v>1880</v>
      </c>
      <c r="M72" s="76">
        <f t="shared" si="14"/>
        <v>0</v>
      </c>
      <c r="N72" s="76">
        <f t="shared" si="15"/>
        <v>1880</v>
      </c>
    </row>
    <row r="73" spans="1:14" x14ac:dyDescent="0.2">
      <c r="A73" s="68">
        <f>'Aliquote medie'!$B73</f>
        <v>7000</v>
      </c>
      <c r="B73" s="71">
        <f>'Aliquote medie'!$H73</f>
        <v>1</v>
      </c>
      <c r="C73" s="71">
        <f>VLOOKUP(B73,Scaglioni!$E$3:$H$7,3,FALSE)</f>
        <v>15000</v>
      </c>
      <c r="D73" s="71">
        <f>VLOOKUP(B73,Scaglioni!$E$3:$H$7,2,FALSE)</f>
        <v>0</v>
      </c>
      <c r="E73" s="71">
        <f t="shared" si="9"/>
        <v>8000</v>
      </c>
      <c r="F73" s="71">
        <f t="shared" si="10"/>
        <v>15000</v>
      </c>
      <c r="G73" s="71">
        <f t="shared" si="11"/>
        <v>0.53333333333333333</v>
      </c>
      <c r="H73" s="80" t="str">
        <f t="shared" si="12"/>
        <v/>
      </c>
      <c r="I73" s="80" t="str">
        <f t="shared" si="13"/>
        <v/>
      </c>
      <c r="J73" s="80">
        <v>1880</v>
      </c>
      <c r="K73" s="80">
        <v>30</v>
      </c>
      <c r="L73" s="76">
        <f t="shared" si="8"/>
        <v>1880</v>
      </c>
      <c r="M73" s="76">
        <f t="shared" si="14"/>
        <v>0</v>
      </c>
      <c r="N73" s="76">
        <f t="shared" si="15"/>
        <v>1880</v>
      </c>
    </row>
    <row r="74" spans="1:14" x14ac:dyDescent="0.2">
      <c r="A74" s="68">
        <f>'Aliquote medie'!$B74</f>
        <v>7100</v>
      </c>
      <c r="B74" s="71">
        <f>'Aliquote medie'!$H74</f>
        <v>1</v>
      </c>
      <c r="C74" s="71">
        <f>VLOOKUP(B74,Scaglioni!$E$3:$H$7,3,FALSE)</f>
        <v>15000</v>
      </c>
      <c r="D74" s="71">
        <f>VLOOKUP(B74,Scaglioni!$E$3:$H$7,2,FALSE)</f>
        <v>0</v>
      </c>
      <c r="E74" s="71">
        <f t="shared" si="9"/>
        <v>7900</v>
      </c>
      <c r="F74" s="71">
        <f t="shared" si="10"/>
        <v>15000</v>
      </c>
      <c r="G74" s="71">
        <f t="shared" si="11"/>
        <v>0.52666666666666662</v>
      </c>
      <c r="H74" s="80" t="str">
        <f t="shared" si="12"/>
        <v/>
      </c>
      <c r="I74" s="80" t="str">
        <f t="shared" si="13"/>
        <v/>
      </c>
      <c r="J74" s="80">
        <v>1880</v>
      </c>
      <c r="K74" s="80">
        <v>30</v>
      </c>
      <c r="L74" s="76">
        <f t="shared" si="8"/>
        <v>1880</v>
      </c>
      <c r="M74" s="76">
        <f t="shared" si="14"/>
        <v>0</v>
      </c>
      <c r="N74" s="76">
        <f t="shared" si="15"/>
        <v>1880</v>
      </c>
    </row>
    <row r="75" spans="1:14" x14ac:dyDescent="0.2">
      <c r="A75" s="68">
        <f>'Aliquote medie'!$B75</f>
        <v>7200</v>
      </c>
      <c r="B75" s="71">
        <f>'Aliquote medie'!$H75</f>
        <v>1</v>
      </c>
      <c r="C75" s="71">
        <f>VLOOKUP(B75,Scaglioni!$E$3:$H$7,3,FALSE)</f>
        <v>15000</v>
      </c>
      <c r="D75" s="71">
        <f>VLOOKUP(B75,Scaglioni!$E$3:$H$7,2,FALSE)</f>
        <v>0</v>
      </c>
      <c r="E75" s="71">
        <f t="shared" si="9"/>
        <v>7800</v>
      </c>
      <c r="F75" s="71">
        <f t="shared" si="10"/>
        <v>15000</v>
      </c>
      <c r="G75" s="71">
        <f t="shared" si="11"/>
        <v>0.52</v>
      </c>
      <c r="H75" s="80" t="str">
        <f t="shared" si="12"/>
        <v/>
      </c>
      <c r="I75" s="80" t="str">
        <f t="shared" si="13"/>
        <v/>
      </c>
      <c r="J75" s="80">
        <v>1880</v>
      </c>
      <c r="K75" s="80">
        <v>30</v>
      </c>
      <c r="L75" s="76">
        <f t="shared" si="8"/>
        <v>1880</v>
      </c>
      <c r="M75" s="76">
        <f t="shared" si="14"/>
        <v>0</v>
      </c>
      <c r="N75" s="76">
        <f t="shared" si="15"/>
        <v>1880</v>
      </c>
    </row>
    <row r="76" spans="1:14" x14ac:dyDescent="0.2">
      <c r="A76" s="68">
        <f>'Aliquote medie'!$B76</f>
        <v>7300</v>
      </c>
      <c r="B76" s="71">
        <f>'Aliquote medie'!$H76</f>
        <v>1</v>
      </c>
      <c r="C76" s="71">
        <f>VLOOKUP(B76,Scaglioni!$E$3:$H$7,3,FALSE)</f>
        <v>15000</v>
      </c>
      <c r="D76" s="71">
        <f>VLOOKUP(B76,Scaglioni!$E$3:$H$7,2,FALSE)</f>
        <v>0</v>
      </c>
      <c r="E76" s="71">
        <f t="shared" si="9"/>
        <v>7700</v>
      </c>
      <c r="F76" s="71">
        <f t="shared" si="10"/>
        <v>15000</v>
      </c>
      <c r="G76" s="71">
        <f t="shared" si="11"/>
        <v>0.51333333333333331</v>
      </c>
      <c r="H76" s="80" t="str">
        <f t="shared" si="12"/>
        <v/>
      </c>
      <c r="I76" s="80" t="str">
        <f t="shared" si="13"/>
        <v/>
      </c>
      <c r="J76" s="80">
        <v>1880</v>
      </c>
      <c r="K76" s="80">
        <v>30</v>
      </c>
      <c r="L76" s="76">
        <f t="shared" si="8"/>
        <v>1880</v>
      </c>
      <c r="M76" s="76">
        <f t="shared" si="14"/>
        <v>0</v>
      </c>
      <c r="N76" s="76">
        <f t="shared" si="15"/>
        <v>1880</v>
      </c>
    </row>
    <row r="77" spans="1:14" x14ac:dyDescent="0.2">
      <c r="A77" s="68">
        <f>'Aliquote medie'!$B77</f>
        <v>7400</v>
      </c>
      <c r="B77" s="71">
        <f>'Aliquote medie'!$H77</f>
        <v>1</v>
      </c>
      <c r="C77" s="71">
        <f>VLOOKUP(B77,Scaglioni!$E$3:$H$7,3,FALSE)</f>
        <v>15000</v>
      </c>
      <c r="D77" s="71">
        <f>VLOOKUP(B77,Scaglioni!$E$3:$H$7,2,FALSE)</f>
        <v>0</v>
      </c>
      <c r="E77" s="71">
        <f t="shared" si="9"/>
        <v>7600</v>
      </c>
      <c r="F77" s="71">
        <f t="shared" si="10"/>
        <v>15000</v>
      </c>
      <c r="G77" s="71">
        <f t="shared" si="11"/>
        <v>0.50666666666666671</v>
      </c>
      <c r="H77" s="80" t="str">
        <f t="shared" si="12"/>
        <v/>
      </c>
      <c r="I77" s="80" t="str">
        <f t="shared" si="13"/>
        <v/>
      </c>
      <c r="J77" s="80">
        <v>1880</v>
      </c>
      <c r="K77" s="80">
        <v>30</v>
      </c>
      <c r="L77" s="76">
        <f t="shared" si="8"/>
        <v>1880</v>
      </c>
      <c r="M77" s="76">
        <f t="shared" si="14"/>
        <v>0</v>
      </c>
      <c r="N77" s="76">
        <f t="shared" si="15"/>
        <v>1880</v>
      </c>
    </row>
    <row r="78" spans="1:14" x14ac:dyDescent="0.2">
      <c r="A78" s="68">
        <f>'Aliquote medie'!$B78</f>
        <v>7500</v>
      </c>
      <c r="B78" s="71">
        <f>'Aliquote medie'!$H78</f>
        <v>1</v>
      </c>
      <c r="C78" s="71">
        <f>VLOOKUP(B78,Scaglioni!$E$3:$H$7,3,FALSE)</f>
        <v>15000</v>
      </c>
      <c r="D78" s="71">
        <f>VLOOKUP(B78,Scaglioni!$E$3:$H$7,2,FALSE)</f>
        <v>0</v>
      </c>
      <c r="E78" s="71">
        <f t="shared" si="9"/>
        <v>7500</v>
      </c>
      <c r="F78" s="71">
        <f t="shared" si="10"/>
        <v>15000</v>
      </c>
      <c r="G78" s="71">
        <f t="shared" si="11"/>
        <v>0.5</v>
      </c>
      <c r="H78" s="80" t="str">
        <f t="shared" si="12"/>
        <v/>
      </c>
      <c r="I78" s="80" t="str">
        <f t="shared" si="13"/>
        <v/>
      </c>
      <c r="J78" s="80">
        <v>1880</v>
      </c>
      <c r="K78" s="80">
        <v>30</v>
      </c>
      <c r="L78" s="76">
        <f t="shared" si="8"/>
        <v>1880</v>
      </c>
      <c r="M78" s="76">
        <f t="shared" si="14"/>
        <v>0</v>
      </c>
      <c r="N78" s="76">
        <f t="shared" si="15"/>
        <v>1880</v>
      </c>
    </row>
    <row r="79" spans="1:14" x14ac:dyDescent="0.2">
      <c r="A79" s="68">
        <f>'Aliquote medie'!$B79</f>
        <v>7600</v>
      </c>
      <c r="B79" s="71">
        <f>'Aliquote medie'!$H79</f>
        <v>1</v>
      </c>
      <c r="C79" s="71">
        <f>VLOOKUP(B79,Scaglioni!$E$3:$H$7,3,FALSE)</f>
        <v>15000</v>
      </c>
      <c r="D79" s="71">
        <f>VLOOKUP(B79,Scaglioni!$E$3:$H$7,2,FALSE)</f>
        <v>0</v>
      </c>
      <c r="E79" s="71">
        <f t="shared" si="9"/>
        <v>7400</v>
      </c>
      <c r="F79" s="71">
        <f t="shared" si="10"/>
        <v>15000</v>
      </c>
      <c r="G79" s="71">
        <f t="shared" si="11"/>
        <v>0.49333333333333335</v>
      </c>
      <c r="H79" s="80" t="str">
        <f t="shared" si="12"/>
        <v/>
      </c>
      <c r="I79" s="80" t="str">
        <f t="shared" si="13"/>
        <v/>
      </c>
      <c r="J79" s="80">
        <v>1880</v>
      </c>
      <c r="K79" s="80">
        <v>30</v>
      </c>
      <c r="L79" s="76">
        <f t="shared" si="8"/>
        <v>1880</v>
      </c>
      <c r="M79" s="76">
        <f t="shared" si="14"/>
        <v>0</v>
      </c>
      <c r="N79" s="76">
        <f t="shared" si="15"/>
        <v>1880</v>
      </c>
    </row>
    <row r="80" spans="1:14" x14ac:dyDescent="0.2">
      <c r="A80" s="68">
        <f>'Aliquote medie'!$B80</f>
        <v>7700</v>
      </c>
      <c r="B80" s="71">
        <f>'Aliquote medie'!$H80</f>
        <v>1</v>
      </c>
      <c r="C80" s="71">
        <f>VLOOKUP(B80,Scaglioni!$E$3:$H$7,3,FALSE)</f>
        <v>15000</v>
      </c>
      <c r="D80" s="71">
        <f>VLOOKUP(B80,Scaglioni!$E$3:$H$7,2,FALSE)</f>
        <v>0</v>
      </c>
      <c r="E80" s="71">
        <f t="shared" si="9"/>
        <v>7300</v>
      </c>
      <c r="F80" s="71">
        <f t="shared" si="10"/>
        <v>15000</v>
      </c>
      <c r="G80" s="71">
        <f t="shared" si="11"/>
        <v>0.48666666666666669</v>
      </c>
      <c r="H80" s="80" t="str">
        <f t="shared" si="12"/>
        <v/>
      </c>
      <c r="I80" s="80" t="str">
        <f t="shared" si="13"/>
        <v/>
      </c>
      <c r="J80" s="80">
        <v>1880</v>
      </c>
      <c r="K80" s="80">
        <v>30</v>
      </c>
      <c r="L80" s="76">
        <f t="shared" si="8"/>
        <v>1880</v>
      </c>
      <c r="M80" s="76">
        <f t="shared" si="14"/>
        <v>0</v>
      </c>
      <c r="N80" s="76">
        <f t="shared" si="15"/>
        <v>1880</v>
      </c>
    </row>
    <row r="81" spans="1:14" x14ac:dyDescent="0.2">
      <c r="A81" s="68">
        <f>'Aliquote medie'!$B81</f>
        <v>7800</v>
      </c>
      <c r="B81" s="71">
        <f>'Aliquote medie'!$H81</f>
        <v>1</v>
      </c>
      <c r="C81" s="71">
        <f>VLOOKUP(B81,Scaglioni!$E$3:$H$7,3,FALSE)</f>
        <v>15000</v>
      </c>
      <c r="D81" s="71">
        <f>VLOOKUP(B81,Scaglioni!$E$3:$H$7,2,FALSE)</f>
        <v>0</v>
      </c>
      <c r="E81" s="71">
        <f t="shared" si="9"/>
        <v>7200</v>
      </c>
      <c r="F81" s="71">
        <f t="shared" si="10"/>
        <v>15000</v>
      </c>
      <c r="G81" s="71">
        <f t="shared" si="11"/>
        <v>0.48</v>
      </c>
      <c r="H81" s="80" t="str">
        <f t="shared" si="12"/>
        <v/>
      </c>
      <c r="I81" s="80" t="str">
        <f t="shared" si="13"/>
        <v/>
      </c>
      <c r="J81" s="80">
        <v>1880</v>
      </c>
      <c r="K81" s="80">
        <v>30</v>
      </c>
      <c r="L81" s="76">
        <f t="shared" si="8"/>
        <v>1880</v>
      </c>
      <c r="M81" s="76">
        <f t="shared" si="14"/>
        <v>0</v>
      </c>
      <c r="N81" s="76">
        <f t="shared" si="15"/>
        <v>1880</v>
      </c>
    </row>
    <row r="82" spans="1:14" x14ac:dyDescent="0.2">
      <c r="A82" s="68">
        <f>'Aliquote medie'!$B82</f>
        <v>7900</v>
      </c>
      <c r="B82" s="71">
        <f>'Aliquote medie'!$H82</f>
        <v>1</v>
      </c>
      <c r="C82" s="71">
        <f>VLOOKUP(B82,Scaglioni!$E$3:$H$7,3,FALSE)</f>
        <v>15000</v>
      </c>
      <c r="D82" s="71">
        <f>VLOOKUP(B82,Scaglioni!$E$3:$H$7,2,FALSE)</f>
        <v>0</v>
      </c>
      <c r="E82" s="71">
        <f t="shared" si="9"/>
        <v>7100</v>
      </c>
      <c r="F82" s="71">
        <f t="shared" si="10"/>
        <v>15000</v>
      </c>
      <c r="G82" s="71">
        <f t="shared" si="11"/>
        <v>0.47333333333333333</v>
      </c>
      <c r="H82" s="80" t="str">
        <f t="shared" si="12"/>
        <v/>
      </c>
      <c r="I82" s="80" t="str">
        <f t="shared" si="13"/>
        <v/>
      </c>
      <c r="J82" s="80">
        <v>1880</v>
      </c>
      <c r="K82" s="80">
        <v>30</v>
      </c>
      <c r="L82" s="76">
        <f t="shared" si="8"/>
        <v>1880</v>
      </c>
      <c r="M82" s="76">
        <f t="shared" si="14"/>
        <v>0</v>
      </c>
      <c r="N82" s="76">
        <f t="shared" si="15"/>
        <v>1880</v>
      </c>
    </row>
    <row r="83" spans="1:14" x14ac:dyDescent="0.2">
      <c r="A83" s="68">
        <f>'Aliquote medie'!$B83</f>
        <v>8000</v>
      </c>
      <c r="B83" s="71">
        <f>'Aliquote medie'!$H83</f>
        <v>1</v>
      </c>
      <c r="C83" s="71">
        <f>VLOOKUP(B83,Scaglioni!$E$3:$H$7,3,FALSE)</f>
        <v>15000</v>
      </c>
      <c r="D83" s="71">
        <f>VLOOKUP(B83,Scaglioni!$E$3:$H$7,2,FALSE)</f>
        <v>0</v>
      </c>
      <c r="E83" s="71">
        <f t="shared" si="9"/>
        <v>7000</v>
      </c>
      <c r="F83" s="71">
        <f t="shared" si="10"/>
        <v>15000</v>
      </c>
      <c r="G83" s="71">
        <f t="shared" si="11"/>
        <v>0.46666666666666667</v>
      </c>
      <c r="H83" s="80" t="str">
        <f t="shared" si="12"/>
        <v/>
      </c>
      <c r="I83" s="80" t="str">
        <f t="shared" si="13"/>
        <v/>
      </c>
      <c r="J83" s="80">
        <v>1880</v>
      </c>
      <c r="K83" s="80">
        <v>30</v>
      </c>
      <c r="L83" s="76">
        <f t="shared" si="8"/>
        <v>1880</v>
      </c>
      <c r="M83" s="76">
        <f t="shared" si="14"/>
        <v>0</v>
      </c>
      <c r="N83" s="76">
        <f t="shared" si="15"/>
        <v>1880</v>
      </c>
    </row>
    <row r="84" spans="1:14" x14ac:dyDescent="0.2">
      <c r="A84" s="68">
        <f>'Aliquote medie'!$B84</f>
        <v>8100</v>
      </c>
      <c r="B84" s="71">
        <f>'Aliquote medie'!$H84</f>
        <v>1</v>
      </c>
      <c r="C84" s="71">
        <f>VLOOKUP(B84,Scaglioni!$E$3:$H$7,3,FALSE)</f>
        <v>15000</v>
      </c>
      <c r="D84" s="71">
        <f>VLOOKUP(B84,Scaglioni!$E$3:$H$7,2,FALSE)</f>
        <v>0</v>
      </c>
      <c r="E84" s="71">
        <f t="shared" si="9"/>
        <v>6900</v>
      </c>
      <c r="F84" s="71">
        <f t="shared" si="10"/>
        <v>15000</v>
      </c>
      <c r="G84" s="71">
        <f t="shared" si="11"/>
        <v>0.46</v>
      </c>
      <c r="H84" s="80" t="str">
        <f t="shared" si="12"/>
        <v/>
      </c>
      <c r="I84" s="80" t="str">
        <f t="shared" si="13"/>
        <v/>
      </c>
      <c r="J84" s="80">
        <v>1880</v>
      </c>
      <c r="K84" s="80">
        <v>30</v>
      </c>
      <c r="L84" s="76">
        <f t="shared" si="8"/>
        <v>1880</v>
      </c>
      <c r="M84" s="76">
        <f t="shared" si="14"/>
        <v>0</v>
      </c>
      <c r="N84" s="76">
        <f t="shared" si="15"/>
        <v>1880</v>
      </c>
    </row>
    <row r="85" spans="1:14" x14ac:dyDescent="0.2">
      <c r="A85" s="68">
        <f>'Aliquote medie'!$B85</f>
        <v>8200</v>
      </c>
      <c r="B85" s="71">
        <f>'Aliquote medie'!$H85</f>
        <v>1</v>
      </c>
      <c r="C85" s="71">
        <f>VLOOKUP(B85,Scaglioni!$E$3:$H$7,3,FALSE)</f>
        <v>15000</v>
      </c>
      <c r="D85" s="71">
        <f>VLOOKUP(B85,Scaglioni!$E$3:$H$7,2,FALSE)</f>
        <v>0</v>
      </c>
      <c r="E85" s="71">
        <f t="shared" si="9"/>
        <v>6800</v>
      </c>
      <c r="F85" s="71">
        <f t="shared" si="10"/>
        <v>15000</v>
      </c>
      <c r="G85" s="71">
        <f t="shared" si="11"/>
        <v>0.45333333333333331</v>
      </c>
      <c r="H85" s="80" t="str">
        <f t="shared" si="12"/>
        <v/>
      </c>
      <c r="I85" s="80" t="str">
        <f t="shared" si="13"/>
        <v/>
      </c>
      <c r="J85" s="80">
        <v>1880</v>
      </c>
      <c r="K85" s="80">
        <v>30</v>
      </c>
      <c r="L85" s="76">
        <f t="shared" si="8"/>
        <v>1880</v>
      </c>
      <c r="M85" s="76">
        <f t="shared" si="14"/>
        <v>0</v>
      </c>
      <c r="N85" s="76">
        <f t="shared" si="15"/>
        <v>1880</v>
      </c>
    </row>
    <row r="86" spans="1:14" x14ac:dyDescent="0.2">
      <c r="A86" s="68">
        <f>'Aliquote medie'!$B86</f>
        <v>8300</v>
      </c>
      <c r="B86" s="71">
        <f>'Aliquote medie'!$H86</f>
        <v>1</v>
      </c>
      <c r="C86" s="71">
        <f>VLOOKUP(B86,Scaglioni!$E$3:$H$7,3,FALSE)</f>
        <v>15000</v>
      </c>
      <c r="D86" s="71">
        <f>VLOOKUP(B86,Scaglioni!$E$3:$H$7,2,FALSE)</f>
        <v>0</v>
      </c>
      <c r="E86" s="71">
        <f t="shared" si="9"/>
        <v>6700</v>
      </c>
      <c r="F86" s="71">
        <f t="shared" si="10"/>
        <v>15000</v>
      </c>
      <c r="G86" s="71">
        <f t="shared" si="11"/>
        <v>0.44666666666666666</v>
      </c>
      <c r="H86" s="80" t="str">
        <f t="shared" si="12"/>
        <v/>
      </c>
      <c r="I86" s="80" t="str">
        <f t="shared" si="13"/>
        <v/>
      </c>
      <c r="J86" s="80">
        <v>1880</v>
      </c>
      <c r="K86" s="80">
        <v>30</v>
      </c>
      <c r="L86" s="76">
        <f t="shared" si="8"/>
        <v>1880</v>
      </c>
      <c r="M86" s="76">
        <f t="shared" si="14"/>
        <v>0</v>
      </c>
      <c r="N86" s="76">
        <f t="shared" si="15"/>
        <v>1880</v>
      </c>
    </row>
    <row r="87" spans="1:14" x14ac:dyDescent="0.2">
      <c r="A87" s="68">
        <f>'Aliquote medie'!$B87</f>
        <v>8400</v>
      </c>
      <c r="B87" s="71">
        <f>'Aliquote medie'!$H87</f>
        <v>1</v>
      </c>
      <c r="C87" s="71">
        <f>VLOOKUP(B87,Scaglioni!$E$3:$H$7,3,FALSE)</f>
        <v>15000</v>
      </c>
      <c r="D87" s="71">
        <f>VLOOKUP(B87,Scaglioni!$E$3:$H$7,2,FALSE)</f>
        <v>0</v>
      </c>
      <c r="E87" s="71">
        <f t="shared" si="9"/>
        <v>6600</v>
      </c>
      <c r="F87" s="71">
        <f t="shared" si="10"/>
        <v>15000</v>
      </c>
      <c r="G87" s="71">
        <f t="shared" si="11"/>
        <v>0.44</v>
      </c>
      <c r="H87" s="80" t="str">
        <f t="shared" si="12"/>
        <v/>
      </c>
      <c r="I87" s="80" t="str">
        <f t="shared" si="13"/>
        <v/>
      </c>
      <c r="J87" s="80">
        <v>1880</v>
      </c>
      <c r="K87" s="80">
        <v>30</v>
      </c>
      <c r="L87" s="76">
        <f t="shared" si="8"/>
        <v>1880</v>
      </c>
      <c r="M87" s="76">
        <f t="shared" si="14"/>
        <v>0</v>
      </c>
      <c r="N87" s="76">
        <f t="shared" si="15"/>
        <v>1880</v>
      </c>
    </row>
    <row r="88" spans="1:14" x14ac:dyDescent="0.2">
      <c r="A88" s="68">
        <f>'Aliquote medie'!$B88</f>
        <v>8500</v>
      </c>
      <c r="B88" s="71">
        <f>'Aliquote medie'!$H88</f>
        <v>1</v>
      </c>
      <c r="C88" s="71">
        <f>VLOOKUP(B88,Scaglioni!$E$3:$H$7,3,FALSE)</f>
        <v>15000</v>
      </c>
      <c r="D88" s="71">
        <f>VLOOKUP(B88,Scaglioni!$E$3:$H$7,2,FALSE)</f>
        <v>0</v>
      </c>
      <c r="E88" s="71">
        <f t="shared" si="9"/>
        <v>6500</v>
      </c>
      <c r="F88" s="71">
        <f t="shared" si="10"/>
        <v>15000</v>
      </c>
      <c r="G88" s="71">
        <f t="shared" si="11"/>
        <v>0.43333333333333335</v>
      </c>
      <c r="H88" s="80" t="str">
        <f t="shared" si="12"/>
        <v/>
      </c>
      <c r="I88" s="80" t="str">
        <f t="shared" si="13"/>
        <v/>
      </c>
      <c r="J88" s="80">
        <v>1880</v>
      </c>
      <c r="K88" s="80">
        <v>30</v>
      </c>
      <c r="L88" s="76">
        <f t="shared" si="8"/>
        <v>1880</v>
      </c>
      <c r="M88" s="76">
        <f t="shared" si="14"/>
        <v>0</v>
      </c>
      <c r="N88" s="76">
        <f t="shared" si="15"/>
        <v>1880</v>
      </c>
    </row>
    <row r="89" spans="1:14" x14ac:dyDescent="0.2">
      <c r="A89" s="68">
        <f>'Aliquote medie'!$B89</f>
        <v>8600</v>
      </c>
      <c r="B89" s="71">
        <f>'Aliquote medie'!$H89</f>
        <v>1</v>
      </c>
      <c r="C89" s="71">
        <f>VLOOKUP(B89,Scaglioni!$E$3:$H$7,3,FALSE)</f>
        <v>15000</v>
      </c>
      <c r="D89" s="71">
        <f>VLOOKUP(B89,Scaglioni!$E$3:$H$7,2,FALSE)</f>
        <v>0</v>
      </c>
      <c r="E89" s="71">
        <f t="shared" si="9"/>
        <v>6400</v>
      </c>
      <c r="F89" s="71">
        <f t="shared" si="10"/>
        <v>15000</v>
      </c>
      <c r="G89" s="71">
        <f t="shared" si="11"/>
        <v>0.42666666666666669</v>
      </c>
      <c r="H89" s="80" t="str">
        <f t="shared" si="12"/>
        <v/>
      </c>
      <c r="I89" s="80" t="str">
        <f t="shared" si="13"/>
        <v/>
      </c>
      <c r="J89" s="80">
        <v>1880</v>
      </c>
      <c r="K89" s="80">
        <v>30</v>
      </c>
      <c r="L89" s="76">
        <f t="shared" si="8"/>
        <v>1880</v>
      </c>
      <c r="M89" s="76">
        <f t="shared" si="14"/>
        <v>0</v>
      </c>
      <c r="N89" s="76">
        <f t="shared" si="15"/>
        <v>1880</v>
      </c>
    </row>
    <row r="90" spans="1:14" x14ac:dyDescent="0.2">
      <c r="A90" s="68">
        <f>'Aliquote medie'!$B90</f>
        <v>8700</v>
      </c>
      <c r="B90" s="71">
        <f>'Aliquote medie'!$H90</f>
        <v>1</v>
      </c>
      <c r="C90" s="71">
        <f>VLOOKUP(B90,Scaglioni!$E$3:$H$7,3,FALSE)</f>
        <v>15000</v>
      </c>
      <c r="D90" s="71">
        <f>VLOOKUP(B90,Scaglioni!$E$3:$H$7,2,FALSE)</f>
        <v>0</v>
      </c>
      <c r="E90" s="71">
        <f t="shared" si="9"/>
        <v>6300</v>
      </c>
      <c r="F90" s="71">
        <f t="shared" si="10"/>
        <v>15000</v>
      </c>
      <c r="G90" s="71">
        <f t="shared" si="11"/>
        <v>0.42</v>
      </c>
      <c r="H90" s="80" t="str">
        <f t="shared" si="12"/>
        <v/>
      </c>
      <c r="I90" s="80" t="str">
        <f t="shared" si="13"/>
        <v/>
      </c>
      <c r="J90" s="80">
        <v>1880</v>
      </c>
      <c r="K90" s="80">
        <v>30</v>
      </c>
      <c r="L90" s="76">
        <f t="shared" si="8"/>
        <v>1880</v>
      </c>
      <c r="M90" s="76">
        <f t="shared" si="14"/>
        <v>0</v>
      </c>
      <c r="N90" s="76">
        <f t="shared" si="15"/>
        <v>1880</v>
      </c>
    </row>
    <row r="91" spans="1:14" x14ac:dyDescent="0.2">
      <c r="A91" s="68">
        <f>'Aliquote medie'!$B91</f>
        <v>8800</v>
      </c>
      <c r="B91" s="71">
        <f>'Aliquote medie'!$H91</f>
        <v>1</v>
      </c>
      <c r="C91" s="71">
        <f>VLOOKUP(B91,Scaglioni!$E$3:$H$7,3,FALSE)</f>
        <v>15000</v>
      </c>
      <c r="D91" s="71">
        <f>VLOOKUP(B91,Scaglioni!$E$3:$H$7,2,FALSE)</f>
        <v>0</v>
      </c>
      <c r="E91" s="71">
        <f t="shared" si="9"/>
        <v>6200</v>
      </c>
      <c r="F91" s="71">
        <f t="shared" si="10"/>
        <v>15000</v>
      </c>
      <c r="G91" s="71">
        <f t="shared" si="11"/>
        <v>0.41333333333333333</v>
      </c>
      <c r="H91" s="80" t="str">
        <f t="shared" si="12"/>
        <v/>
      </c>
      <c r="I91" s="80" t="str">
        <f t="shared" si="13"/>
        <v/>
      </c>
      <c r="J91" s="80">
        <v>1880</v>
      </c>
      <c r="K91" s="80">
        <v>30</v>
      </c>
      <c r="L91" s="76">
        <f t="shared" si="8"/>
        <v>1880</v>
      </c>
      <c r="M91" s="76">
        <f t="shared" si="14"/>
        <v>0</v>
      </c>
      <c r="N91" s="76">
        <f t="shared" si="15"/>
        <v>1880</v>
      </c>
    </row>
    <row r="92" spans="1:14" x14ac:dyDescent="0.2">
      <c r="A92" s="68">
        <f>'Aliquote medie'!$B92</f>
        <v>8900</v>
      </c>
      <c r="B92" s="71">
        <f>'Aliquote medie'!$H92</f>
        <v>1</v>
      </c>
      <c r="C92" s="71">
        <f>VLOOKUP(B92,Scaglioni!$E$3:$H$7,3,FALSE)</f>
        <v>15000</v>
      </c>
      <c r="D92" s="71">
        <f>VLOOKUP(B92,Scaglioni!$E$3:$H$7,2,FALSE)</f>
        <v>0</v>
      </c>
      <c r="E92" s="71">
        <f t="shared" si="9"/>
        <v>6100</v>
      </c>
      <c r="F92" s="71">
        <f t="shared" si="10"/>
        <v>15000</v>
      </c>
      <c r="G92" s="71">
        <f t="shared" si="11"/>
        <v>0.40666666666666668</v>
      </c>
      <c r="H92" s="80" t="str">
        <f t="shared" si="12"/>
        <v/>
      </c>
      <c r="I92" s="80" t="str">
        <f t="shared" si="13"/>
        <v/>
      </c>
      <c r="J92" s="80">
        <v>1880</v>
      </c>
      <c r="K92" s="80">
        <v>30</v>
      </c>
      <c r="L92" s="76">
        <f t="shared" si="8"/>
        <v>1880</v>
      </c>
      <c r="M92" s="76">
        <f t="shared" si="14"/>
        <v>0</v>
      </c>
      <c r="N92" s="76">
        <f t="shared" si="15"/>
        <v>1880</v>
      </c>
    </row>
    <row r="93" spans="1:14" x14ac:dyDescent="0.2">
      <c r="A93" s="68">
        <f>'Aliquote medie'!$B93</f>
        <v>9000</v>
      </c>
      <c r="B93" s="71">
        <f>'Aliquote medie'!$H93</f>
        <v>1</v>
      </c>
      <c r="C93" s="71">
        <f>VLOOKUP(B93,Scaglioni!$E$3:$H$7,3,FALSE)</f>
        <v>15000</v>
      </c>
      <c r="D93" s="71">
        <f>VLOOKUP(B93,Scaglioni!$E$3:$H$7,2,FALSE)</f>
        <v>0</v>
      </c>
      <c r="E93" s="71">
        <f t="shared" si="9"/>
        <v>6000</v>
      </c>
      <c r="F93" s="71">
        <f t="shared" si="10"/>
        <v>15000</v>
      </c>
      <c r="G93" s="71">
        <f t="shared" si="11"/>
        <v>0.4</v>
      </c>
      <c r="H93" s="80" t="str">
        <f t="shared" si="12"/>
        <v/>
      </c>
      <c r="I93" s="80" t="str">
        <f t="shared" si="13"/>
        <v/>
      </c>
      <c r="J93" s="80">
        <v>1880</v>
      </c>
      <c r="K93" s="80">
        <v>30</v>
      </c>
      <c r="L93" s="76">
        <f t="shared" si="8"/>
        <v>1880</v>
      </c>
      <c r="M93" s="76">
        <f t="shared" si="14"/>
        <v>0</v>
      </c>
      <c r="N93" s="76">
        <f t="shared" si="15"/>
        <v>1880</v>
      </c>
    </row>
    <row r="94" spans="1:14" x14ac:dyDescent="0.2">
      <c r="A94" s="68">
        <f>'Aliquote medie'!$B94</f>
        <v>9100</v>
      </c>
      <c r="B94" s="71">
        <f>'Aliquote medie'!$H94</f>
        <v>1</v>
      </c>
      <c r="C94" s="71">
        <f>VLOOKUP(B94,Scaglioni!$E$3:$H$7,3,FALSE)</f>
        <v>15000</v>
      </c>
      <c r="D94" s="71">
        <f>VLOOKUP(B94,Scaglioni!$E$3:$H$7,2,FALSE)</f>
        <v>0</v>
      </c>
      <c r="E94" s="71">
        <f t="shared" si="9"/>
        <v>5900</v>
      </c>
      <c r="F94" s="71">
        <f t="shared" si="10"/>
        <v>15000</v>
      </c>
      <c r="G94" s="71">
        <f t="shared" si="11"/>
        <v>0.39333333333333331</v>
      </c>
      <c r="H94" s="80" t="str">
        <f t="shared" si="12"/>
        <v/>
      </c>
      <c r="I94" s="80" t="str">
        <f t="shared" si="13"/>
        <v/>
      </c>
      <c r="J94" s="80">
        <v>1880</v>
      </c>
      <c r="K94" s="80">
        <v>30</v>
      </c>
      <c r="L94" s="76">
        <f t="shared" si="8"/>
        <v>1880</v>
      </c>
      <c r="M94" s="76">
        <f t="shared" si="14"/>
        <v>0</v>
      </c>
      <c r="N94" s="76">
        <f t="shared" si="15"/>
        <v>1880</v>
      </c>
    </row>
    <row r="95" spans="1:14" x14ac:dyDescent="0.2">
      <c r="A95" s="68">
        <f>'Aliquote medie'!$B95</f>
        <v>9200</v>
      </c>
      <c r="B95" s="71">
        <f>'Aliquote medie'!$H95</f>
        <v>1</v>
      </c>
      <c r="C95" s="71">
        <f>VLOOKUP(B95,Scaglioni!$E$3:$H$7,3,FALSE)</f>
        <v>15000</v>
      </c>
      <c r="D95" s="71">
        <f>VLOOKUP(B95,Scaglioni!$E$3:$H$7,2,FALSE)</f>
        <v>0</v>
      </c>
      <c r="E95" s="71">
        <f t="shared" si="9"/>
        <v>5800</v>
      </c>
      <c r="F95" s="71">
        <f t="shared" si="10"/>
        <v>15000</v>
      </c>
      <c r="G95" s="71">
        <f t="shared" si="11"/>
        <v>0.38666666666666666</v>
      </c>
      <c r="H95" s="80" t="str">
        <f t="shared" si="12"/>
        <v/>
      </c>
      <c r="I95" s="80" t="str">
        <f t="shared" si="13"/>
        <v/>
      </c>
      <c r="J95" s="80">
        <v>1880</v>
      </c>
      <c r="K95" s="80">
        <v>30</v>
      </c>
      <c r="L95" s="76">
        <f t="shared" si="8"/>
        <v>1880</v>
      </c>
      <c r="M95" s="76">
        <f t="shared" si="14"/>
        <v>0</v>
      </c>
      <c r="N95" s="76">
        <f t="shared" si="15"/>
        <v>1880</v>
      </c>
    </row>
    <row r="96" spans="1:14" x14ac:dyDescent="0.2">
      <c r="A96" s="68">
        <f>'Aliquote medie'!$B96</f>
        <v>9300</v>
      </c>
      <c r="B96" s="71">
        <f>'Aliquote medie'!$H96</f>
        <v>1</v>
      </c>
      <c r="C96" s="71">
        <f>VLOOKUP(B96,Scaglioni!$E$3:$H$7,3,FALSE)</f>
        <v>15000</v>
      </c>
      <c r="D96" s="71">
        <f>VLOOKUP(B96,Scaglioni!$E$3:$H$7,2,FALSE)</f>
        <v>0</v>
      </c>
      <c r="E96" s="71">
        <f t="shared" si="9"/>
        <v>5700</v>
      </c>
      <c r="F96" s="71">
        <f t="shared" si="10"/>
        <v>15000</v>
      </c>
      <c r="G96" s="71">
        <f t="shared" si="11"/>
        <v>0.38</v>
      </c>
      <c r="H96" s="80" t="str">
        <f t="shared" si="12"/>
        <v/>
      </c>
      <c r="I96" s="80" t="str">
        <f t="shared" si="13"/>
        <v/>
      </c>
      <c r="J96" s="80">
        <v>1880</v>
      </c>
      <c r="K96" s="80">
        <v>30</v>
      </c>
      <c r="L96" s="76">
        <f t="shared" si="8"/>
        <v>1880</v>
      </c>
      <c r="M96" s="76">
        <f t="shared" si="14"/>
        <v>0</v>
      </c>
      <c r="N96" s="76">
        <f t="shared" si="15"/>
        <v>1880</v>
      </c>
    </row>
    <row r="97" spans="1:14" x14ac:dyDescent="0.2">
      <c r="A97" s="68">
        <f>'Aliquote medie'!$B97</f>
        <v>9400</v>
      </c>
      <c r="B97" s="71">
        <f>'Aliquote medie'!$H97</f>
        <v>1</v>
      </c>
      <c r="C97" s="71">
        <f>VLOOKUP(B97,Scaglioni!$E$3:$H$7,3,FALSE)</f>
        <v>15000</v>
      </c>
      <c r="D97" s="71">
        <f>VLOOKUP(B97,Scaglioni!$E$3:$H$7,2,FALSE)</f>
        <v>0</v>
      </c>
      <c r="E97" s="71">
        <f t="shared" si="9"/>
        <v>5600</v>
      </c>
      <c r="F97" s="71">
        <f t="shared" si="10"/>
        <v>15000</v>
      </c>
      <c r="G97" s="71">
        <f t="shared" si="11"/>
        <v>0.37333333333333335</v>
      </c>
      <c r="H97" s="80" t="str">
        <f t="shared" si="12"/>
        <v/>
      </c>
      <c r="I97" s="80" t="str">
        <f t="shared" si="13"/>
        <v/>
      </c>
      <c r="J97" s="80">
        <v>1880</v>
      </c>
      <c r="K97" s="80">
        <v>30</v>
      </c>
      <c r="L97" s="76">
        <f t="shared" si="8"/>
        <v>1880</v>
      </c>
      <c r="M97" s="76">
        <f t="shared" si="14"/>
        <v>0</v>
      </c>
      <c r="N97" s="76">
        <f t="shared" si="15"/>
        <v>1880</v>
      </c>
    </row>
    <row r="98" spans="1:14" x14ac:dyDescent="0.2">
      <c r="A98" s="68">
        <f>'Aliquote medie'!$B98</f>
        <v>9500</v>
      </c>
      <c r="B98" s="71">
        <f>'Aliquote medie'!$H98</f>
        <v>1</v>
      </c>
      <c r="C98" s="71">
        <f>VLOOKUP(B98,Scaglioni!$E$3:$H$7,3,FALSE)</f>
        <v>15000</v>
      </c>
      <c r="D98" s="71">
        <f>VLOOKUP(B98,Scaglioni!$E$3:$H$7,2,FALSE)</f>
        <v>0</v>
      </c>
      <c r="E98" s="71">
        <f t="shared" si="9"/>
        <v>5500</v>
      </c>
      <c r="F98" s="71">
        <f t="shared" si="10"/>
        <v>15000</v>
      </c>
      <c r="G98" s="71">
        <f t="shared" si="11"/>
        <v>0.36666666666666664</v>
      </c>
      <c r="H98" s="80" t="str">
        <f t="shared" si="12"/>
        <v/>
      </c>
      <c r="I98" s="80" t="str">
        <f t="shared" si="13"/>
        <v/>
      </c>
      <c r="J98" s="80">
        <v>1880</v>
      </c>
      <c r="K98" s="80">
        <v>30</v>
      </c>
      <c r="L98" s="76">
        <f t="shared" si="8"/>
        <v>1880</v>
      </c>
      <c r="M98" s="76">
        <f t="shared" si="14"/>
        <v>0</v>
      </c>
      <c r="N98" s="76">
        <f t="shared" si="15"/>
        <v>1880</v>
      </c>
    </row>
    <row r="99" spans="1:14" x14ac:dyDescent="0.2">
      <c r="A99" s="68">
        <f>'Aliquote medie'!$B99</f>
        <v>9600</v>
      </c>
      <c r="B99" s="71">
        <f>'Aliquote medie'!$H99</f>
        <v>1</v>
      </c>
      <c r="C99" s="71">
        <f>VLOOKUP(B99,Scaglioni!$E$3:$H$7,3,FALSE)</f>
        <v>15000</v>
      </c>
      <c r="D99" s="71">
        <f>VLOOKUP(B99,Scaglioni!$E$3:$H$7,2,FALSE)</f>
        <v>0</v>
      </c>
      <c r="E99" s="71">
        <f t="shared" si="9"/>
        <v>5400</v>
      </c>
      <c r="F99" s="71">
        <f t="shared" si="10"/>
        <v>15000</v>
      </c>
      <c r="G99" s="71">
        <f t="shared" si="11"/>
        <v>0.36</v>
      </c>
      <c r="H99" s="80" t="str">
        <f t="shared" si="12"/>
        <v/>
      </c>
      <c r="I99" s="80" t="str">
        <f t="shared" si="13"/>
        <v/>
      </c>
      <c r="J99" s="80">
        <v>1880</v>
      </c>
      <c r="K99" s="80">
        <v>30</v>
      </c>
      <c r="L99" s="76">
        <f t="shared" si="8"/>
        <v>1880</v>
      </c>
      <c r="M99" s="76">
        <f t="shared" si="14"/>
        <v>0</v>
      </c>
      <c r="N99" s="76">
        <f t="shared" si="15"/>
        <v>1880</v>
      </c>
    </row>
    <row r="100" spans="1:14" x14ac:dyDescent="0.2">
      <c r="A100" s="68">
        <f>'Aliquote medie'!$B100</f>
        <v>9700</v>
      </c>
      <c r="B100" s="71">
        <f>'Aliquote medie'!$H100</f>
        <v>1</v>
      </c>
      <c r="C100" s="71">
        <f>VLOOKUP(B100,Scaglioni!$E$3:$H$7,3,FALSE)</f>
        <v>15000</v>
      </c>
      <c r="D100" s="71">
        <f>VLOOKUP(B100,Scaglioni!$E$3:$H$7,2,FALSE)</f>
        <v>0</v>
      </c>
      <c r="E100" s="71">
        <f t="shared" si="9"/>
        <v>5300</v>
      </c>
      <c r="F100" s="71">
        <f t="shared" si="10"/>
        <v>15000</v>
      </c>
      <c r="G100" s="71">
        <f t="shared" si="11"/>
        <v>0.35333333333333333</v>
      </c>
      <c r="H100" s="80" t="str">
        <f t="shared" si="12"/>
        <v/>
      </c>
      <c r="I100" s="80" t="str">
        <f t="shared" si="13"/>
        <v/>
      </c>
      <c r="J100" s="80">
        <v>1880</v>
      </c>
      <c r="K100" s="80">
        <v>30</v>
      </c>
      <c r="L100" s="76">
        <f t="shared" si="8"/>
        <v>1880</v>
      </c>
      <c r="M100" s="76">
        <f t="shared" si="14"/>
        <v>0</v>
      </c>
      <c r="N100" s="76">
        <f t="shared" si="15"/>
        <v>1880</v>
      </c>
    </row>
    <row r="101" spans="1:14" x14ac:dyDescent="0.2">
      <c r="A101" s="68">
        <f>'Aliquote medie'!$B101</f>
        <v>9800</v>
      </c>
      <c r="B101" s="71">
        <f>'Aliquote medie'!$H101</f>
        <v>1</v>
      </c>
      <c r="C101" s="71">
        <f>VLOOKUP(B101,Scaglioni!$E$3:$H$7,3,FALSE)</f>
        <v>15000</v>
      </c>
      <c r="D101" s="71">
        <f>VLOOKUP(B101,Scaglioni!$E$3:$H$7,2,FALSE)</f>
        <v>0</v>
      </c>
      <c r="E101" s="71">
        <f t="shared" si="9"/>
        <v>5200</v>
      </c>
      <c r="F101" s="71">
        <f t="shared" si="10"/>
        <v>15000</v>
      </c>
      <c r="G101" s="71">
        <f t="shared" si="11"/>
        <v>0.34666666666666668</v>
      </c>
      <c r="H101" s="80" t="str">
        <f t="shared" si="12"/>
        <v/>
      </c>
      <c r="I101" s="80" t="str">
        <f t="shared" si="13"/>
        <v/>
      </c>
      <c r="J101" s="80">
        <v>1880</v>
      </c>
      <c r="K101" s="80">
        <v>30</v>
      </c>
      <c r="L101" s="76">
        <f t="shared" si="8"/>
        <v>1880</v>
      </c>
      <c r="M101" s="76">
        <f t="shared" si="14"/>
        <v>0</v>
      </c>
      <c r="N101" s="76">
        <f t="shared" si="15"/>
        <v>1880</v>
      </c>
    </row>
    <row r="102" spans="1:14" x14ac:dyDescent="0.2">
      <c r="A102" s="68">
        <f>'Aliquote medie'!$B102</f>
        <v>9900</v>
      </c>
      <c r="B102" s="71">
        <f>'Aliquote medie'!$H102</f>
        <v>1</v>
      </c>
      <c r="C102" s="71">
        <f>VLOOKUP(B102,Scaglioni!$E$3:$H$7,3,FALSE)</f>
        <v>15000</v>
      </c>
      <c r="D102" s="71">
        <f>VLOOKUP(B102,Scaglioni!$E$3:$H$7,2,FALSE)</f>
        <v>0</v>
      </c>
      <c r="E102" s="71">
        <f t="shared" si="9"/>
        <v>5100</v>
      </c>
      <c r="F102" s="71">
        <f t="shared" si="10"/>
        <v>15000</v>
      </c>
      <c r="G102" s="71">
        <f t="shared" si="11"/>
        <v>0.34</v>
      </c>
      <c r="H102" s="80" t="str">
        <f t="shared" ref="H102:H165" si="16">IF(B102=2,1200,"")</f>
        <v/>
      </c>
      <c r="I102" s="80" t="str">
        <f t="shared" ref="I102:I165" si="17">IF(B102=2,10,"")</f>
        <v/>
      </c>
      <c r="J102" s="80">
        <v>1880</v>
      </c>
      <c r="K102" s="80">
        <v>30</v>
      </c>
      <c r="L102" s="76">
        <f t="shared" si="8"/>
        <v>1880</v>
      </c>
      <c r="M102" s="76">
        <f t="shared" si="14"/>
        <v>0</v>
      </c>
      <c r="N102" s="76">
        <f t="shared" si="15"/>
        <v>1880</v>
      </c>
    </row>
    <row r="103" spans="1:14" x14ac:dyDescent="0.2">
      <c r="A103" s="68">
        <f>'Aliquote medie'!$B103</f>
        <v>10000</v>
      </c>
      <c r="B103" s="71">
        <f>'Aliquote medie'!$H103</f>
        <v>1</v>
      </c>
      <c r="C103" s="71">
        <f>VLOOKUP(B103,Scaglioni!$E$3:$H$7,3,FALSE)</f>
        <v>15000</v>
      </c>
      <c r="D103" s="71">
        <f>VLOOKUP(B103,Scaglioni!$E$3:$H$7,2,FALSE)</f>
        <v>0</v>
      </c>
      <c r="E103" s="71">
        <f t="shared" si="9"/>
        <v>5000</v>
      </c>
      <c r="F103" s="71">
        <f t="shared" si="10"/>
        <v>15000</v>
      </c>
      <c r="G103" s="71">
        <f t="shared" si="11"/>
        <v>0.33333333333333331</v>
      </c>
      <c r="H103" s="80" t="str">
        <f t="shared" si="16"/>
        <v/>
      </c>
      <c r="I103" s="80" t="str">
        <f t="shared" si="17"/>
        <v/>
      </c>
      <c r="J103" s="80">
        <v>1880</v>
      </c>
      <c r="K103" s="80">
        <v>30</v>
      </c>
      <c r="L103" s="76">
        <f t="shared" si="8"/>
        <v>1880</v>
      </c>
      <c r="M103" s="76">
        <f t="shared" si="14"/>
        <v>0</v>
      </c>
      <c r="N103" s="76">
        <f t="shared" si="15"/>
        <v>1880</v>
      </c>
    </row>
    <row r="104" spans="1:14" x14ac:dyDescent="0.2">
      <c r="A104" s="68">
        <f>'Aliquote medie'!$B104</f>
        <v>10100</v>
      </c>
      <c r="B104" s="71">
        <f>'Aliquote medie'!$H104</f>
        <v>1</v>
      </c>
      <c r="C104" s="71">
        <f>VLOOKUP(B104,Scaglioni!$E$3:$H$7,3,FALSE)</f>
        <v>15000</v>
      </c>
      <c r="D104" s="71">
        <f>VLOOKUP(B104,Scaglioni!$E$3:$H$7,2,FALSE)</f>
        <v>0</v>
      </c>
      <c r="E104" s="71">
        <f t="shared" si="9"/>
        <v>4900</v>
      </c>
      <c r="F104" s="71">
        <f t="shared" si="10"/>
        <v>15000</v>
      </c>
      <c r="G104" s="71">
        <f t="shared" si="11"/>
        <v>0.32666666666666666</v>
      </c>
      <c r="H104" s="80" t="str">
        <f t="shared" si="16"/>
        <v/>
      </c>
      <c r="I104" s="80" t="str">
        <f t="shared" si="17"/>
        <v/>
      </c>
      <c r="J104" s="80">
        <v>1880</v>
      </c>
      <c r="K104" s="80">
        <v>30</v>
      </c>
      <c r="L104" s="76">
        <f t="shared" si="8"/>
        <v>1880</v>
      </c>
      <c r="M104" s="76">
        <f t="shared" si="14"/>
        <v>0</v>
      </c>
      <c r="N104" s="76">
        <f t="shared" si="15"/>
        <v>1880</v>
      </c>
    </row>
    <row r="105" spans="1:14" x14ac:dyDescent="0.2">
      <c r="A105" s="68">
        <f>'Aliquote medie'!$B105</f>
        <v>10200</v>
      </c>
      <c r="B105" s="71">
        <f>'Aliquote medie'!$H105</f>
        <v>1</v>
      </c>
      <c r="C105" s="71">
        <f>VLOOKUP(B105,Scaglioni!$E$3:$H$7,3,FALSE)</f>
        <v>15000</v>
      </c>
      <c r="D105" s="71">
        <f>VLOOKUP(B105,Scaglioni!$E$3:$H$7,2,FALSE)</f>
        <v>0</v>
      </c>
      <c r="E105" s="71">
        <f t="shared" si="9"/>
        <v>4800</v>
      </c>
      <c r="F105" s="71">
        <f t="shared" si="10"/>
        <v>15000</v>
      </c>
      <c r="G105" s="71">
        <f t="shared" si="11"/>
        <v>0.32</v>
      </c>
      <c r="H105" s="80" t="str">
        <f t="shared" si="16"/>
        <v/>
      </c>
      <c r="I105" s="80" t="str">
        <f t="shared" si="17"/>
        <v/>
      </c>
      <c r="J105" s="80">
        <v>1880</v>
      </c>
      <c r="K105" s="80">
        <v>30</v>
      </c>
      <c r="L105" s="76">
        <f t="shared" si="8"/>
        <v>1880</v>
      </c>
      <c r="M105" s="76">
        <f t="shared" si="14"/>
        <v>0</v>
      </c>
      <c r="N105" s="76">
        <f t="shared" si="15"/>
        <v>1880</v>
      </c>
    </row>
    <row r="106" spans="1:14" x14ac:dyDescent="0.2">
      <c r="A106" s="68">
        <f>'Aliquote medie'!$B106</f>
        <v>10300</v>
      </c>
      <c r="B106" s="71">
        <f>'Aliquote medie'!$H106</f>
        <v>1</v>
      </c>
      <c r="C106" s="71">
        <f>VLOOKUP(B106,Scaglioni!$E$3:$H$7,3,FALSE)</f>
        <v>15000</v>
      </c>
      <c r="D106" s="71">
        <f>VLOOKUP(B106,Scaglioni!$E$3:$H$7,2,FALSE)</f>
        <v>0</v>
      </c>
      <c r="E106" s="71">
        <f t="shared" si="9"/>
        <v>4700</v>
      </c>
      <c r="F106" s="71">
        <f t="shared" si="10"/>
        <v>15000</v>
      </c>
      <c r="G106" s="71">
        <f t="shared" si="11"/>
        <v>0.31333333333333335</v>
      </c>
      <c r="H106" s="80" t="str">
        <f t="shared" si="16"/>
        <v/>
      </c>
      <c r="I106" s="80" t="str">
        <f t="shared" si="17"/>
        <v/>
      </c>
      <c r="J106" s="80">
        <v>1880</v>
      </c>
      <c r="K106" s="80">
        <v>30</v>
      </c>
      <c r="L106" s="76">
        <f t="shared" si="8"/>
        <v>1880</v>
      </c>
      <c r="M106" s="76">
        <f t="shared" si="14"/>
        <v>0</v>
      </c>
      <c r="N106" s="76">
        <f t="shared" si="15"/>
        <v>1880</v>
      </c>
    </row>
    <row r="107" spans="1:14" x14ac:dyDescent="0.2">
      <c r="A107" s="68">
        <f>'Aliquote medie'!$B107</f>
        <v>10400</v>
      </c>
      <c r="B107" s="71">
        <f>'Aliquote medie'!$H107</f>
        <v>1</v>
      </c>
      <c r="C107" s="71">
        <f>VLOOKUP(B107,Scaglioni!$E$3:$H$7,3,FALSE)</f>
        <v>15000</v>
      </c>
      <c r="D107" s="71">
        <f>VLOOKUP(B107,Scaglioni!$E$3:$H$7,2,FALSE)</f>
        <v>0</v>
      </c>
      <c r="E107" s="71">
        <f t="shared" si="9"/>
        <v>4600</v>
      </c>
      <c r="F107" s="71">
        <f t="shared" si="10"/>
        <v>15000</v>
      </c>
      <c r="G107" s="71">
        <f t="shared" si="11"/>
        <v>0.30666666666666664</v>
      </c>
      <c r="H107" s="80" t="str">
        <f t="shared" si="16"/>
        <v/>
      </c>
      <c r="I107" s="80" t="str">
        <f t="shared" si="17"/>
        <v/>
      </c>
      <c r="J107" s="80">
        <v>1880</v>
      </c>
      <c r="K107" s="80">
        <v>30</v>
      </c>
      <c r="L107" s="76">
        <f t="shared" si="8"/>
        <v>1880</v>
      </c>
      <c r="M107" s="76">
        <f t="shared" si="14"/>
        <v>0</v>
      </c>
      <c r="N107" s="76">
        <f t="shared" si="15"/>
        <v>1880</v>
      </c>
    </row>
    <row r="108" spans="1:14" x14ac:dyDescent="0.2">
      <c r="A108" s="68">
        <f>'Aliquote medie'!$B108</f>
        <v>10500</v>
      </c>
      <c r="B108" s="71">
        <f>'Aliquote medie'!$H108</f>
        <v>1</v>
      </c>
      <c r="C108" s="71">
        <f>VLOOKUP(B108,Scaglioni!$E$3:$H$7,3,FALSE)</f>
        <v>15000</v>
      </c>
      <c r="D108" s="71">
        <f>VLOOKUP(B108,Scaglioni!$E$3:$H$7,2,FALSE)</f>
        <v>0</v>
      </c>
      <c r="E108" s="71">
        <f t="shared" si="9"/>
        <v>4500</v>
      </c>
      <c r="F108" s="71">
        <f t="shared" si="10"/>
        <v>15000</v>
      </c>
      <c r="G108" s="71">
        <f t="shared" si="11"/>
        <v>0.3</v>
      </c>
      <c r="H108" s="80" t="str">
        <f t="shared" si="16"/>
        <v/>
      </c>
      <c r="I108" s="80" t="str">
        <f t="shared" si="17"/>
        <v/>
      </c>
      <c r="J108" s="80">
        <v>1880</v>
      </c>
      <c r="K108" s="80">
        <v>30</v>
      </c>
      <c r="L108" s="76">
        <f t="shared" si="8"/>
        <v>1880</v>
      </c>
      <c r="M108" s="76">
        <f t="shared" si="14"/>
        <v>0</v>
      </c>
      <c r="N108" s="76">
        <f t="shared" si="15"/>
        <v>1880</v>
      </c>
    </row>
    <row r="109" spans="1:14" x14ac:dyDescent="0.2">
      <c r="A109" s="68">
        <f>'Aliquote medie'!$B109</f>
        <v>10600</v>
      </c>
      <c r="B109" s="71">
        <f>'Aliquote medie'!$H109</f>
        <v>1</v>
      </c>
      <c r="C109" s="71">
        <f>VLOOKUP(B109,Scaglioni!$E$3:$H$7,3,FALSE)</f>
        <v>15000</v>
      </c>
      <c r="D109" s="71">
        <f>VLOOKUP(B109,Scaglioni!$E$3:$H$7,2,FALSE)</f>
        <v>0</v>
      </c>
      <c r="E109" s="71">
        <f t="shared" si="9"/>
        <v>4400</v>
      </c>
      <c r="F109" s="71">
        <f t="shared" si="10"/>
        <v>15000</v>
      </c>
      <c r="G109" s="71">
        <f t="shared" si="11"/>
        <v>0.29333333333333333</v>
      </c>
      <c r="H109" s="80" t="str">
        <f t="shared" si="16"/>
        <v/>
      </c>
      <c r="I109" s="80" t="str">
        <f t="shared" si="17"/>
        <v/>
      </c>
      <c r="J109" s="80">
        <v>1880</v>
      </c>
      <c r="K109" s="80">
        <v>30</v>
      </c>
      <c r="L109" s="76">
        <f t="shared" si="8"/>
        <v>1880</v>
      </c>
      <c r="M109" s="76">
        <f t="shared" si="14"/>
        <v>0</v>
      </c>
      <c r="N109" s="76">
        <f t="shared" si="15"/>
        <v>1880</v>
      </c>
    </row>
    <row r="110" spans="1:14" x14ac:dyDescent="0.2">
      <c r="A110" s="68">
        <f>'Aliquote medie'!$B110</f>
        <v>10700</v>
      </c>
      <c r="B110" s="71">
        <f>'Aliquote medie'!$H110</f>
        <v>1</v>
      </c>
      <c r="C110" s="71">
        <f>VLOOKUP(B110,Scaglioni!$E$3:$H$7,3,FALSE)</f>
        <v>15000</v>
      </c>
      <c r="D110" s="71">
        <f>VLOOKUP(B110,Scaglioni!$E$3:$H$7,2,FALSE)</f>
        <v>0</v>
      </c>
      <c r="E110" s="71">
        <f t="shared" si="9"/>
        <v>4300</v>
      </c>
      <c r="F110" s="71">
        <f t="shared" si="10"/>
        <v>15000</v>
      </c>
      <c r="G110" s="71">
        <f t="shared" si="11"/>
        <v>0.28666666666666668</v>
      </c>
      <c r="H110" s="80" t="str">
        <f t="shared" si="16"/>
        <v/>
      </c>
      <c r="I110" s="80" t="str">
        <f t="shared" si="17"/>
        <v/>
      </c>
      <c r="J110" s="80">
        <v>1880</v>
      </c>
      <c r="K110" s="80">
        <v>30</v>
      </c>
      <c r="L110" s="76">
        <f t="shared" si="8"/>
        <v>1880</v>
      </c>
      <c r="M110" s="76">
        <f t="shared" si="14"/>
        <v>0</v>
      </c>
      <c r="N110" s="76">
        <f t="shared" si="15"/>
        <v>1880</v>
      </c>
    </row>
    <row r="111" spans="1:14" x14ac:dyDescent="0.2">
      <c r="A111" s="68">
        <f>'Aliquote medie'!$B111</f>
        <v>10800</v>
      </c>
      <c r="B111" s="71">
        <f>'Aliquote medie'!$H111</f>
        <v>1</v>
      </c>
      <c r="C111" s="71">
        <f>VLOOKUP(B111,Scaglioni!$E$3:$H$7,3,FALSE)</f>
        <v>15000</v>
      </c>
      <c r="D111" s="71">
        <f>VLOOKUP(B111,Scaglioni!$E$3:$H$7,2,FALSE)</f>
        <v>0</v>
      </c>
      <c r="E111" s="71">
        <f t="shared" si="9"/>
        <v>4200</v>
      </c>
      <c r="F111" s="71">
        <f t="shared" si="10"/>
        <v>15000</v>
      </c>
      <c r="G111" s="71">
        <f t="shared" si="11"/>
        <v>0.28000000000000003</v>
      </c>
      <c r="H111" s="80" t="str">
        <f t="shared" si="16"/>
        <v/>
      </c>
      <c r="I111" s="80" t="str">
        <f t="shared" si="17"/>
        <v/>
      </c>
      <c r="J111" s="80">
        <v>1880</v>
      </c>
      <c r="K111" s="80">
        <v>30</v>
      </c>
      <c r="L111" s="76">
        <f t="shared" si="8"/>
        <v>1880</v>
      </c>
      <c r="M111" s="76">
        <f t="shared" si="14"/>
        <v>0</v>
      </c>
      <c r="N111" s="76">
        <f t="shared" si="15"/>
        <v>1880</v>
      </c>
    </row>
    <row r="112" spans="1:14" x14ac:dyDescent="0.2">
      <c r="A112" s="68">
        <f>'Aliquote medie'!$B112</f>
        <v>10900</v>
      </c>
      <c r="B112" s="71">
        <f>'Aliquote medie'!$H112</f>
        <v>1</v>
      </c>
      <c r="C112" s="71">
        <f>VLOOKUP(B112,Scaglioni!$E$3:$H$7,3,FALSE)</f>
        <v>15000</v>
      </c>
      <c r="D112" s="71">
        <f>VLOOKUP(B112,Scaglioni!$E$3:$H$7,2,FALSE)</f>
        <v>0</v>
      </c>
      <c r="E112" s="71">
        <f t="shared" si="9"/>
        <v>4100</v>
      </c>
      <c r="F112" s="71">
        <f t="shared" si="10"/>
        <v>15000</v>
      </c>
      <c r="G112" s="71">
        <f t="shared" si="11"/>
        <v>0.27333333333333332</v>
      </c>
      <c r="H112" s="80" t="str">
        <f t="shared" si="16"/>
        <v/>
      </c>
      <c r="I112" s="80" t="str">
        <f t="shared" si="17"/>
        <v/>
      </c>
      <c r="J112" s="80">
        <v>1880</v>
      </c>
      <c r="K112" s="80">
        <v>30</v>
      </c>
      <c r="L112" s="76">
        <f t="shared" si="8"/>
        <v>1880</v>
      </c>
      <c r="M112" s="76">
        <f t="shared" si="14"/>
        <v>0</v>
      </c>
      <c r="N112" s="76">
        <f t="shared" si="15"/>
        <v>1880</v>
      </c>
    </row>
    <row r="113" spans="1:14" x14ac:dyDescent="0.2">
      <c r="A113" s="68">
        <f>'Aliquote medie'!$B113</f>
        <v>11000</v>
      </c>
      <c r="B113" s="71">
        <f>'Aliquote medie'!$H113</f>
        <v>1</v>
      </c>
      <c r="C113" s="71">
        <f>VLOOKUP(B113,Scaglioni!$E$3:$H$7,3,FALSE)</f>
        <v>15000</v>
      </c>
      <c r="D113" s="71">
        <f>VLOOKUP(B113,Scaglioni!$E$3:$H$7,2,FALSE)</f>
        <v>0</v>
      </c>
      <c r="E113" s="71">
        <f t="shared" si="9"/>
        <v>4000</v>
      </c>
      <c r="F113" s="71">
        <f t="shared" si="10"/>
        <v>15000</v>
      </c>
      <c r="G113" s="71">
        <f t="shared" si="11"/>
        <v>0.26666666666666666</v>
      </c>
      <c r="H113" s="80" t="str">
        <f t="shared" si="16"/>
        <v/>
      </c>
      <c r="I113" s="80" t="str">
        <f t="shared" si="17"/>
        <v/>
      </c>
      <c r="J113" s="80">
        <v>1880</v>
      </c>
      <c r="K113" s="80">
        <v>30</v>
      </c>
      <c r="L113" s="76">
        <f t="shared" si="8"/>
        <v>1880</v>
      </c>
      <c r="M113" s="76">
        <f t="shared" si="14"/>
        <v>0</v>
      </c>
      <c r="N113" s="76">
        <f t="shared" si="15"/>
        <v>1880</v>
      </c>
    </row>
    <row r="114" spans="1:14" x14ac:dyDescent="0.2">
      <c r="A114" s="68">
        <f>'Aliquote medie'!$B114</f>
        <v>11100</v>
      </c>
      <c r="B114" s="71">
        <f>'Aliquote medie'!$H114</f>
        <v>1</v>
      </c>
      <c r="C114" s="71">
        <f>VLOOKUP(B114,Scaglioni!$E$3:$H$7,3,FALSE)</f>
        <v>15000</v>
      </c>
      <c r="D114" s="71">
        <f>VLOOKUP(B114,Scaglioni!$E$3:$H$7,2,FALSE)</f>
        <v>0</v>
      </c>
      <c r="E114" s="71">
        <f t="shared" si="9"/>
        <v>3900</v>
      </c>
      <c r="F114" s="71">
        <f t="shared" si="10"/>
        <v>15000</v>
      </c>
      <c r="G114" s="71">
        <f t="shared" si="11"/>
        <v>0.26</v>
      </c>
      <c r="H114" s="80" t="str">
        <f t="shared" si="16"/>
        <v/>
      </c>
      <c r="I114" s="80" t="str">
        <f t="shared" si="17"/>
        <v/>
      </c>
      <c r="J114" s="80">
        <v>1880</v>
      </c>
      <c r="K114" s="80">
        <v>30</v>
      </c>
      <c r="L114" s="76">
        <f t="shared" si="8"/>
        <v>1880</v>
      </c>
      <c r="M114" s="76">
        <f t="shared" si="14"/>
        <v>0</v>
      </c>
      <c r="N114" s="76">
        <f t="shared" si="15"/>
        <v>1880</v>
      </c>
    </row>
    <row r="115" spans="1:14" x14ac:dyDescent="0.2">
      <c r="A115" s="68">
        <f>'Aliquote medie'!$B115</f>
        <v>11200</v>
      </c>
      <c r="B115" s="71">
        <f>'Aliquote medie'!$H115</f>
        <v>1</v>
      </c>
      <c r="C115" s="71">
        <f>VLOOKUP(B115,Scaglioni!$E$3:$H$7,3,FALSE)</f>
        <v>15000</v>
      </c>
      <c r="D115" s="71">
        <f>VLOOKUP(B115,Scaglioni!$E$3:$H$7,2,FALSE)</f>
        <v>0</v>
      </c>
      <c r="E115" s="71">
        <f t="shared" si="9"/>
        <v>3800</v>
      </c>
      <c r="F115" s="71">
        <f t="shared" si="10"/>
        <v>15000</v>
      </c>
      <c r="G115" s="71">
        <f t="shared" si="11"/>
        <v>0.25333333333333335</v>
      </c>
      <c r="H115" s="80" t="str">
        <f t="shared" si="16"/>
        <v/>
      </c>
      <c r="I115" s="80" t="str">
        <f t="shared" si="17"/>
        <v/>
      </c>
      <c r="J115" s="80">
        <v>1880</v>
      </c>
      <c r="K115" s="80">
        <v>30</v>
      </c>
      <c r="L115" s="76">
        <f t="shared" si="8"/>
        <v>1880</v>
      </c>
      <c r="M115" s="76">
        <f t="shared" si="14"/>
        <v>0</v>
      </c>
      <c r="N115" s="76">
        <f t="shared" si="15"/>
        <v>1880</v>
      </c>
    </row>
    <row r="116" spans="1:14" x14ac:dyDescent="0.2">
      <c r="A116" s="68">
        <f>'Aliquote medie'!$B116</f>
        <v>11300</v>
      </c>
      <c r="B116" s="71">
        <f>'Aliquote medie'!$H116</f>
        <v>1</v>
      </c>
      <c r="C116" s="71">
        <f>VLOOKUP(B116,Scaglioni!$E$3:$H$7,3,FALSE)</f>
        <v>15000</v>
      </c>
      <c r="D116" s="71">
        <f>VLOOKUP(B116,Scaglioni!$E$3:$H$7,2,FALSE)</f>
        <v>0</v>
      </c>
      <c r="E116" s="71">
        <f t="shared" si="9"/>
        <v>3700</v>
      </c>
      <c r="F116" s="71">
        <f t="shared" si="10"/>
        <v>15000</v>
      </c>
      <c r="G116" s="71">
        <f t="shared" si="11"/>
        <v>0.24666666666666667</v>
      </c>
      <c r="H116" s="80" t="str">
        <f t="shared" si="16"/>
        <v/>
      </c>
      <c r="I116" s="80" t="str">
        <f t="shared" si="17"/>
        <v/>
      </c>
      <c r="J116" s="80">
        <v>1880</v>
      </c>
      <c r="K116" s="80">
        <v>30</v>
      </c>
      <c r="L116" s="76">
        <f t="shared" si="8"/>
        <v>1880</v>
      </c>
      <c r="M116" s="76">
        <f t="shared" si="14"/>
        <v>0</v>
      </c>
      <c r="N116" s="76">
        <f t="shared" si="15"/>
        <v>1880</v>
      </c>
    </row>
    <row r="117" spans="1:14" x14ac:dyDescent="0.2">
      <c r="A117" s="68">
        <f>'Aliquote medie'!$B117</f>
        <v>11400</v>
      </c>
      <c r="B117" s="71">
        <f>'Aliquote medie'!$H117</f>
        <v>1</v>
      </c>
      <c r="C117" s="71">
        <f>VLOOKUP(B117,Scaglioni!$E$3:$H$7,3,FALSE)</f>
        <v>15000</v>
      </c>
      <c r="D117" s="71">
        <f>VLOOKUP(B117,Scaglioni!$E$3:$H$7,2,FALSE)</f>
        <v>0</v>
      </c>
      <c r="E117" s="71">
        <f t="shared" si="9"/>
        <v>3600</v>
      </c>
      <c r="F117" s="71">
        <f t="shared" si="10"/>
        <v>15000</v>
      </c>
      <c r="G117" s="71">
        <f t="shared" si="11"/>
        <v>0.24</v>
      </c>
      <c r="H117" s="80" t="str">
        <f t="shared" si="16"/>
        <v/>
      </c>
      <c r="I117" s="80" t="str">
        <f t="shared" si="17"/>
        <v/>
      </c>
      <c r="J117" s="80">
        <v>1880</v>
      </c>
      <c r="K117" s="80">
        <v>30</v>
      </c>
      <c r="L117" s="76">
        <f t="shared" si="8"/>
        <v>1880</v>
      </c>
      <c r="M117" s="76">
        <f t="shared" si="14"/>
        <v>0</v>
      </c>
      <c r="N117" s="76">
        <f t="shared" si="15"/>
        <v>1880</v>
      </c>
    </row>
    <row r="118" spans="1:14" x14ac:dyDescent="0.2">
      <c r="A118" s="68">
        <f>'Aliquote medie'!$B118</f>
        <v>11500</v>
      </c>
      <c r="B118" s="71">
        <f>'Aliquote medie'!$H118</f>
        <v>1</v>
      </c>
      <c r="C118" s="71">
        <f>VLOOKUP(B118,Scaglioni!$E$3:$H$7,3,FALSE)</f>
        <v>15000</v>
      </c>
      <c r="D118" s="71">
        <f>VLOOKUP(B118,Scaglioni!$E$3:$H$7,2,FALSE)</f>
        <v>0</v>
      </c>
      <c r="E118" s="71">
        <f t="shared" si="9"/>
        <v>3500</v>
      </c>
      <c r="F118" s="71">
        <f t="shared" si="10"/>
        <v>15000</v>
      </c>
      <c r="G118" s="71">
        <f t="shared" si="11"/>
        <v>0.23333333333333334</v>
      </c>
      <c r="H118" s="80" t="str">
        <f t="shared" si="16"/>
        <v/>
      </c>
      <c r="I118" s="80" t="str">
        <f t="shared" si="17"/>
        <v/>
      </c>
      <c r="J118" s="80">
        <v>1880</v>
      </c>
      <c r="K118" s="80">
        <v>30</v>
      </c>
      <c r="L118" s="76">
        <f t="shared" si="8"/>
        <v>1880</v>
      </c>
      <c r="M118" s="76">
        <f t="shared" si="14"/>
        <v>0</v>
      </c>
      <c r="N118" s="76">
        <f t="shared" si="15"/>
        <v>1880</v>
      </c>
    </row>
    <row r="119" spans="1:14" x14ac:dyDescent="0.2">
      <c r="A119" s="68">
        <f>'Aliquote medie'!$B119</f>
        <v>11600</v>
      </c>
      <c r="B119" s="71">
        <f>'Aliquote medie'!$H119</f>
        <v>1</v>
      </c>
      <c r="C119" s="71">
        <f>VLOOKUP(B119,Scaglioni!$E$3:$H$7,3,FALSE)</f>
        <v>15000</v>
      </c>
      <c r="D119" s="71">
        <f>VLOOKUP(B119,Scaglioni!$E$3:$H$7,2,FALSE)</f>
        <v>0</v>
      </c>
      <c r="E119" s="71">
        <f t="shared" si="9"/>
        <v>3400</v>
      </c>
      <c r="F119" s="71">
        <f t="shared" si="10"/>
        <v>15000</v>
      </c>
      <c r="G119" s="71">
        <f t="shared" si="11"/>
        <v>0.22666666666666666</v>
      </c>
      <c r="H119" s="80" t="str">
        <f t="shared" si="16"/>
        <v/>
      </c>
      <c r="I119" s="80" t="str">
        <f t="shared" si="17"/>
        <v/>
      </c>
      <c r="J119" s="80">
        <v>1880</v>
      </c>
      <c r="K119" s="80">
        <v>30</v>
      </c>
      <c r="L119" s="76">
        <f t="shared" si="8"/>
        <v>1880</v>
      </c>
      <c r="M119" s="76">
        <f t="shared" si="14"/>
        <v>0</v>
      </c>
      <c r="N119" s="76">
        <f t="shared" si="15"/>
        <v>1880</v>
      </c>
    </row>
    <row r="120" spans="1:14" x14ac:dyDescent="0.2">
      <c r="A120" s="68">
        <f>'Aliquote medie'!$B120</f>
        <v>11700</v>
      </c>
      <c r="B120" s="71">
        <f>'Aliquote medie'!$H120</f>
        <v>1</v>
      </c>
      <c r="C120" s="71">
        <f>VLOOKUP(B120,Scaglioni!$E$3:$H$7,3,FALSE)</f>
        <v>15000</v>
      </c>
      <c r="D120" s="71">
        <f>VLOOKUP(B120,Scaglioni!$E$3:$H$7,2,FALSE)</f>
        <v>0</v>
      </c>
      <c r="E120" s="71">
        <f t="shared" si="9"/>
        <v>3300</v>
      </c>
      <c r="F120" s="71">
        <f t="shared" si="10"/>
        <v>15000</v>
      </c>
      <c r="G120" s="71">
        <f t="shared" si="11"/>
        <v>0.22</v>
      </c>
      <c r="H120" s="80" t="str">
        <f t="shared" si="16"/>
        <v/>
      </c>
      <c r="I120" s="80" t="str">
        <f t="shared" si="17"/>
        <v/>
      </c>
      <c r="J120" s="80">
        <v>1880</v>
      </c>
      <c r="K120" s="80">
        <v>30</v>
      </c>
      <c r="L120" s="76">
        <f t="shared" si="8"/>
        <v>1880</v>
      </c>
      <c r="M120" s="76">
        <f t="shared" si="14"/>
        <v>0</v>
      </c>
      <c r="N120" s="76">
        <f t="shared" si="15"/>
        <v>1880</v>
      </c>
    </row>
    <row r="121" spans="1:14" x14ac:dyDescent="0.2">
      <c r="A121" s="68">
        <f>'Aliquote medie'!$B121</f>
        <v>11800</v>
      </c>
      <c r="B121" s="71">
        <f>'Aliquote medie'!$H121</f>
        <v>1</v>
      </c>
      <c r="C121" s="71">
        <f>VLOOKUP(B121,Scaglioni!$E$3:$H$7,3,FALSE)</f>
        <v>15000</v>
      </c>
      <c r="D121" s="71">
        <f>VLOOKUP(B121,Scaglioni!$E$3:$H$7,2,FALSE)</f>
        <v>0</v>
      </c>
      <c r="E121" s="71">
        <f t="shared" si="9"/>
        <v>3200</v>
      </c>
      <c r="F121" s="71">
        <f t="shared" si="10"/>
        <v>15000</v>
      </c>
      <c r="G121" s="71">
        <f t="shared" si="11"/>
        <v>0.21333333333333335</v>
      </c>
      <c r="H121" s="80" t="str">
        <f t="shared" si="16"/>
        <v/>
      </c>
      <c r="I121" s="80" t="str">
        <f t="shared" si="17"/>
        <v/>
      </c>
      <c r="J121" s="80">
        <v>1880</v>
      </c>
      <c r="K121" s="80">
        <v>30</v>
      </c>
      <c r="L121" s="76">
        <f t="shared" si="8"/>
        <v>1880</v>
      </c>
      <c r="M121" s="76">
        <f t="shared" si="14"/>
        <v>0</v>
      </c>
      <c r="N121" s="76">
        <f t="shared" si="15"/>
        <v>1880</v>
      </c>
    </row>
    <row r="122" spans="1:14" x14ac:dyDescent="0.2">
      <c r="A122" s="68">
        <f>'Aliquote medie'!$B122</f>
        <v>11900</v>
      </c>
      <c r="B122" s="71">
        <f>'Aliquote medie'!$H122</f>
        <v>1</v>
      </c>
      <c r="C122" s="71">
        <f>VLOOKUP(B122,Scaglioni!$E$3:$H$7,3,FALSE)</f>
        <v>15000</v>
      </c>
      <c r="D122" s="71">
        <f>VLOOKUP(B122,Scaglioni!$E$3:$H$7,2,FALSE)</f>
        <v>0</v>
      </c>
      <c r="E122" s="71">
        <f t="shared" si="9"/>
        <v>3100</v>
      </c>
      <c r="F122" s="71">
        <f t="shared" si="10"/>
        <v>15000</v>
      </c>
      <c r="G122" s="71">
        <f t="shared" si="11"/>
        <v>0.20666666666666667</v>
      </c>
      <c r="H122" s="80" t="str">
        <f t="shared" si="16"/>
        <v/>
      </c>
      <c r="I122" s="80" t="str">
        <f t="shared" si="17"/>
        <v/>
      </c>
      <c r="J122" s="80">
        <v>1880</v>
      </c>
      <c r="K122" s="80">
        <v>30</v>
      </c>
      <c r="L122" s="76">
        <f t="shared" si="8"/>
        <v>1880</v>
      </c>
      <c r="M122" s="76">
        <f t="shared" si="14"/>
        <v>0</v>
      </c>
      <c r="N122" s="76">
        <f t="shared" si="15"/>
        <v>1880</v>
      </c>
    </row>
    <row r="123" spans="1:14" x14ac:dyDescent="0.2">
      <c r="A123" s="68">
        <f>'Aliquote medie'!$B123</f>
        <v>12000</v>
      </c>
      <c r="B123" s="71">
        <f>'Aliquote medie'!$H123</f>
        <v>1</v>
      </c>
      <c r="C123" s="71">
        <f>VLOOKUP(B123,Scaglioni!$E$3:$H$7,3,FALSE)</f>
        <v>15000</v>
      </c>
      <c r="D123" s="71">
        <f>VLOOKUP(B123,Scaglioni!$E$3:$H$7,2,FALSE)</f>
        <v>0</v>
      </c>
      <c r="E123" s="71">
        <f t="shared" si="9"/>
        <v>3000</v>
      </c>
      <c r="F123" s="71">
        <f t="shared" si="10"/>
        <v>15000</v>
      </c>
      <c r="G123" s="71">
        <f t="shared" si="11"/>
        <v>0.2</v>
      </c>
      <c r="H123" s="80" t="str">
        <f t="shared" si="16"/>
        <v/>
      </c>
      <c r="I123" s="80" t="str">
        <f t="shared" si="17"/>
        <v/>
      </c>
      <c r="J123" s="80">
        <v>1880</v>
      </c>
      <c r="K123" s="80">
        <v>30</v>
      </c>
      <c r="L123" s="76">
        <f t="shared" si="8"/>
        <v>1880</v>
      </c>
      <c r="M123" s="76">
        <f t="shared" si="14"/>
        <v>0</v>
      </c>
      <c r="N123" s="76">
        <f t="shared" si="15"/>
        <v>1880</v>
      </c>
    </row>
    <row r="124" spans="1:14" x14ac:dyDescent="0.2">
      <c r="A124" s="68">
        <f>'Aliquote medie'!$B124</f>
        <v>12100</v>
      </c>
      <c r="B124" s="71">
        <f>'Aliquote medie'!$H124</f>
        <v>1</v>
      </c>
      <c r="C124" s="71">
        <f>VLOOKUP(B124,Scaglioni!$E$3:$H$7,3,FALSE)</f>
        <v>15000</v>
      </c>
      <c r="D124" s="71">
        <f>VLOOKUP(B124,Scaglioni!$E$3:$H$7,2,FALSE)</f>
        <v>0</v>
      </c>
      <c r="E124" s="71">
        <f t="shared" si="9"/>
        <v>2900</v>
      </c>
      <c r="F124" s="71">
        <f t="shared" si="10"/>
        <v>15000</v>
      </c>
      <c r="G124" s="71">
        <f t="shared" si="11"/>
        <v>0.19333333333333333</v>
      </c>
      <c r="H124" s="80" t="str">
        <f t="shared" si="16"/>
        <v/>
      </c>
      <c r="I124" s="80" t="str">
        <f t="shared" si="17"/>
        <v/>
      </c>
      <c r="J124" s="80">
        <v>1880</v>
      </c>
      <c r="K124" s="80">
        <v>30</v>
      </c>
      <c r="L124" s="76">
        <f t="shared" si="8"/>
        <v>1880</v>
      </c>
      <c r="M124" s="76">
        <f t="shared" si="14"/>
        <v>0</v>
      </c>
      <c r="N124" s="76">
        <f t="shared" si="15"/>
        <v>1880</v>
      </c>
    </row>
    <row r="125" spans="1:14" x14ac:dyDescent="0.2">
      <c r="A125" s="68">
        <f>'Aliquote medie'!$B125</f>
        <v>12200</v>
      </c>
      <c r="B125" s="71">
        <f>'Aliquote medie'!$H125</f>
        <v>1</v>
      </c>
      <c r="C125" s="71">
        <f>VLOOKUP(B125,Scaglioni!$E$3:$H$7,3,FALSE)</f>
        <v>15000</v>
      </c>
      <c r="D125" s="71">
        <f>VLOOKUP(B125,Scaglioni!$E$3:$H$7,2,FALSE)</f>
        <v>0</v>
      </c>
      <c r="E125" s="71">
        <f t="shared" si="9"/>
        <v>2800</v>
      </c>
      <c r="F125" s="71">
        <f t="shared" si="10"/>
        <v>15000</v>
      </c>
      <c r="G125" s="71">
        <f t="shared" si="11"/>
        <v>0.18666666666666668</v>
      </c>
      <c r="H125" s="80" t="str">
        <f t="shared" si="16"/>
        <v/>
      </c>
      <c r="I125" s="80" t="str">
        <f t="shared" si="17"/>
        <v/>
      </c>
      <c r="J125" s="80">
        <v>1880</v>
      </c>
      <c r="K125" s="80">
        <v>30</v>
      </c>
      <c r="L125" s="76">
        <f t="shared" si="8"/>
        <v>1880</v>
      </c>
      <c r="M125" s="76">
        <f t="shared" si="14"/>
        <v>0</v>
      </c>
      <c r="N125" s="76">
        <f t="shared" si="15"/>
        <v>1880</v>
      </c>
    </row>
    <row r="126" spans="1:14" x14ac:dyDescent="0.2">
      <c r="A126" s="68">
        <f>'Aliquote medie'!$B126</f>
        <v>12300</v>
      </c>
      <c r="B126" s="71">
        <f>'Aliquote medie'!$H126</f>
        <v>1</v>
      </c>
      <c r="C126" s="71">
        <f>VLOOKUP(B126,Scaglioni!$E$3:$H$7,3,FALSE)</f>
        <v>15000</v>
      </c>
      <c r="D126" s="71">
        <f>VLOOKUP(B126,Scaglioni!$E$3:$H$7,2,FALSE)</f>
        <v>0</v>
      </c>
      <c r="E126" s="71">
        <f t="shared" si="9"/>
        <v>2700</v>
      </c>
      <c r="F126" s="71">
        <f t="shared" si="10"/>
        <v>15000</v>
      </c>
      <c r="G126" s="71">
        <f t="shared" si="11"/>
        <v>0.18</v>
      </c>
      <c r="H126" s="80" t="str">
        <f t="shared" si="16"/>
        <v/>
      </c>
      <c r="I126" s="80" t="str">
        <f t="shared" si="17"/>
        <v/>
      </c>
      <c r="J126" s="80">
        <v>1880</v>
      </c>
      <c r="K126" s="80">
        <v>30</v>
      </c>
      <c r="L126" s="76">
        <f t="shared" si="8"/>
        <v>1880</v>
      </c>
      <c r="M126" s="76">
        <f t="shared" si="14"/>
        <v>0</v>
      </c>
      <c r="N126" s="76">
        <f t="shared" si="15"/>
        <v>1880</v>
      </c>
    </row>
    <row r="127" spans="1:14" x14ac:dyDescent="0.2">
      <c r="A127" s="68">
        <f>'Aliquote medie'!$B127</f>
        <v>12400</v>
      </c>
      <c r="B127" s="71">
        <f>'Aliquote medie'!$H127</f>
        <v>1</v>
      </c>
      <c r="C127" s="71">
        <f>VLOOKUP(B127,Scaglioni!$E$3:$H$7,3,FALSE)</f>
        <v>15000</v>
      </c>
      <c r="D127" s="71">
        <f>VLOOKUP(B127,Scaglioni!$E$3:$H$7,2,FALSE)</f>
        <v>0</v>
      </c>
      <c r="E127" s="71">
        <f t="shared" si="9"/>
        <v>2600</v>
      </c>
      <c r="F127" s="71">
        <f t="shared" si="10"/>
        <v>15000</v>
      </c>
      <c r="G127" s="71">
        <f t="shared" si="11"/>
        <v>0.17333333333333334</v>
      </c>
      <c r="H127" s="80" t="str">
        <f t="shared" si="16"/>
        <v/>
      </c>
      <c r="I127" s="80" t="str">
        <f t="shared" si="17"/>
        <v/>
      </c>
      <c r="J127" s="80">
        <v>1880</v>
      </c>
      <c r="K127" s="80">
        <v>30</v>
      </c>
      <c r="L127" s="76">
        <f t="shared" si="8"/>
        <v>1880</v>
      </c>
      <c r="M127" s="76">
        <f t="shared" si="14"/>
        <v>0</v>
      </c>
      <c r="N127" s="76">
        <f t="shared" si="15"/>
        <v>1880</v>
      </c>
    </row>
    <row r="128" spans="1:14" x14ac:dyDescent="0.2">
      <c r="A128" s="68">
        <f>'Aliquote medie'!$B128</f>
        <v>12500</v>
      </c>
      <c r="B128" s="71">
        <f>'Aliquote medie'!$H128</f>
        <v>1</v>
      </c>
      <c r="C128" s="71">
        <f>VLOOKUP(B128,Scaglioni!$E$3:$H$7,3,FALSE)</f>
        <v>15000</v>
      </c>
      <c r="D128" s="71">
        <f>VLOOKUP(B128,Scaglioni!$E$3:$H$7,2,FALSE)</f>
        <v>0</v>
      </c>
      <c r="E128" s="71">
        <f t="shared" si="9"/>
        <v>2500</v>
      </c>
      <c r="F128" s="71">
        <f t="shared" si="10"/>
        <v>15000</v>
      </c>
      <c r="G128" s="71">
        <f t="shared" si="11"/>
        <v>0.16666666666666666</v>
      </c>
      <c r="H128" s="80" t="str">
        <f t="shared" si="16"/>
        <v/>
      </c>
      <c r="I128" s="80" t="str">
        <f t="shared" si="17"/>
        <v/>
      </c>
      <c r="J128" s="80">
        <v>1880</v>
      </c>
      <c r="K128" s="80">
        <v>30</v>
      </c>
      <c r="L128" s="76">
        <f t="shared" si="8"/>
        <v>1880</v>
      </c>
      <c r="M128" s="76">
        <f t="shared" si="14"/>
        <v>0</v>
      </c>
      <c r="N128" s="76">
        <f t="shared" si="15"/>
        <v>1880</v>
      </c>
    </row>
    <row r="129" spans="1:14" x14ac:dyDescent="0.2">
      <c r="A129" s="68">
        <f>'Aliquote medie'!$B129</f>
        <v>12600</v>
      </c>
      <c r="B129" s="71">
        <f>'Aliquote medie'!$H129</f>
        <v>1</v>
      </c>
      <c r="C129" s="71">
        <f>VLOOKUP(B129,Scaglioni!$E$3:$H$7,3,FALSE)</f>
        <v>15000</v>
      </c>
      <c r="D129" s="71">
        <f>VLOOKUP(B129,Scaglioni!$E$3:$H$7,2,FALSE)</f>
        <v>0</v>
      </c>
      <c r="E129" s="71">
        <f t="shared" si="9"/>
        <v>2400</v>
      </c>
      <c r="F129" s="71">
        <f t="shared" si="10"/>
        <v>15000</v>
      </c>
      <c r="G129" s="71">
        <f t="shared" si="11"/>
        <v>0.16</v>
      </c>
      <c r="H129" s="80" t="str">
        <f t="shared" si="16"/>
        <v/>
      </c>
      <c r="I129" s="80" t="str">
        <f t="shared" si="17"/>
        <v/>
      </c>
      <c r="J129" s="80">
        <v>1880</v>
      </c>
      <c r="K129" s="80">
        <v>30</v>
      </c>
      <c r="L129" s="76">
        <f t="shared" si="8"/>
        <v>1880</v>
      </c>
      <c r="M129" s="76">
        <f t="shared" si="14"/>
        <v>0</v>
      </c>
      <c r="N129" s="76">
        <f t="shared" si="15"/>
        <v>1880</v>
      </c>
    </row>
    <row r="130" spans="1:14" x14ac:dyDescent="0.2">
      <c r="A130" s="68">
        <f>'Aliquote medie'!$B130</f>
        <v>12700</v>
      </c>
      <c r="B130" s="71">
        <f>'Aliquote medie'!$H130</f>
        <v>1</v>
      </c>
      <c r="C130" s="71">
        <f>VLOOKUP(B130,Scaglioni!$E$3:$H$7,3,FALSE)</f>
        <v>15000</v>
      </c>
      <c r="D130" s="71">
        <f>VLOOKUP(B130,Scaglioni!$E$3:$H$7,2,FALSE)</f>
        <v>0</v>
      </c>
      <c r="E130" s="71">
        <f t="shared" si="9"/>
        <v>2300</v>
      </c>
      <c r="F130" s="71">
        <f t="shared" si="10"/>
        <v>15000</v>
      </c>
      <c r="G130" s="71">
        <f t="shared" si="11"/>
        <v>0.15333333333333332</v>
      </c>
      <c r="H130" s="80" t="str">
        <f t="shared" si="16"/>
        <v/>
      </c>
      <c r="I130" s="80" t="str">
        <f t="shared" si="17"/>
        <v/>
      </c>
      <c r="J130" s="80">
        <v>1880</v>
      </c>
      <c r="K130" s="80">
        <v>30</v>
      </c>
      <c r="L130" s="76">
        <f t="shared" si="8"/>
        <v>1880</v>
      </c>
      <c r="M130" s="76">
        <f t="shared" si="14"/>
        <v>0</v>
      </c>
      <c r="N130" s="76">
        <f t="shared" si="15"/>
        <v>1880</v>
      </c>
    </row>
    <row r="131" spans="1:14" x14ac:dyDescent="0.2">
      <c r="A131" s="68">
        <f>'Aliquote medie'!$B131</f>
        <v>12800</v>
      </c>
      <c r="B131" s="71">
        <f>'Aliquote medie'!$H131</f>
        <v>1</v>
      </c>
      <c r="C131" s="71">
        <f>VLOOKUP(B131,Scaglioni!$E$3:$H$7,3,FALSE)</f>
        <v>15000</v>
      </c>
      <c r="D131" s="71">
        <f>VLOOKUP(B131,Scaglioni!$E$3:$H$7,2,FALSE)</f>
        <v>0</v>
      </c>
      <c r="E131" s="71">
        <f t="shared" si="9"/>
        <v>2200</v>
      </c>
      <c r="F131" s="71">
        <f t="shared" si="10"/>
        <v>15000</v>
      </c>
      <c r="G131" s="71">
        <f t="shared" si="11"/>
        <v>0.14666666666666667</v>
      </c>
      <c r="H131" s="80" t="str">
        <f t="shared" si="16"/>
        <v/>
      </c>
      <c r="I131" s="80" t="str">
        <f t="shared" si="17"/>
        <v/>
      </c>
      <c r="J131" s="80">
        <v>1880</v>
      </c>
      <c r="K131" s="80">
        <v>30</v>
      </c>
      <c r="L131" s="76">
        <f t="shared" ref="L131:L194" si="18">IF(B131=1,J131,IF(B131=2,((J131+K131)+(H131-I131)*G131),IF(B131=3,((J131+K131)*G131),0)))</f>
        <v>1880</v>
      </c>
      <c r="M131" s="76">
        <f t="shared" si="14"/>
        <v>0</v>
      </c>
      <c r="N131" s="76">
        <f t="shared" si="15"/>
        <v>1880</v>
      </c>
    </row>
    <row r="132" spans="1:14" x14ac:dyDescent="0.2">
      <c r="A132" s="68">
        <f>'Aliquote medie'!$B132</f>
        <v>12900</v>
      </c>
      <c r="B132" s="71">
        <f>'Aliquote medie'!$H132</f>
        <v>1</v>
      </c>
      <c r="C132" s="71">
        <f>VLOOKUP(B132,Scaglioni!$E$3:$H$7,3,FALSE)</f>
        <v>15000</v>
      </c>
      <c r="D132" s="71">
        <f>VLOOKUP(B132,Scaglioni!$E$3:$H$7,2,FALSE)</f>
        <v>0</v>
      </c>
      <c r="E132" s="71">
        <f t="shared" ref="E132:E195" si="19">IF(B132&lt;4,(C132-A132),"")</f>
        <v>2100</v>
      </c>
      <c r="F132" s="71">
        <f t="shared" ref="F132:F195" si="20">IF(B132&lt;4,C132-D132,"")</f>
        <v>15000</v>
      </c>
      <c r="G132" s="71">
        <f t="shared" ref="G132:G195" si="21">IF(B132&lt;4,E132/F132,"")</f>
        <v>0.14000000000000001</v>
      </c>
      <c r="H132" s="80" t="str">
        <f t="shared" si="16"/>
        <v/>
      </c>
      <c r="I132" s="80" t="str">
        <f t="shared" si="17"/>
        <v/>
      </c>
      <c r="J132" s="80">
        <v>1880</v>
      </c>
      <c r="K132" s="80">
        <v>30</v>
      </c>
      <c r="L132" s="76">
        <f t="shared" si="18"/>
        <v>1880</v>
      </c>
      <c r="M132" s="76">
        <f t="shared" ref="M132:M195" si="22">IF(AND(A131&lt;=35000,A131&gt;=25000),65,0)</f>
        <v>0</v>
      </c>
      <c r="N132" s="76">
        <f t="shared" ref="N132:N195" si="23">L132+M132</f>
        <v>1880</v>
      </c>
    </row>
    <row r="133" spans="1:14" x14ac:dyDescent="0.2">
      <c r="A133" s="68">
        <f>'Aliquote medie'!$B133</f>
        <v>13000</v>
      </c>
      <c r="B133" s="71">
        <f>'Aliquote medie'!$H133</f>
        <v>1</v>
      </c>
      <c r="C133" s="71">
        <f>VLOOKUP(B133,Scaglioni!$E$3:$H$7,3,FALSE)</f>
        <v>15000</v>
      </c>
      <c r="D133" s="71">
        <f>VLOOKUP(B133,Scaglioni!$E$3:$H$7,2,FALSE)</f>
        <v>0</v>
      </c>
      <c r="E133" s="71">
        <f t="shared" si="19"/>
        <v>2000</v>
      </c>
      <c r="F133" s="71">
        <f t="shared" si="20"/>
        <v>15000</v>
      </c>
      <c r="G133" s="71">
        <f t="shared" si="21"/>
        <v>0.13333333333333333</v>
      </c>
      <c r="H133" s="80" t="str">
        <f t="shared" si="16"/>
        <v/>
      </c>
      <c r="I133" s="80" t="str">
        <f t="shared" si="17"/>
        <v/>
      </c>
      <c r="J133" s="80">
        <v>1880</v>
      </c>
      <c r="K133" s="80">
        <v>30</v>
      </c>
      <c r="L133" s="76">
        <f t="shared" si="18"/>
        <v>1880</v>
      </c>
      <c r="M133" s="76">
        <f t="shared" si="22"/>
        <v>0</v>
      </c>
      <c r="N133" s="76">
        <f t="shared" si="23"/>
        <v>1880</v>
      </c>
    </row>
    <row r="134" spans="1:14" x14ac:dyDescent="0.2">
      <c r="A134" s="68">
        <f>'Aliquote medie'!$B134</f>
        <v>13100</v>
      </c>
      <c r="B134" s="71">
        <f>'Aliquote medie'!$H134</f>
        <v>1</v>
      </c>
      <c r="C134" s="71">
        <f>VLOOKUP(B134,Scaglioni!$E$3:$H$7,3,FALSE)</f>
        <v>15000</v>
      </c>
      <c r="D134" s="71">
        <f>VLOOKUP(B134,Scaglioni!$E$3:$H$7,2,FALSE)</f>
        <v>0</v>
      </c>
      <c r="E134" s="71">
        <f t="shared" si="19"/>
        <v>1900</v>
      </c>
      <c r="F134" s="71">
        <f t="shared" si="20"/>
        <v>15000</v>
      </c>
      <c r="G134" s="71">
        <f t="shared" si="21"/>
        <v>0.12666666666666668</v>
      </c>
      <c r="H134" s="80" t="str">
        <f t="shared" si="16"/>
        <v/>
      </c>
      <c r="I134" s="80" t="str">
        <f t="shared" si="17"/>
        <v/>
      </c>
      <c r="J134" s="80">
        <v>1880</v>
      </c>
      <c r="K134" s="80">
        <v>30</v>
      </c>
      <c r="L134" s="76">
        <f t="shared" si="18"/>
        <v>1880</v>
      </c>
      <c r="M134" s="76">
        <f t="shared" si="22"/>
        <v>0</v>
      </c>
      <c r="N134" s="76">
        <f t="shared" si="23"/>
        <v>1880</v>
      </c>
    </row>
    <row r="135" spans="1:14" x14ac:dyDescent="0.2">
      <c r="A135" s="68">
        <f>'Aliquote medie'!$B135</f>
        <v>13200</v>
      </c>
      <c r="B135" s="71">
        <f>'Aliquote medie'!$H135</f>
        <v>1</v>
      </c>
      <c r="C135" s="71">
        <f>VLOOKUP(B135,Scaglioni!$E$3:$H$7,3,FALSE)</f>
        <v>15000</v>
      </c>
      <c r="D135" s="71">
        <f>VLOOKUP(B135,Scaglioni!$E$3:$H$7,2,FALSE)</f>
        <v>0</v>
      </c>
      <c r="E135" s="71">
        <f t="shared" si="19"/>
        <v>1800</v>
      </c>
      <c r="F135" s="71">
        <f t="shared" si="20"/>
        <v>15000</v>
      </c>
      <c r="G135" s="71">
        <f t="shared" si="21"/>
        <v>0.12</v>
      </c>
      <c r="H135" s="80" t="str">
        <f t="shared" si="16"/>
        <v/>
      </c>
      <c r="I135" s="80" t="str">
        <f t="shared" si="17"/>
        <v/>
      </c>
      <c r="J135" s="80">
        <v>1880</v>
      </c>
      <c r="K135" s="80">
        <v>30</v>
      </c>
      <c r="L135" s="76">
        <f t="shared" si="18"/>
        <v>1880</v>
      </c>
      <c r="M135" s="76">
        <f t="shared" si="22"/>
        <v>0</v>
      </c>
      <c r="N135" s="76">
        <f t="shared" si="23"/>
        <v>1880</v>
      </c>
    </row>
    <row r="136" spans="1:14" x14ac:dyDescent="0.2">
      <c r="A136" s="68">
        <f>'Aliquote medie'!$B136</f>
        <v>13300</v>
      </c>
      <c r="B136" s="71">
        <f>'Aliquote medie'!$H136</f>
        <v>1</v>
      </c>
      <c r="C136" s="71">
        <f>VLOOKUP(B136,Scaglioni!$E$3:$H$7,3,FALSE)</f>
        <v>15000</v>
      </c>
      <c r="D136" s="71">
        <f>VLOOKUP(B136,Scaglioni!$E$3:$H$7,2,FALSE)</f>
        <v>0</v>
      </c>
      <c r="E136" s="71">
        <f t="shared" si="19"/>
        <v>1700</v>
      </c>
      <c r="F136" s="71">
        <f t="shared" si="20"/>
        <v>15000</v>
      </c>
      <c r="G136" s="71">
        <f t="shared" si="21"/>
        <v>0.11333333333333333</v>
      </c>
      <c r="H136" s="80" t="str">
        <f t="shared" si="16"/>
        <v/>
      </c>
      <c r="I136" s="80" t="str">
        <f t="shared" si="17"/>
        <v/>
      </c>
      <c r="J136" s="80">
        <v>1880</v>
      </c>
      <c r="K136" s="80">
        <v>30</v>
      </c>
      <c r="L136" s="76">
        <f t="shared" si="18"/>
        <v>1880</v>
      </c>
      <c r="M136" s="76">
        <f t="shared" si="22"/>
        <v>0</v>
      </c>
      <c r="N136" s="76">
        <f t="shared" si="23"/>
        <v>1880</v>
      </c>
    </row>
    <row r="137" spans="1:14" x14ac:dyDescent="0.2">
      <c r="A137" s="68">
        <f>'Aliquote medie'!$B137</f>
        <v>13400</v>
      </c>
      <c r="B137" s="71">
        <f>'Aliquote medie'!$H137</f>
        <v>1</v>
      </c>
      <c r="C137" s="71">
        <f>VLOOKUP(B137,Scaglioni!$E$3:$H$7,3,FALSE)</f>
        <v>15000</v>
      </c>
      <c r="D137" s="71">
        <f>VLOOKUP(B137,Scaglioni!$E$3:$H$7,2,FALSE)</f>
        <v>0</v>
      </c>
      <c r="E137" s="71">
        <f t="shared" si="19"/>
        <v>1600</v>
      </c>
      <c r="F137" s="71">
        <f t="shared" si="20"/>
        <v>15000</v>
      </c>
      <c r="G137" s="71">
        <f t="shared" si="21"/>
        <v>0.10666666666666667</v>
      </c>
      <c r="H137" s="80" t="str">
        <f t="shared" si="16"/>
        <v/>
      </c>
      <c r="I137" s="80" t="str">
        <f t="shared" si="17"/>
        <v/>
      </c>
      <c r="J137" s="80">
        <v>1880</v>
      </c>
      <c r="K137" s="80">
        <v>30</v>
      </c>
      <c r="L137" s="76">
        <f t="shared" si="18"/>
        <v>1880</v>
      </c>
      <c r="M137" s="76">
        <f t="shared" si="22"/>
        <v>0</v>
      </c>
      <c r="N137" s="76">
        <f t="shared" si="23"/>
        <v>1880</v>
      </c>
    </row>
    <row r="138" spans="1:14" x14ac:dyDescent="0.2">
      <c r="A138" s="68">
        <f>'Aliquote medie'!$B138</f>
        <v>13500</v>
      </c>
      <c r="B138" s="71">
        <f>'Aliquote medie'!$H138</f>
        <v>1</v>
      </c>
      <c r="C138" s="71">
        <f>VLOOKUP(B138,Scaglioni!$E$3:$H$7,3,FALSE)</f>
        <v>15000</v>
      </c>
      <c r="D138" s="71">
        <f>VLOOKUP(B138,Scaglioni!$E$3:$H$7,2,FALSE)</f>
        <v>0</v>
      </c>
      <c r="E138" s="71">
        <f t="shared" si="19"/>
        <v>1500</v>
      </c>
      <c r="F138" s="71">
        <f t="shared" si="20"/>
        <v>15000</v>
      </c>
      <c r="G138" s="71">
        <f t="shared" si="21"/>
        <v>0.1</v>
      </c>
      <c r="H138" s="80" t="str">
        <f t="shared" si="16"/>
        <v/>
      </c>
      <c r="I138" s="80" t="str">
        <f t="shared" si="17"/>
        <v/>
      </c>
      <c r="J138" s="80">
        <v>1880</v>
      </c>
      <c r="K138" s="80">
        <v>30</v>
      </c>
      <c r="L138" s="76">
        <f t="shared" si="18"/>
        <v>1880</v>
      </c>
      <c r="M138" s="76">
        <f t="shared" si="22"/>
        <v>0</v>
      </c>
      <c r="N138" s="76">
        <f t="shared" si="23"/>
        <v>1880</v>
      </c>
    </row>
    <row r="139" spans="1:14" x14ac:dyDescent="0.2">
      <c r="A139" s="68">
        <f>'Aliquote medie'!$B139</f>
        <v>13600</v>
      </c>
      <c r="B139" s="71">
        <f>'Aliquote medie'!$H139</f>
        <v>1</v>
      </c>
      <c r="C139" s="71">
        <f>VLOOKUP(B139,Scaglioni!$E$3:$H$7,3,FALSE)</f>
        <v>15000</v>
      </c>
      <c r="D139" s="71">
        <f>VLOOKUP(B139,Scaglioni!$E$3:$H$7,2,FALSE)</f>
        <v>0</v>
      </c>
      <c r="E139" s="71">
        <f t="shared" si="19"/>
        <v>1400</v>
      </c>
      <c r="F139" s="71">
        <f t="shared" si="20"/>
        <v>15000</v>
      </c>
      <c r="G139" s="71">
        <f t="shared" si="21"/>
        <v>9.3333333333333338E-2</v>
      </c>
      <c r="H139" s="80" t="str">
        <f t="shared" si="16"/>
        <v/>
      </c>
      <c r="I139" s="80" t="str">
        <f t="shared" si="17"/>
        <v/>
      </c>
      <c r="J139" s="80">
        <v>1880</v>
      </c>
      <c r="K139" s="80">
        <v>30</v>
      </c>
      <c r="L139" s="76">
        <f t="shared" si="18"/>
        <v>1880</v>
      </c>
      <c r="M139" s="76">
        <f t="shared" si="22"/>
        <v>0</v>
      </c>
      <c r="N139" s="76">
        <f t="shared" si="23"/>
        <v>1880</v>
      </c>
    </row>
    <row r="140" spans="1:14" x14ac:dyDescent="0.2">
      <c r="A140" s="68">
        <f>'Aliquote medie'!$B140</f>
        <v>13700</v>
      </c>
      <c r="B140" s="71">
        <f>'Aliquote medie'!$H140</f>
        <v>1</v>
      </c>
      <c r="C140" s="71">
        <f>VLOOKUP(B140,Scaglioni!$E$3:$H$7,3,FALSE)</f>
        <v>15000</v>
      </c>
      <c r="D140" s="71">
        <f>VLOOKUP(B140,Scaglioni!$E$3:$H$7,2,FALSE)</f>
        <v>0</v>
      </c>
      <c r="E140" s="71">
        <f t="shared" si="19"/>
        <v>1300</v>
      </c>
      <c r="F140" s="71">
        <f t="shared" si="20"/>
        <v>15000</v>
      </c>
      <c r="G140" s="71">
        <f t="shared" si="21"/>
        <v>8.666666666666667E-2</v>
      </c>
      <c r="H140" s="80" t="str">
        <f t="shared" si="16"/>
        <v/>
      </c>
      <c r="I140" s="80" t="str">
        <f t="shared" si="17"/>
        <v/>
      </c>
      <c r="J140" s="80">
        <v>1880</v>
      </c>
      <c r="K140" s="80">
        <v>30</v>
      </c>
      <c r="L140" s="76">
        <f t="shared" si="18"/>
        <v>1880</v>
      </c>
      <c r="M140" s="76">
        <f t="shared" si="22"/>
        <v>0</v>
      </c>
      <c r="N140" s="76">
        <f t="shared" si="23"/>
        <v>1880</v>
      </c>
    </row>
    <row r="141" spans="1:14" x14ac:dyDescent="0.2">
      <c r="A141" s="68">
        <f>'Aliquote medie'!$B141</f>
        <v>13800</v>
      </c>
      <c r="B141" s="71">
        <f>'Aliquote medie'!$H141</f>
        <v>1</v>
      </c>
      <c r="C141" s="71">
        <f>VLOOKUP(B141,Scaglioni!$E$3:$H$7,3,FALSE)</f>
        <v>15000</v>
      </c>
      <c r="D141" s="71">
        <f>VLOOKUP(B141,Scaglioni!$E$3:$H$7,2,FALSE)</f>
        <v>0</v>
      </c>
      <c r="E141" s="71">
        <f t="shared" si="19"/>
        <v>1200</v>
      </c>
      <c r="F141" s="71">
        <f t="shared" si="20"/>
        <v>15000</v>
      </c>
      <c r="G141" s="71">
        <f t="shared" si="21"/>
        <v>0.08</v>
      </c>
      <c r="H141" s="80" t="str">
        <f t="shared" si="16"/>
        <v/>
      </c>
      <c r="I141" s="80" t="str">
        <f t="shared" si="17"/>
        <v/>
      </c>
      <c r="J141" s="80">
        <v>1880</v>
      </c>
      <c r="K141" s="80">
        <v>30</v>
      </c>
      <c r="L141" s="76">
        <f t="shared" si="18"/>
        <v>1880</v>
      </c>
      <c r="M141" s="76">
        <f t="shared" si="22"/>
        <v>0</v>
      </c>
      <c r="N141" s="76">
        <f t="shared" si="23"/>
        <v>1880</v>
      </c>
    </row>
    <row r="142" spans="1:14" x14ac:dyDescent="0.2">
      <c r="A142" s="68">
        <f>'Aliquote medie'!$B142</f>
        <v>13900</v>
      </c>
      <c r="B142" s="71">
        <f>'Aliquote medie'!$H142</f>
        <v>1</v>
      </c>
      <c r="C142" s="71">
        <f>VLOOKUP(B142,Scaglioni!$E$3:$H$7,3,FALSE)</f>
        <v>15000</v>
      </c>
      <c r="D142" s="71">
        <f>VLOOKUP(B142,Scaglioni!$E$3:$H$7,2,FALSE)</f>
        <v>0</v>
      </c>
      <c r="E142" s="71">
        <f t="shared" si="19"/>
        <v>1100</v>
      </c>
      <c r="F142" s="71">
        <f t="shared" si="20"/>
        <v>15000</v>
      </c>
      <c r="G142" s="71">
        <f t="shared" si="21"/>
        <v>7.3333333333333334E-2</v>
      </c>
      <c r="H142" s="80" t="str">
        <f t="shared" si="16"/>
        <v/>
      </c>
      <c r="I142" s="80" t="str">
        <f t="shared" si="17"/>
        <v/>
      </c>
      <c r="J142" s="80">
        <v>1880</v>
      </c>
      <c r="K142" s="80">
        <v>30</v>
      </c>
      <c r="L142" s="76">
        <f t="shared" si="18"/>
        <v>1880</v>
      </c>
      <c r="M142" s="76">
        <f t="shared" si="22"/>
        <v>0</v>
      </c>
      <c r="N142" s="76">
        <f t="shared" si="23"/>
        <v>1880</v>
      </c>
    </row>
    <row r="143" spans="1:14" x14ac:dyDescent="0.2">
      <c r="A143" s="68">
        <f>'Aliquote medie'!$B143</f>
        <v>14000</v>
      </c>
      <c r="B143" s="71">
        <f>'Aliquote medie'!$H143</f>
        <v>1</v>
      </c>
      <c r="C143" s="71">
        <f>VLOOKUP(B143,Scaglioni!$E$3:$H$7,3,FALSE)</f>
        <v>15000</v>
      </c>
      <c r="D143" s="71">
        <f>VLOOKUP(B143,Scaglioni!$E$3:$H$7,2,FALSE)</f>
        <v>0</v>
      </c>
      <c r="E143" s="71">
        <f t="shared" si="19"/>
        <v>1000</v>
      </c>
      <c r="F143" s="71">
        <f t="shared" si="20"/>
        <v>15000</v>
      </c>
      <c r="G143" s="71">
        <f t="shared" si="21"/>
        <v>6.6666666666666666E-2</v>
      </c>
      <c r="H143" s="80" t="str">
        <f t="shared" si="16"/>
        <v/>
      </c>
      <c r="I143" s="80" t="str">
        <f t="shared" si="17"/>
        <v/>
      </c>
      <c r="J143" s="80">
        <v>1880</v>
      </c>
      <c r="K143" s="80">
        <v>30</v>
      </c>
      <c r="L143" s="76">
        <f t="shared" si="18"/>
        <v>1880</v>
      </c>
      <c r="M143" s="76">
        <f t="shared" si="22"/>
        <v>0</v>
      </c>
      <c r="N143" s="76">
        <f t="shared" si="23"/>
        <v>1880</v>
      </c>
    </row>
    <row r="144" spans="1:14" x14ac:dyDescent="0.2">
      <c r="A144" s="68">
        <f>'Aliquote medie'!$B144</f>
        <v>14100</v>
      </c>
      <c r="B144" s="71">
        <f>'Aliquote medie'!$H144</f>
        <v>1</v>
      </c>
      <c r="C144" s="71">
        <f>VLOOKUP(B144,Scaglioni!$E$3:$H$7,3,FALSE)</f>
        <v>15000</v>
      </c>
      <c r="D144" s="71">
        <f>VLOOKUP(B144,Scaglioni!$E$3:$H$7,2,FALSE)</f>
        <v>0</v>
      </c>
      <c r="E144" s="71">
        <f t="shared" si="19"/>
        <v>900</v>
      </c>
      <c r="F144" s="71">
        <f t="shared" si="20"/>
        <v>15000</v>
      </c>
      <c r="G144" s="71">
        <f t="shared" si="21"/>
        <v>0.06</v>
      </c>
      <c r="H144" s="80" t="str">
        <f t="shared" si="16"/>
        <v/>
      </c>
      <c r="I144" s="80" t="str">
        <f t="shared" si="17"/>
        <v/>
      </c>
      <c r="J144" s="80">
        <v>1880</v>
      </c>
      <c r="K144" s="80">
        <v>30</v>
      </c>
      <c r="L144" s="76">
        <f t="shared" si="18"/>
        <v>1880</v>
      </c>
      <c r="M144" s="76">
        <f t="shared" si="22"/>
        <v>0</v>
      </c>
      <c r="N144" s="76">
        <f t="shared" si="23"/>
        <v>1880</v>
      </c>
    </row>
    <row r="145" spans="1:14" x14ac:dyDescent="0.2">
      <c r="A145" s="68">
        <f>'Aliquote medie'!$B145</f>
        <v>14200</v>
      </c>
      <c r="B145" s="71">
        <f>'Aliquote medie'!$H145</f>
        <v>1</v>
      </c>
      <c r="C145" s="71">
        <f>VLOOKUP(B145,Scaglioni!$E$3:$H$7,3,FALSE)</f>
        <v>15000</v>
      </c>
      <c r="D145" s="71">
        <f>VLOOKUP(B145,Scaglioni!$E$3:$H$7,2,FALSE)</f>
        <v>0</v>
      </c>
      <c r="E145" s="71">
        <f t="shared" si="19"/>
        <v>800</v>
      </c>
      <c r="F145" s="71">
        <f t="shared" si="20"/>
        <v>15000</v>
      </c>
      <c r="G145" s="71">
        <f t="shared" si="21"/>
        <v>5.3333333333333337E-2</v>
      </c>
      <c r="H145" s="80" t="str">
        <f t="shared" si="16"/>
        <v/>
      </c>
      <c r="I145" s="80" t="str">
        <f t="shared" si="17"/>
        <v/>
      </c>
      <c r="J145" s="80">
        <v>1880</v>
      </c>
      <c r="K145" s="80">
        <v>30</v>
      </c>
      <c r="L145" s="76">
        <f t="shared" si="18"/>
        <v>1880</v>
      </c>
      <c r="M145" s="76">
        <f t="shared" si="22"/>
        <v>0</v>
      </c>
      <c r="N145" s="76">
        <f t="shared" si="23"/>
        <v>1880</v>
      </c>
    </row>
    <row r="146" spans="1:14" x14ac:dyDescent="0.2">
      <c r="A146" s="68">
        <f>'Aliquote medie'!$B146</f>
        <v>14300</v>
      </c>
      <c r="B146" s="71">
        <f>'Aliquote medie'!$H146</f>
        <v>1</v>
      </c>
      <c r="C146" s="71">
        <f>VLOOKUP(B146,Scaglioni!$E$3:$H$7,3,FALSE)</f>
        <v>15000</v>
      </c>
      <c r="D146" s="71">
        <f>VLOOKUP(B146,Scaglioni!$E$3:$H$7,2,FALSE)</f>
        <v>0</v>
      </c>
      <c r="E146" s="71">
        <f t="shared" si="19"/>
        <v>700</v>
      </c>
      <c r="F146" s="71">
        <f t="shared" si="20"/>
        <v>15000</v>
      </c>
      <c r="G146" s="71">
        <f t="shared" si="21"/>
        <v>4.6666666666666669E-2</v>
      </c>
      <c r="H146" s="80" t="str">
        <f t="shared" si="16"/>
        <v/>
      </c>
      <c r="I146" s="80" t="str">
        <f t="shared" si="17"/>
        <v/>
      </c>
      <c r="J146" s="80">
        <v>1880</v>
      </c>
      <c r="K146" s="80">
        <v>30</v>
      </c>
      <c r="L146" s="76">
        <f t="shared" si="18"/>
        <v>1880</v>
      </c>
      <c r="M146" s="76">
        <f t="shared" si="22"/>
        <v>0</v>
      </c>
      <c r="N146" s="76">
        <f t="shared" si="23"/>
        <v>1880</v>
      </c>
    </row>
    <row r="147" spans="1:14" x14ac:dyDescent="0.2">
      <c r="A147" s="68">
        <f>'Aliquote medie'!$B147</f>
        <v>14400</v>
      </c>
      <c r="B147" s="71">
        <f>'Aliquote medie'!$H147</f>
        <v>1</v>
      </c>
      <c r="C147" s="71">
        <f>VLOOKUP(B147,Scaglioni!$E$3:$H$7,3,FALSE)</f>
        <v>15000</v>
      </c>
      <c r="D147" s="71">
        <f>VLOOKUP(B147,Scaglioni!$E$3:$H$7,2,FALSE)</f>
        <v>0</v>
      </c>
      <c r="E147" s="71">
        <f t="shared" si="19"/>
        <v>600</v>
      </c>
      <c r="F147" s="71">
        <f t="shared" si="20"/>
        <v>15000</v>
      </c>
      <c r="G147" s="71">
        <f t="shared" si="21"/>
        <v>0.04</v>
      </c>
      <c r="H147" s="80" t="str">
        <f t="shared" si="16"/>
        <v/>
      </c>
      <c r="I147" s="80" t="str">
        <f t="shared" si="17"/>
        <v/>
      </c>
      <c r="J147" s="80">
        <v>1880</v>
      </c>
      <c r="K147" s="80">
        <v>30</v>
      </c>
      <c r="L147" s="76">
        <f t="shared" si="18"/>
        <v>1880</v>
      </c>
      <c r="M147" s="76">
        <f t="shared" si="22"/>
        <v>0</v>
      </c>
      <c r="N147" s="76">
        <f t="shared" si="23"/>
        <v>1880</v>
      </c>
    </row>
    <row r="148" spans="1:14" x14ac:dyDescent="0.2">
      <c r="A148" s="68">
        <f>'Aliquote medie'!$B148</f>
        <v>14500</v>
      </c>
      <c r="B148" s="71">
        <f>'Aliquote medie'!$H148</f>
        <v>1</v>
      </c>
      <c r="C148" s="71">
        <f>VLOOKUP(B148,Scaglioni!$E$3:$H$7,3,FALSE)</f>
        <v>15000</v>
      </c>
      <c r="D148" s="71">
        <f>VLOOKUP(B148,Scaglioni!$E$3:$H$7,2,FALSE)</f>
        <v>0</v>
      </c>
      <c r="E148" s="71">
        <f t="shared" si="19"/>
        <v>500</v>
      </c>
      <c r="F148" s="71">
        <f t="shared" si="20"/>
        <v>15000</v>
      </c>
      <c r="G148" s="71">
        <f t="shared" si="21"/>
        <v>3.3333333333333333E-2</v>
      </c>
      <c r="H148" s="80" t="str">
        <f t="shared" si="16"/>
        <v/>
      </c>
      <c r="I148" s="80" t="str">
        <f t="shared" si="17"/>
        <v/>
      </c>
      <c r="J148" s="80">
        <v>1880</v>
      </c>
      <c r="K148" s="80">
        <v>30</v>
      </c>
      <c r="L148" s="76">
        <f t="shared" si="18"/>
        <v>1880</v>
      </c>
      <c r="M148" s="76">
        <f t="shared" si="22"/>
        <v>0</v>
      </c>
      <c r="N148" s="76">
        <f t="shared" si="23"/>
        <v>1880</v>
      </c>
    </row>
    <row r="149" spans="1:14" x14ac:dyDescent="0.2">
      <c r="A149" s="68">
        <f>'Aliquote medie'!$B149</f>
        <v>14600</v>
      </c>
      <c r="B149" s="71">
        <f>'Aliquote medie'!$H149</f>
        <v>1</v>
      </c>
      <c r="C149" s="71">
        <f>VLOOKUP(B149,Scaglioni!$E$3:$H$7,3,FALSE)</f>
        <v>15000</v>
      </c>
      <c r="D149" s="71">
        <f>VLOOKUP(B149,Scaglioni!$E$3:$H$7,2,FALSE)</f>
        <v>0</v>
      </c>
      <c r="E149" s="71">
        <f t="shared" si="19"/>
        <v>400</v>
      </c>
      <c r="F149" s="71">
        <f t="shared" si="20"/>
        <v>15000</v>
      </c>
      <c r="G149" s="71">
        <f t="shared" si="21"/>
        <v>2.6666666666666668E-2</v>
      </c>
      <c r="H149" s="80" t="str">
        <f t="shared" si="16"/>
        <v/>
      </c>
      <c r="I149" s="80" t="str">
        <f t="shared" si="17"/>
        <v/>
      </c>
      <c r="J149" s="80">
        <v>1880</v>
      </c>
      <c r="K149" s="80">
        <v>30</v>
      </c>
      <c r="L149" s="76">
        <f t="shared" si="18"/>
        <v>1880</v>
      </c>
      <c r="M149" s="76">
        <f t="shared" si="22"/>
        <v>0</v>
      </c>
      <c r="N149" s="76">
        <f t="shared" si="23"/>
        <v>1880</v>
      </c>
    </row>
    <row r="150" spans="1:14" x14ac:dyDescent="0.2">
      <c r="A150" s="68">
        <f>'Aliquote medie'!$B150</f>
        <v>14700</v>
      </c>
      <c r="B150" s="71">
        <f>'Aliquote medie'!$H150</f>
        <v>1</v>
      </c>
      <c r="C150" s="71">
        <f>VLOOKUP(B150,Scaglioni!$E$3:$H$7,3,FALSE)</f>
        <v>15000</v>
      </c>
      <c r="D150" s="71">
        <f>VLOOKUP(B150,Scaglioni!$E$3:$H$7,2,FALSE)</f>
        <v>0</v>
      </c>
      <c r="E150" s="71">
        <f t="shared" si="19"/>
        <v>300</v>
      </c>
      <c r="F150" s="71">
        <f t="shared" si="20"/>
        <v>15000</v>
      </c>
      <c r="G150" s="71">
        <f t="shared" si="21"/>
        <v>0.02</v>
      </c>
      <c r="H150" s="80" t="str">
        <f t="shared" si="16"/>
        <v/>
      </c>
      <c r="I150" s="80" t="str">
        <f t="shared" si="17"/>
        <v/>
      </c>
      <c r="J150" s="80">
        <v>1880</v>
      </c>
      <c r="K150" s="80">
        <v>30</v>
      </c>
      <c r="L150" s="76">
        <f t="shared" si="18"/>
        <v>1880</v>
      </c>
      <c r="M150" s="76">
        <f t="shared" si="22"/>
        <v>0</v>
      </c>
      <c r="N150" s="76">
        <f t="shared" si="23"/>
        <v>1880</v>
      </c>
    </row>
    <row r="151" spans="1:14" x14ac:dyDescent="0.2">
      <c r="A151" s="68">
        <f>'Aliquote medie'!$B151</f>
        <v>14800</v>
      </c>
      <c r="B151" s="71">
        <f>'Aliquote medie'!$H151</f>
        <v>1</v>
      </c>
      <c r="C151" s="71">
        <f>VLOOKUP(B151,Scaglioni!$E$3:$H$7,3,FALSE)</f>
        <v>15000</v>
      </c>
      <c r="D151" s="71">
        <f>VLOOKUP(B151,Scaglioni!$E$3:$H$7,2,FALSE)</f>
        <v>0</v>
      </c>
      <c r="E151" s="71">
        <f t="shared" si="19"/>
        <v>200</v>
      </c>
      <c r="F151" s="71">
        <f t="shared" si="20"/>
        <v>15000</v>
      </c>
      <c r="G151" s="71">
        <f t="shared" si="21"/>
        <v>1.3333333333333334E-2</v>
      </c>
      <c r="H151" s="80" t="str">
        <f t="shared" si="16"/>
        <v/>
      </c>
      <c r="I151" s="80" t="str">
        <f t="shared" si="17"/>
        <v/>
      </c>
      <c r="J151" s="80">
        <v>1880</v>
      </c>
      <c r="K151" s="80">
        <v>30</v>
      </c>
      <c r="L151" s="76">
        <f t="shared" si="18"/>
        <v>1880</v>
      </c>
      <c r="M151" s="76">
        <f t="shared" si="22"/>
        <v>0</v>
      </c>
      <c r="N151" s="76">
        <f t="shared" si="23"/>
        <v>1880</v>
      </c>
    </row>
    <row r="152" spans="1:14" x14ac:dyDescent="0.2">
      <c r="A152" s="68">
        <f>'Aliquote medie'!$B152</f>
        <v>14900</v>
      </c>
      <c r="B152" s="71">
        <f>'Aliquote medie'!$H152</f>
        <v>1</v>
      </c>
      <c r="C152" s="71">
        <f>VLOOKUP(B152,Scaglioni!$E$3:$H$7,3,FALSE)</f>
        <v>15000</v>
      </c>
      <c r="D152" s="71">
        <f>VLOOKUP(B152,Scaglioni!$E$3:$H$7,2,FALSE)</f>
        <v>0</v>
      </c>
      <c r="E152" s="71">
        <f t="shared" si="19"/>
        <v>100</v>
      </c>
      <c r="F152" s="71">
        <f t="shared" si="20"/>
        <v>15000</v>
      </c>
      <c r="G152" s="71">
        <f t="shared" si="21"/>
        <v>6.6666666666666671E-3</v>
      </c>
      <c r="H152" s="80" t="str">
        <f t="shared" si="16"/>
        <v/>
      </c>
      <c r="I152" s="80" t="str">
        <f t="shared" si="17"/>
        <v/>
      </c>
      <c r="J152" s="80">
        <v>1880</v>
      </c>
      <c r="K152" s="80">
        <v>30</v>
      </c>
      <c r="L152" s="76">
        <f t="shared" si="18"/>
        <v>1880</v>
      </c>
      <c r="M152" s="76">
        <f t="shared" si="22"/>
        <v>0</v>
      </c>
      <c r="N152" s="76">
        <f t="shared" si="23"/>
        <v>1880</v>
      </c>
    </row>
    <row r="153" spans="1:14" x14ac:dyDescent="0.2">
      <c r="A153" s="68">
        <f>'Aliquote medie'!$B153</f>
        <v>15000</v>
      </c>
      <c r="B153" s="71">
        <f>'Aliquote medie'!$H153</f>
        <v>1</v>
      </c>
      <c r="C153" s="71">
        <f>VLOOKUP(B153,Scaglioni!$E$3:$H$7,3,FALSE)</f>
        <v>15000</v>
      </c>
      <c r="D153" s="71">
        <f>VLOOKUP(B153,Scaglioni!$E$3:$H$7,2,FALSE)</f>
        <v>0</v>
      </c>
      <c r="E153" s="71">
        <f t="shared" si="19"/>
        <v>0</v>
      </c>
      <c r="F153" s="71">
        <f t="shared" si="20"/>
        <v>15000</v>
      </c>
      <c r="G153" s="71">
        <f t="shared" si="21"/>
        <v>0</v>
      </c>
      <c r="H153" s="80" t="str">
        <f t="shared" si="16"/>
        <v/>
      </c>
      <c r="I153" s="80" t="str">
        <f t="shared" si="17"/>
        <v/>
      </c>
      <c r="J153" s="80">
        <v>1880</v>
      </c>
      <c r="K153" s="80">
        <v>30</v>
      </c>
      <c r="L153" s="76">
        <f t="shared" si="18"/>
        <v>1880</v>
      </c>
      <c r="M153" s="76">
        <f t="shared" si="22"/>
        <v>0</v>
      </c>
      <c r="N153" s="76">
        <f t="shared" si="23"/>
        <v>1880</v>
      </c>
    </row>
    <row r="154" spans="1:14" x14ac:dyDescent="0.2">
      <c r="A154" s="68">
        <f>'Aliquote medie'!$B154</f>
        <v>15100</v>
      </c>
      <c r="B154" s="71">
        <f>'Aliquote medie'!$H154</f>
        <v>2</v>
      </c>
      <c r="C154" s="71">
        <f>VLOOKUP(B154,Scaglioni!$E$3:$H$7,3,FALSE)</f>
        <v>28000</v>
      </c>
      <c r="D154" s="71">
        <f>VLOOKUP(B154,Scaglioni!$E$3:$H$7,2,FALSE)</f>
        <v>15001</v>
      </c>
      <c r="E154" s="71">
        <f t="shared" si="19"/>
        <v>12900</v>
      </c>
      <c r="F154" s="71">
        <f t="shared" si="20"/>
        <v>12999</v>
      </c>
      <c r="G154" s="71">
        <f t="shared" si="21"/>
        <v>0.9923840295407339</v>
      </c>
      <c r="H154" s="80">
        <f t="shared" si="16"/>
        <v>1200</v>
      </c>
      <c r="I154" s="80">
        <f t="shared" si="17"/>
        <v>10</v>
      </c>
      <c r="J154" s="80">
        <v>1880</v>
      </c>
      <c r="K154" s="80">
        <v>30</v>
      </c>
      <c r="L154" s="76">
        <f t="shared" si="18"/>
        <v>3090.9369951534736</v>
      </c>
      <c r="M154" s="76">
        <f t="shared" si="22"/>
        <v>0</v>
      </c>
      <c r="N154" s="76">
        <f t="shared" si="23"/>
        <v>3090.9369951534736</v>
      </c>
    </row>
    <row r="155" spans="1:14" x14ac:dyDescent="0.2">
      <c r="A155" s="68">
        <f>'Aliquote medie'!$B155</f>
        <v>15200</v>
      </c>
      <c r="B155" s="71">
        <f>'Aliquote medie'!$H155</f>
        <v>2</v>
      </c>
      <c r="C155" s="71">
        <f>VLOOKUP(B155,Scaglioni!$E$3:$H$7,3,FALSE)</f>
        <v>28000</v>
      </c>
      <c r="D155" s="71">
        <f>VLOOKUP(B155,Scaglioni!$E$3:$H$7,2,FALSE)</f>
        <v>15001</v>
      </c>
      <c r="E155" s="71">
        <f t="shared" si="19"/>
        <v>12800</v>
      </c>
      <c r="F155" s="71">
        <f t="shared" si="20"/>
        <v>12999</v>
      </c>
      <c r="G155" s="71">
        <f t="shared" si="21"/>
        <v>0.98469113008692977</v>
      </c>
      <c r="H155" s="80">
        <f t="shared" si="16"/>
        <v>1200</v>
      </c>
      <c r="I155" s="80">
        <f t="shared" si="17"/>
        <v>10</v>
      </c>
      <c r="J155" s="80">
        <v>1880</v>
      </c>
      <c r="K155" s="80">
        <v>30</v>
      </c>
      <c r="L155" s="76">
        <f t="shared" si="18"/>
        <v>3081.7824448034462</v>
      </c>
      <c r="M155" s="76">
        <f t="shared" si="22"/>
        <v>0</v>
      </c>
      <c r="N155" s="76">
        <f t="shared" si="23"/>
        <v>3081.7824448034462</v>
      </c>
    </row>
    <row r="156" spans="1:14" x14ac:dyDescent="0.2">
      <c r="A156" s="68">
        <f>'Aliquote medie'!$B156</f>
        <v>15300</v>
      </c>
      <c r="B156" s="71">
        <f>'Aliquote medie'!$H156</f>
        <v>2</v>
      </c>
      <c r="C156" s="71">
        <f>VLOOKUP(B156,Scaglioni!$E$3:$H$7,3,FALSE)</f>
        <v>28000</v>
      </c>
      <c r="D156" s="71">
        <f>VLOOKUP(B156,Scaglioni!$E$3:$H$7,2,FALSE)</f>
        <v>15001</v>
      </c>
      <c r="E156" s="71">
        <f t="shared" si="19"/>
        <v>12700</v>
      </c>
      <c r="F156" s="71">
        <f t="shared" si="20"/>
        <v>12999</v>
      </c>
      <c r="G156" s="71">
        <f t="shared" si="21"/>
        <v>0.97699823063312563</v>
      </c>
      <c r="H156" s="80">
        <f t="shared" si="16"/>
        <v>1200</v>
      </c>
      <c r="I156" s="80">
        <f t="shared" si="17"/>
        <v>10</v>
      </c>
      <c r="J156" s="80">
        <v>1880</v>
      </c>
      <c r="K156" s="80">
        <v>30</v>
      </c>
      <c r="L156" s="76">
        <f t="shared" si="18"/>
        <v>3072.6278944534197</v>
      </c>
      <c r="M156" s="76">
        <f t="shared" si="22"/>
        <v>0</v>
      </c>
      <c r="N156" s="76">
        <f t="shared" si="23"/>
        <v>3072.6278944534197</v>
      </c>
    </row>
    <row r="157" spans="1:14" x14ac:dyDescent="0.2">
      <c r="A157" s="68">
        <f>'Aliquote medie'!$B157</f>
        <v>15400</v>
      </c>
      <c r="B157" s="71">
        <f>'Aliquote medie'!$H157</f>
        <v>2</v>
      </c>
      <c r="C157" s="71">
        <f>VLOOKUP(B157,Scaglioni!$E$3:$H$7,3,FALSE)</f>
        <v>28000</v>
      </c>
      <c r="D157" s="71">
        <f>VLOOKUP(B157,Scaglioni!$E$3:$H$7,2,FALSE)</f>
        <v>15001</v>
      </c>
      <c r="E157" s="71">
        <f t="shared" si="19"/>
        <v>12600</v>
      </c>
      <c r="F157" s="71">
        <f t="shared" si="20"/>
        <v>12999</v>
      </c>
      <c r="G157" s="71">
        <f t="shared" si="21"/>
        <v>0.96930533117932149</v>
      </c>
      <c r="H157" s="80">
        <f t="shared" si="16"/>
        <v>1200</v>
      </c>
      <c r="I157" s="80">
        <f t="shared" si="17"/>
        <v>10</v>
      </c>
      <c r="J157" s="80">
        <v>1880</v>
      </c>
      <c r="K157" s="80">
        <v>30</v>
      </c>
      <c r="L157" s="76">
        <f t="shared" si="18"/>
        <v>3063.4733441033923</v>
      </c>
      <c r="M157" s="76">
        <f t="shared" si="22"/>
        <v>0</v>
      </c>
      <c r="N157" s="76">
        <f t="shared" si="23"/>
        <v>3063.4733441033923</v>
      </c>
    </row>
    <row r="158" spans="1:14" x14ac:dyDescent="0.2">
      <c r="A158" s="68">
        <f>'Aliquote medie'!$B158</f>
        <v>15500</v>
      </c>
      <c r="B158" s="71">
        <f>'Aliquote medie'!$H158</f>
        <v>2</v>
      </c>
      <c r="C158" s="71">
        <f>VLOOKUP(B158,Scaglioni!$E$3:$H$7,3,FALSE)</f>
        <v>28000</v>
      </c>
      <c r="D158" s="71">
        <f>VLOOKUP(B158,Scaglioni!$E$3:$H$7,2,FALSE)</f>
        <v>15001</v>
      </c>
      <c r="E158" s="71">
        <f t="shared" si="19"/>
        <v>12500</v>
      </c>
      <c r="F158" s="71">
        <f t="shared" si="20"/>
        <v>12999</v>
      </c>
      <c r="G158" s="71">
        <f t="shared" si="21"/>
        <v>0.96161243172551736</v>
      </c>
      <c r="H158" s="80">
        <f t="shared" si="16"/>
        <v>1200</v>
      </c>
      <c r="I158" s="80">
        <f t="shared" si="17"/>
        <v>10</v>
      </c>
      <c r="J158" s="80">
        <v>1880</v>
      </c>
      <c r="K158" s="80">
        <v>30</v>
      </c>
      <c r="L158" s="76">
        <f t="shared" si="18"/>
        <v>3054.3187937533658</v>
      </c>
      <c r="M158" s="76">
        <f t="shared" si="22"/>
        <v>0</v>
      </c>
      <c r="N158" s="76">
        <f t="shared" si="23"/>
        <v>3054.3187937533658</v>
      </c>
    </row>
    <row r="159" spans="1:14" x14ac:dyDescent="0.2">
      <c r="A159" s="68">
        <f>'Aliquote medie'!$B159</f>
        <v>15600</v>
      </c>
      <c r="B159" s="71">
        <f>'Aliquote medie'!$H159</f>
        <v>2</v>
      </c>
      <c r="C159" s="71">
        <f>VLOOKUP(B159,Scaglioni!$E$3:$H$7,3,FALSE)</f>
        <v>28000</v>
      </c>
      <c r="D159" s="71">
        <f>VLOOKUP(B159,Scaglioni!$E$3:$H$7,2,FALSE)</f>
        <v>15001</v>
      </c>
      <c r="E159" s="71">
        <f t="shared" si="19"/>
        <v>12400</v>
      </c>
      <c r="F159" s="71">
        <f t="shared" si="20"/>
        <v>12999</v>
      </c>
      <c r="G159" s="71">
        <f t="shared" si="21"/>
        <v>0.95391953227171322</v>
      </c>
      <c r="H159" s="80">
        <f t="shared" si="16"/>
        <v>1200</v>
      </c>
      <c r="I159" s="80">
        <f t="shared" si="17"/>
        <v>10</v>
      </c>
      <c r="J159" s="80">
        <v>1880</v>
      </c>
      <c r="K159" s="80">
        <v>30</v>
      </c>
      <c r="L159" s="76">
        <f t="shared" si="18"/>
        <v>3045.1642434033388</v>
      </c>
      <c r="M159" s="76">
        <f t="shared" si="22"/>
        <v>0</v>
      </c>
      <c r="N159" s="76">
        <f t="shared" si="23"/>
        <v>3045.1642434033388</v>
      </c>
    </row>
    <row r="160" spans="1:14" x14ac:dyDescent="0.2">
      <c r="A160" s="68">
        <f>'Aliquote medie'!$B160</f>
        <v>15700</v>
      </c>
      <c r="B160" s="71">
        <f>'Aliquote medie'!$H160</f>
        <v>2</v>
      </c>
      <c r="C160" s="71">
        <f>VLOOKUP(B160,Scaglioni!$E$3:$H$7,3,FALSE)</f>
        <v>28000</v>
      </c>
      <c r="D160" s="71">
        <f>VLOOKUP(B160,Scaglioni!$E$3:$H$7,2,FALSE)</f>
        <v>15001</v>
      </c>
      <c r="E160" s="71">
        <f t="shared" si="19"/>
        <v>12300</v>
      </c>
      <c r="F160" s="71">
        <f t="shared" si="20"/>
        <v>12999</v>
      </c>
      <c r="G160" s="71">
        <f t="shared" si="21"/>
        <v>0.94622663281790909</v>
      </c>
      <c r="H160" s="80">
        <f t="shared" si="16"/>
        <v>1200</v>
      </c>
      <c r="I160" s="80">
        <f t="shared" si="17"/>
        <v>10</v>
      </c>
      <c r="J160" s="80">
        <v>1880</v>
      </c>
      <c r="K160" s="80">
        <v>30</v>
      </c>
      <c r="L160" s="76">
        <f t="shared" si="18"/>
        <v>3036.0096930533118</v>
      </c>
      <c r="M160" s="76">
        <f t="shared" si="22"/>
        <v>0</v>
      </c>
      <c r="N160" s="76">
        <f t="shared" si="23"/>
        <v>3036.0096930533118</v>
      </c>
    </row>
    <row r="161" spans="1:14" x14ac:dyDescent="0.2">
      <c r="A161" s="68">
        <f>'Aliquote medie'!$B161</f>
        <v>15800</v>
      </c>
      <c r="B161" s="71">
        <f>'Aliquote medie'!$H161</f>
        <v>2</v>
      </c>
      <c r="C161" s="71">
        <f>VLOOKUP(B161,Scaglioni!$E$3:$H$7,3,FALSE)</f>
        <v>28000</v>
      </c>
      <c r="D161" s="71">
        <f>VLOOKUP(B161,Scaglioni!$E$3:$H$7,2,FALSE)</f>
        <v>15001</v>
      </c>
      <c r="E161" s="71">
        <f t="shared" si="19"/>
        <v>12200</v>
      </c>
      <c r="F161" s="71">
        <f t="shared" si="20"/>
        <v>12999</v>
      </c>
      <c r="G161" s="71">
        <f t="shared" si="21"/>
        <v>0.93853373336410495</v>
      </c>
      <c r="H161" s="80">
        <f t="shared" si="16"/>
        <v>1200</v>
      </c>
      <c r="I161" s="80">
        <f t="shared" si="17"/>
        <v>10</v>
      </c>
      <c r="J161" s="80">
        <v>1880</v>
      </c>
      <c r="K161" s="80">
        <v>30</v>
      </c>
      <c r="L161" s="76">
        <f t="shared" si="18"/>
        <v>3026.8551427032849</v>
      </c>
      <c r="M161" s="76">
        <f t="shared" si="22"/>
        <v>0</v>
      </c>
      <c r="N161" s="76">
        <f t="shared" si="23"/>
        <v>3026.8551427032849</v>
      </c>
    </row>
    <row r="162" spans="1:14" x14ac:dyDescent="0.2">
      <c r="A162" s="68">
        <f>'Aliquote medie'!$B162</f>
        <v>15900</v>
      </c>
      <c r="B162" s="71">
        <f>'Aliquote medie'!$H162</f>
        <v>2</v>
      </c>
      <c r="C162" s="71">
        <f>VLOOKUP(B162,Scaglioni!$E$3:$H$7,3,FALSE)</f>
        <v>28000</v>
      </c>
      <c r="D162" s="71">
        <f>VLOOKUP(B162,Scaglioni!$E$3:$H$7,2,FALSE)</f>
        <v>15001</v>
      </c>
      <c r="E162" s="71">
        <f t="shared" si="19"/>
        <v>12100</v>
      </c>
      <c r="F162" s="71">
        <f t="shared" si="20"/>
        <v>12999</v>
      </c>
      <c r="G162" s="71">
        <f t="shared" si="21"/>
        <v>0.93084083391030081</v>
      </c>
      <c r="H162" s="80">
        <f t="shared" si="16"/>
        <v>1200</v>
      </c>
      <c r="I162" s="80">
        <f t="shared" si="17"/>
        <v>10</v>
      </c>
      <c r="J162" s="80">
        <v>1880</v>
      </c>
      <c r="K162" s="80">
        <v>30</v>
      </c>
      <c r="L162" s="76">
        <f t="shared" si="18"/>
        <v>3017.7005923532579</v>
      </c>
      <c r="M162" s="76">
        <f t="shared" si="22"/>
        <v>0</v>
      </c>
      <c r="N162" s="76">
        <f t="shared" si="23"/>
        <v>3017.7005923532579</v>
      </c>
    </row>
    <row r="163" spans="1:14" x14ac:dyDescent="0.2">
      <c r="A163" s="68">
        <f>'Aliquote medie'!$B163</f>
        <v>16000</v>
      </c>
      <c r="B163" s="71">
        <f>'Aliquote medie'!$H163</f>
        <v>2</v>
      </c>
      <c r="C163" s="71">
        <f>VLOOKUP(B163,Scaglioni!$E$3:$H$7,3,FALSE)</f>
        <v>28000</v>
      </c>
      <c r="D163" s="71">
        <f>VLOOKUP(B163,Scaglioni!$E$3:$H$7,2,FALSE)</f>
        <v>15001</v>
      </c>
      <c r="E163" s="71">
        <f t="shared" si="19"/>
        <v>12000</v>
      </c>
      <c r="F163" s="71">
        <f t="shared" si="20"/>
        <v>12999</v>
      </c>
      <c r="G163" s="71">
        <f t="shared" si="21"/>
        <v>0.92314793445649668</v>
      </c>
      <c r="H163" s="80">
        <f t="shared" si="16"/>
        <v>1200</v>
      </c>
      <c r="I163" s="80">
        <f t="shared" si="17"/>
        <v>10</v>
      </c>
      <c r="J163" s="80">
        <v>1880</v>
      </c>
      <c r="K163" s="80">
        <v>30</v>
      </c>
      <c r="L163" s="76">
        <f t="shared" si="18"/>
        <v>3008.5460420032314</v>
      </c>
      <c r="M163" s="76">
        <f t="shared" si="22"/>
        <v>0</v>
      </c>
      <c r="N163" s="76">
        <f t="shared" si="23"/>
        <v>3008.5460420032314</v>
      </c>
    </row>
    <row r="164" spans="1:14" x14ac:dyDescent="0.2">
      <c r="A164" s="68">
        <f>'Aliquote medie'!$B164</f>
        <v>16100</v>
      </c>
      <c r="B164" s="71">
        <f>'Aliquote medie'!$H164</f>
        <v>2</v>
      </c>
      <c r="C164" s="71">
        <f>VLOOKUP(B164,Scaglioni!$E$3:$H$7,3,FALSE)</f>
        <v>28000</v>
      </c>
      <c r="D164" s="71">
        <f>VLOOKUP(B164,Scaglioni!$E$3:$H$7,2,FALSE)</f>
        <v>15001</v>
      </c>
      <c r="E164" s="71">
        <f t="shared" si="19"/>
        <v>11900</v>
      </c>
      <c r="F164" s="71">
        <f t="shared" si="20"/>
        <v>12999</v>
      </c>
      <c r="G164" s="71">
        <f t="shared" si="21"/>
        <v>0.91545503500269254</v>
      </c>
      <c r="H164" s="80">
        <f t="shared" si="16"/>
        <v>1200</v>
      </c>
      <c r="I164" s="80">
        <f t="shared" si="17"/>
        <v>10</v>
      </c>
      <c r="J164" s="80">
        <v>1880</v>
      </c>
      <c r="K164" s="80">
        <v>30</v>
      </c>
      <c r="L164" s="76">
        <f t="shared" si="18"/>
        <v>2999.391491653204</v>
      </c>
      <c r="M164" s="76">
        <f t="shared" si="22"/>
        <v>0</v>
      </c>
      <c r="N164" s="76">
        <f t="shared" si="23"/>
        <v>2999.391491653204</v>
      </c>
    </row>
    <row r="165" spans="1:14" x14ac:dyDescent="0.2">
      <c r="A165" s="68">
        <f>'Aliquote medie'!$B165</f>
        <v>16200</v>
      </c>
      <c r="B165" s="71">
        <f>'Aliquote medie'!$H165</f>
        <v>2</v>
      </c>
      <c r="C165" s="71">
        <f>VLOOKUP(B165,Scaglioni!$E$3:$H$7,3,FALSE)</f>
        <v>28000</v>
      </c>
      <c r="D165" s="71">
        <f>VLOOKUP(B165,Scaglioni!$E$3:$H$7,2,FALSE)</f>
        <v>15001</v>
      </c>
      <c r="E165" s="71">
        <f t="shared" si="19"/>
        <v>11800</v>
      </c>
      <c r="F165" s="71">
        <f t="shared" si="20"/>
        <v>12999</v>
      </c>
      <c r="G165" s="71">
        <f t="shared" si="21"/>
        <v>0.9077621355488884</v>
      </c>
      <c r="H165" s="80">
        <f t="shared" si="16"/>
        <v>1200</v>
      </c>
      <c r="I165" s="80">
        <f t="shared" si="17"/>
        <v>10</v>
      </c>
      <c r="J165" s="80">
        <v>1880</v>
      </c>
      <c r="K165" s="80">
        <v>30</v>
      </c>
      <c r="L165" s="76">
        <f t="shared" si="18"/>
        <v>2990.2369413031774</v>
      </c>
      <c r="M165" s="76">
        <f t="shared" si="22"/>
        <v>0</v>
      </c>
      <c r="N165" s="76">
        <f t="shared" si="23"/>
        <v>2990.2369413031774</v>
      </c>
    </row>
    <row r="166" spans="1:14" x14ac:dyDescent="0.2">
      <c r="A166" s="68">
        <f>'Aliquote medie'!$B166</f>
        <v>16300</v>
      </c>
      <c r="B166" s="71">
        <f>'Aliquote medie'!$H166</f>
        <v>2</v>
      </c>
      <c r="C166" s="71">
        <f>VLOOKUP(B166,Scaglioni!$E$3:$H$7,3,FALSE)</f>
        <v>28000</v>
      </c>
      <c r="D166" s="71">
        <f>VLOOKUP(B166,Scaglioni!$E$3:$H$7,2,FALSE)</f>
        <v>15001</v>
      </c>
      <c r="E166" s="71">
        <f t="shared" si="19"/>
        <v>11700</v>
      </c>
      <c r="F166" s="71">
        <f t="shared" si="20"/>
        <v>12999</v>
      </c>
      <c r="G166" s="71">
        <f t="shared" si="21"/>
        <v>0.90006923609508427</v>
      </c>
      <c r="H166" s="80">
        <f t="shared" ref="H166:H202" si="24">IF(B166=2,1200,"")</f>
        <v>1200</v>
      </c>
      <c r="I166" s="80">
        <f t="shared" ref="I166:I202" si="25">IF(B166=2,10,"")</f>
        <v>10</v>
      </c>
      <c r="J166" s="80">
        <v>1880</v>
      </c>
      <c r="K166" s="80">
        <v>30</v>
      </c>
      <c r="L166" s="76">
        <f t="shared" si="18"/>
        <v>2981.08239095315</v>
      </c>
      <c r="M166" s="76">
        <f t="shared" si="22"/>
        <v>0</v>
      </c>
      <c r="N166" s="76">
        <f t="shared" si="23"/>
        <v>2981.08239095315</v>
      </c>
    </row>
    <row r="167" spans="1:14" x14ac:dyDescent="0.2">
      <c r="A167" s="68">
        <f>'Aliquote medie'!$B167</f>
        <v>16400</v>
      </c>
      <c r="B167" s="71">
        <f>'Aliquote medie'!$H167</f>
        <v>2</v>
      </c>
      <c r="C167" s="71">
        <f>VLOOKUP(B167,Scaglioni!$E$3:$H$7,3,FALSE)</f>
        <v>28000</v>
      </c>
      <c r="D167" s="71">
        <f>VLOOKUP(B167,Scaglioni!$E$3:$H$7,2,FALSE)</f>
        <v>15001</v>
      </c>
      <c r="E167" s="71">
        <f t="shared" si="19"/>
        <v>11600</v>
      </c>
      <c r="F167" s="71">
        <f t="shared" si="20"/>
        <v>12999</v>
      </c>
      <c r="G167" s="71">
        <f t="shared" si="21"/>
        <v>0.89237633664128013</v>
      </c>
      <c r="H167" s="80">
        <f t="shared" si="24"/>
        <v>1200</v>
      </c>
      <c r="I167" s="80">
        <f t="shared" si="25"/>
        <v>10</v>
      </c>
      <c r="J167" s="80">
        <v>1880</v>
      </c>
      <c r="K167" s="80">
        <v>30</v>
      </c>
      <c r="L167" s="76">
        <f t="shared" si="18"/>
        <v>2971.9278406031235</v>
      </c>
      <c r="M167" s="76">
        <f t="shared" si="22"/>
        <v>0</v>
      </c>
      <c r="N167" s="76">
        <f t="shared" si="23"/>
        <v>2971.9278406031235</v>
      </c>
    </row>
    <row r="168" spans="1:14" x14ac:dyDescent="0.2">
      <c r="A168" s="68">
        <f>'Aliquote medie'!$B168</f>
        <v>16500</v>
      </c>
      <c r="B168" s="71">
        <f>'Aliquote medie'!$H168</f>
        <v>2</v>
      </c>
      <c r="C168" s="71">
        <f>VLOOKUP(B168,Scaglioni!$E$3:$H$7,3,FALSE)</f>
        <v>28000</v>
      </c>
      <c r="D168" s="71">
        <f>VLOOKUP(B168,Scaglioni!$E$3:$H$7,2,FALSE)</f>
        <v>15001</v>
      </c>
      <c r="E168" s="71">
        <f t="shared" si="19"/>
        <v>11500</v>
      </c>
      <c r="F168" s="71">
        <f t="shared" si="20"/>
        <v>12999</v>
      </c>
      <c r="G168" s="71">
        <f t="shared" si="21"/>
        <v>0.884683437187476</v>
      </c>
      <c r="H168" s="80">
        <f t="shared" si="24"/>
        <v>1200</v>
      </c>
      <c r="I168" s="80">
        <f t="shared" si="25"/>
        <v>10</v>
      </c>
      <c r="J168" s="80">
        <v>1880</v>
      </c>
      <c r="K168" s="80">
        <v>30</v>
      </c>
      <c r="L168" s="76">
        <f t="shared" si="18"/>
        <v>2962.7732902530965</v>
      </c>
      <c r="M168" s="76">
        <f t="shared" si="22"/>
        <v>0</v>
      </c>
      <c r="N168" s="76">
        <f t="shared" si="23"/>
        <v>2962.7732902530965</v>
      </c>
    </row>
    <row r="169" spans="1:14" x14ac:dyDescent="0.2">
      <c r="A169" s="68">
        <f>'Aliquote medie'!$B169</f>
        <v>16600</v>
      </c>
      <c r="B169" s="71">
        <f>'Aliquote medie'!$H169</f>
        <v>2</v>
      </c>
      <c r="C169" s="71">
        <f>VLOOKUP(B169,Scaglioni!$E$3:$H$7,3,FALSE)</f>
        <v>28000</v>
      </c>
      <c r="D169" s="71">
        <f>VLOOKUP(B169,Scaglioni!$E$3:$H$7,2,FALSE)</f>
        <v>15001</v>
      </c>
      <c r="E169" s="71">
        <f t="shared" si="19"/>
        <v>11400</v>
      </c>
      <c r="F169" s="71">
        <f t="shared" si="20"/>
        <v>12999</v>
      </c>
      <c r="G169" s="71">
        <f t="shared" si="21"/>
        <v>0.87699053773367186</v>
      </c>
      <c r="H169" s="80">
        <f t="shared" si="24"/>
        <v>1200</v>
      </c>
      <c r="I169" s="80">
        <f t="shared" si="25"/>
        <v>10</v>
      </c>
      <c r="J169" s="80">
        <v>1880</v>
      </c>
      <c r="K169" s="80">
        <v>30</v>
      </c>
      <c r="L169" s="76">
        <f t="shared" si="18"/>
        <v>2953.6187399030696</v>
      </c>
      <c r="M169" s="76">
        <f t="shared" si="22"/>
        <v>0</v>
      </c>
      <c r="N169" s="76">
        <f t="shared" si="23"/>
        <v>2953.6187399030696</v>
      </c>
    </row>
    <row r="170" spans="1:14" x14ac:dyDescent="0.2">
      <c r="A170" s="68">
        <f>'Aliquote medie'!$B170</f>
        <v>16700</v>
      </c>
      <c r="B170" s="71">
        <f>'Aliquote medie'!$H170</f>
        <v>2</v>
      </c>
      <c r="C170" s="71">
        <f>VLOOKUP(B170,Scaglioni!$E$3:$H$7,3,FALSE)</f>
        <v>28000</v>
      </c>
      <c r="D170" s="71">
        <f>VLOOKUP(B170,Scaglioni!$E$3:$H$7,2,FALSE)</f>
        <v>15001</v>
      </c>
      <c r="E170" s="71">
        <f t="shared" si="19"/>
        <v>11300</v>
      </c>
      <c r="F170" s="71">
        <f t="shared" si="20"/>
        <v>12999</v>
      </c>
      <c r="G170" s="71">
        <f t="shared" si="21"/>
        <v>0.86929763827986772</v>
      </c>
      <c r="H170" s="80">
        <f t="shared" si="24"/>
        <v>1200</v>
      </c>
      <c r="I170" s="80">
        <f t="shared" si="25"/>
        <v>10</v>
      </c>
      <c r="J170" s="80">
        <v>1880</v>
      </c>
      <c r="K170" s="80">
        <v>30</v>
      </c>
      <c r="L170" s="76">
        <f t="shared" si="18"/>
        <v>2944.4641895530426</v>
      </c>
      <c r="M170" s="76">
        <f t="shared" si="22"/>
        <v>0</v>
      </c>
      <c r="N170" s="76">
        <f t="shared" si="23"/>
        <v>2944.4641895530426</v>
      </c>
    </row>
    <row r="171" spans="1:14" x14ac:dyDescent="0.2">
      <c r="A171" s="68">
        <f>'Aliquote medie'!$B171</f>
        <v>16800</v>
      </c>
      <c r="B171" s="71">
        <f>'Aliquote medie'!$H171</f>
        <v>2</v>
      </c>
      <c r="C171" s="71">
        <f>VLOOKUP(B171,Scaglioni!$E$3:$H$7,3,FALSE)</f>
        <v>28000</v>
      </c>
      <c r="D171" s="71">
        <f>VLOOKUP(B171,Scaglioni!$E$3:$H$7,2,FALSE)</f>
        <v>15001</v>
      </c>
      <c r="E171" s="71">
        <f t="shared" si="19"/>
        <v>11200</v>
      </c>
      <c r="F171" s="71">
        <f t="shared" si="20"/>
        <v>12999</v>
      </c>
      <c r="G171" s="71">
        <f t="shared" si="21"/>
        <v>0.86160473882606359</v>
      </c>
      <c r="H171" s="80">
        <f t="shared" si="24"/>
        <v>1200</v>
      </c>
      <c r="I171" s="80">
        <f t="shared" si="25"/>
        <v>10</v>
      </c>
      <c r="J171" s="80">
        <v>1880</v>
      </c>
      <c r="K171" s="80">
        <v>30</v>
      </c>
      <c r="L171" s="76">
        <f t="shared" si="18"/>
        <v>2935.3096392030156</v>
      </c>
      <c r="M171" s="76">
        <f t="shared" si="22"/>
        <v>0</v>
      </c>
      <c r="N171" s="76">
        <f t="shared" si="23"/>
        <v>2935.3096392030156</v>
      </c>
    </row>
    <row r="172" spans="1:14" x14ac:dyDescent="0.2">
      <c r="A172" s="68">
        <f>'Aliquote medie'!$B172</f>
        <v>16900</v>
      </c>
      <c r="B172" s="71">
        <f>'Aliquote medie'!$H172</f>
        <v>2</v>
      </c>
      <c r="C172" s="71">
        <f>VLOOKUP(B172,Scaglioni!$E$3:$H$7,3,FALSE)</f>
        <v>28000</v>
      </c>
      <c r="D172" s="71">
        <f>VLOOKUP(B172,Scaglioni!$E$3:$H$7,2,FALSE)</f>
        <v>15001</v>
      </c>
      <c r="E172" s="71">
        <f t="shared" si="19"/>
        <v>11100</v>
      </c>
      <c r="F172" s="71">
        <f t="shared" si="20"/>
        <v>12999</v>
      </c>
      <c r="G172" s="71">
        <f t="shared" si="21"/>
        <v>0.85391183937225945</v>
      </c>
      <c r="H172" s="80">
        <f t="shared" si="24"/>
        <v>1200</v>
      </c>
      <c r="I172" s="80">
        <f t="shared" si="25"/>
        <v>10</v>
      </c>
      <c r="J172" s="80">
        <v>1880</v>
      </c>
      <c r="K172" s="80">
        <v>30</v>
      </c>
      <c r="L172" s="76">
        <f t="shared" si="18"/>
        <v>2926.1550888529887</v>
      </c>
      <c r="M172" s="76">
        <f t="shared" si="22"/>
        <v>0</v>
      </c>
      <c r="N172" s="76">
        <f t="shared" si="23"/>
        <v>2926.1550888529887</v>
      </c>
    </row>
    <row r="173" spans="1:14" x14ac:dyDescent="0.2">
      <c r="A173" s="68">
        <f>'Aliquote medie'!$B173</f>
        <v>17000</v>
      </c>
      <c r="B173" s="71">
        <f>'Aliquote medie'!$H173</f>
        <v>2</v>
      </c>
      <c r="C173" s="71">
        <f>VLOOKUP(B173,Scaglioni!$E$3:$H$7,3,FALSE)</f>
        <v>28000</v>
      </c>
      <c r="D173" s="71">
        <f>VLOOKUP(B173,Scaglioni!$E$3:$H$7,2,FALSE)</f>
        <v>15001</v>
      </c>
      <c r="E173" s="71">
        <f t="shared" si="19"/>
        <v>11000</v>
      </c>
      <c r="F173" s="71">
        <f t="shared" si="20"/>
        <v>12999</v>
      </c>
      <c r="G173" s="71">
        <f t="shared" si="21"/>
        <v>0.84621893991845532</v>
      </c>
      <c r="H173" s="80">
        <f t="shared" si="24"/>
        <v>1200</v>
      </c>
      <c r="I173" s="80">
        <f t="shared" si="25"/>
        <v>10</v>
      </c>
      <c r="J173" s="80">
        <v>1880</v>
      </c>
      <c r="K173" s="80">
        <v>30</v>
      </c>
      <c r="L173" s="76">
        <f t="shared" si="18"/>
        <v>2917.0005385029617</v>
      </c>
      <c r="M173" s="76">
        <f t="shared" si="22"/>
        <v>0</v>
      </c>
      <c r="N173" s="76">
        <f t="shared" si="23"/>
        <v>2917.0005385029617</v>
      </c>
    </row>
    <row r="174" spans="1:14" x14ac:dyDescent="0.2">
      <c r="A174" s="68">
        <f>'Aliquote medie'!$B174</f>
        <v>17100</v>
      </c>
      <c r="B174" s="71">
        <f>'Aliquote medie'!$H174</f>
        <v>2</v>
      </c>
      <c r="C174" s="71">
        <f>VLOOKUP(B174,Scaglioni!$E$3:$H$7,3,FALSE)</f>
        <v>28000</v>
      </c>
      <c r="D174" s="71">
        <f>VLOOKUP(B174,Scaglioni!$E$3:$H$7,2,FALSE)</f>
        <v>15001</v>
      </c>
      <c r="E174" s="71">
        <f t="shared" si="19"/>
        <v>10900</v>
      </c>
      <c r="F174" s="71">
        <f t="shared" si="20"/>
        <v>12999</v>
      </c>
      <c r="G174" s="71">
        <f t="shared" si="21"/>
        <v>0.83852604046465118</v>
      </c>
      <c r="H174" s="80">
        <f t="shared" si="24"/>
        <v>1200</v>
      </c>
      <c r="I174" s="80">
        <f t="shared" si="25"/>
        <v>10</v>
      </c>
      <c r="J174" s="80">
        <v>1880</v>
      </c>
      <c r="K174" s="80">
        <v>30</v>
      </c>
      <c r="L174" s="76">
        <f t="shared" si="18"/>
        <v>2907.8459881529348</v>
      </c>
      <c r="M174" s="76">
        <f t="shared" si="22"/>
        <v>0</v>
      </c>
      <c r="N174" s="76">
        <f t="shared" si="23"/>
        <v>2907.8459881529348</v>
      </c>
    </row>
    <row r="175" spans="1:14" x14ac:dyDescent="0.2">
      <c r="A175" s="68">
        <f>'Aliquote medie'!$B175</f>
        <v>17200</v>
      </c>
      <c r="B175" s="71">
        <f>'Aliquote medie'!$H175</f>
        <v>2</v>
      </c>
      <c r="C175" s="71">
        <f>VLOOKUP(B175,Scaglioni!$E$3:$H$7,3,FALSE)</f>
        <v>28000</v>
      </c>
      <c r="D175" s="71">
        <f>VLOOKUP(B175,Scaglioni!$E$3:$H$7,2,FALSE)</f>
        <v>15001</v>
      </c>
      <c r="E175" s="71">
        <f t="shared" si="19"/>
        <v>10800</v>
      </c>
      <c r="F175" s="71">
        <f t="shared" si="20"/>
        <v>12999</v>
      </c>
      <c r="G175" s="71">
        <f t="shared" si="21"/>
        <v>0.83083314101084704</v>
      </c>
      <c r="H175" s="80">
        <f t="shared" si="24"/>
        <v>1200</v>
      </c>
      <c r="I175" s="80">
        <f t="shared" si="25"/>
        <v>10</v>
      </c>
      <c r="J175" s="80">
        <v>1880</v>
      </c>
      <c r="K175" s="80">
        <v>30</v>
      </c>
      <c r="L175" s="76">
        <f t="shared" si="18"/>
        <v>2898.6914378029078</v>
      </c>
      <c r="M175" s="76">
        <f t="shared" si="22"/>
        <v>0</v>
      </c>
      <c r="N175" s="76">
        <f t="shared" si="23"/>
        <v>2898.6914378029078</v>
      </c>
    </row>
    <row r="176" spans="1:14" x14ac:dyDescent="0.2">
      <c r="A176" s="68">
        <f>'Aliquote medie'!$B176</f>
        <v>17300</v>
      </c>
      <c r="B176" s="71">
        <f>'Aliquote medie'!$H176</f>
        <v>2</v>
      </c>
      <c r="C176" s="71">
        <f>VLOOKUP(B176,Scaglioni!$E$3:$H$7,3,FALSE)</f>
        <v>28000</v>
      </c>
      <c r="D176" s="71">
        <f>VLOOKUP(B176,Scaglioni!$E$3:$H$7,2,FALSE)</f>
        <v>15001</v>
      </c>
      <c r="E176" s="71">
        <f t="shared" si="19"/>
        <v>10700</v>
      </c>
      <c r="F176" s="71">
        <f t="shared" si="20"/>
        <v>12999</v>
      </c>
      <c r="G176" s="71">
        <f t="shared" si="21"/>
        <v>0.8231402415570428</v>
      </c>
      <c r="H176" s="80">
        <f t="shared" si="24"/>
        <v>1200</v>
      </c>
      <c r="I176" s="80">
        <f t="shared" si="25"/>
        <v>10</v>
      </c>
      <c r="J176" s="80">
        <v>1880</v>
      </c>
      <c r="K176" s="80">
        <v>30</v>
      </c>
      <c r="L176" s="76">
        <f t="shared" si="18"/>
        <v>2889.5368874528808</v>
      </c>
      <c r="M176" s="76">
        <f t="shared" si="22"/>
        <v>0</v>
      </c>
      <c r="N176" s="76">
        <f t="shared" si="23"/>
        <v>2889.5368874528808</v>
      </c>
    </row>
    <row r="177" spans="1:14" x14ac:dyDescent="0.2">
      <c r="A177" s="68">
        <f>'Aliquote medie'!$B177</f>
        <v>17400</v>
      </c>
      <c r="B177" s="71">
        <f>'Aliquote medie'!$H177</f>
        <v>2</v>
      </c>
      <c r="C177" s="71">
        <f>VLOOKUP(B177,Scaglioni!$E$3:$H$7,3,FALSE)</f>
        <v>28000</v>
      </c>
      <c r="D177" s="71">
        <f>VLOOKUP(B177,Scaglioni!$E$3:$H$7,2,FALSE)</f>
        <v>15001</v>
      </c>
      <c r="E177" s="71">
        <f t="shared" si="19"/>
        <v>10600</v>
      </c>
      <c r="F177" s="71">
        <f t="shared" si="20"/>
        <v>12999</v>
      </c>
      <c r="G177" s="71">
        <f t="shared" si="21"/>
        <v>0.81544734210323866</v>
      </c>
      <c r="H177" s="80">
        <f t="shared" si="24"/>
        <v>1200</v>
      </c>
      <c r="I177" s="80">
        <f t="shared" si="25"/>
        <v>10</v>
      </c>
      <c r="J177" s="80">
        <v>1880</v>
      </c>
      <c r="K177" s="80">
        <v>30</v>
      </c>
      <c r="L177" s="76">
        <f t="shared" si="18"/>
        <v>2880.3823371028539</v>
      </c>
      <c r="M177" s="76">
        <f t="shared" si="22"/>
        <v>0</v>
      </c>
      <c r="N177" s="76">
        <f t="shared" si="23"/>
        <v>2880.3823371028539</v>
      </c>
    </row>
    <row r="178" spans="1:14" x14ac:dyDescent="0.2">
      <c r="A178" s="68">
        <f>'Aliquote medie'!$B178</f>
        <v>17500</v>
      </c>
      <c r="B178" s="71">
        <f>'Aliquote medie'!$H178</f>
        <v>2</v>
      </c>
      <c r="C178" s="71">
        <f>VLOOKUP(B178,Scaglioni!$E$3:$H$7,3,FALSE)</f>
        <v>28000</v>
      </c>
      <c r="D178" s="71">
        <f>VLOOKUP(B178,Scaglioni!$E$3:$H$7,2,FALSE)</f>
        <v>15001</v>
      </c>
      <c r="E178" s="71">
        <f t="shared" si="19"/>
        <v>10500</v>
      </c>
      <c r="F178" s="71">
        <f t="shared" si="20"/>
        <v>12999</v>
      </c>
      <c r="G178" s="71">
        <f t="shared" si="21"/>
        <v>0.80775444264943452</v>
      </c>
      <c r="H178" s="80">
        <f t="shared" si="24"/>
        <v>1200</v>
      </c>
      <c r="I178" s="80">
        <f t="shared" si="25"/>
        <v>10</v>
      </c>
      <c r="J178" s="80">
        <v>1880</v>
      </c>
      <c r="K178" s="80">
        <v>30</v>
      </c>
      <c r="L178" s="76">
        <f t="shared" si="18"/>
        <v>2871.2277867528273</v>
      </c>
      <c r="M178" s="76">
        <f t="shared" si="22"/>
        <v>0</v>
      </c>
      <c r="N178" s="76">
        <f t="shared" si="23"/>
        <v>2871.2277867528273</v>
      </c>
    </row>
    <row r="179" spans="1:14" x14ac:dyDescent="0.2">
      <c r="A179" s="68">
        <f>'Aliquote medie'!$B179</f>
        <v>17600</v>
      </c>
      <c r="B179" s="71">
        <f>'Aliquote medie'!$H179</f>
        <v>2</v>
      </c>
      <c r="C179" s="71">
        <f>VLOOKUP(B179,Scaglioni!$E$3:$H$7,3,FALSE)</f>
        <v>28000</v>
      </c>
      <c r="D179" s="71">
        <f>VLOOKUP(B179,Scaglioni!$E$3:$H$7,2,FALSE)</f>
        <v>15001</v>
      </c>
      <c r="E179" s="71">
        <f t="shared" si="19"/>
        <v>10400</v>
      </c>
      <c r="F179" s="71">
        <f t="shared" si="20"/>
        <v>12999</v>
      </c>
      <c r="G179" s="71">
        <f t="shared" si="21"/>
        <v>0.80006154319563039</v>
      </c>
      <c r="H179" s="80">
        <f t="shared" si="24"/>
        <v>1200</v>
      </c>
      <c r="I179" s="80">
        <f t="shared" si="25"/>
        <v>10</v>
      </c>
      <c r="J179" s="80">
        <v>1880</v>
      </c>
      <c r="K179" s="80">
        <v>30</v>
      </c>
      <c r="L179" s="76">
        <f t="shared" si="18"/>
        <v>2862.0732364027999</v>
      </c>
      <c r="M179" s="76">
        <f t="shared" si="22"/>
        <v>0</v>
      </c>
      <c r="N179" s="76">
        <f t="shared" si="23"/>
        <v>2862.0732364027999</v>
      </c>
    </row>
    <row r="180" spans="1:14" x14ac:dyDescent="0.2">
      <c r="A180" s="68">
        <f>'Aliquote medie'!$B180</f>
        <v>17700</v>
      </c>
      <c r="B180" s="71">
        <f>'Aliquote medie'!$H180</f>
        <v>2</v>
      </c>
      <c r="C180" s="71">
        <f>VLOOKUP(B180,Scaglioni!$E$3:$H$7,3,FALSE)</f>
        <v>28000</v>
      </c>
      <c r="D180" s="71">
        <f>VLOOKUP(B180,Scaglioni!$E$3:$H$7,2,FALSE)</f>
        <v>15001</v>
      </c>
      <c r="E180" s="71">
        <f t="shared" si="19"/>
        <v>10300</v>
      </c>
      <c r="F180" s="71">
        <f t="shared" si="20"/>
        <v>12999</v>
      </c>
      <c r="G180" s="71">
        <f t="shared" si="21"/>
        <v>0.79236864374182625</v>
      </c>
      <c r="H180" s="80">
        <f t="shared" si="24"/>
        <v>1200</v>
      </c>
      <c r="I180" s="80">
        <f t="shared" si="25"/>
        <v>10</v>
      </c>
      <c r="J180" s="80">
        <v>1880</v>
      </c>
      <c r="K180" s="80">
        <v>30</v>
      </c>
      <c r="L180" s="76">
        <f t="shared" si="18"/>
        <v>2852.9186860527734</v>
      </c>
      <c r="M180" s="76">
        <f t="shared" si="22"/>
        <v>0</v>
      </c>
      <c r="N180" s="76">
        <f t="shared" si="23"/>
        <v>2852.9186860527734</v>
      </c>
    </row>
    <row r="181" spans="1:14" x14ac:dyDescent="0.2">
      <c r="A181" s="68">
        <f>'Aliquote medie'!$B181</f>
        <v>17800</v>
      </c>
      <c r="B181" s="71">
        <f>'Aliquote medie'!$H181</f>
        <v>2</v>
      </c>
      <c r="C181" s="71">
        <f>VLOOKUP(B181,Scaglioni!$E$3:$H$7,3,FALSE)</f>
        <v>28000</v>
      </c>
      <c r="D181" s="71">
        <f>VLOOKUP(B181,Scaglioni!$E$3:$H$7,2,FALSE)</f>
        <v>15001</v>
      </c>
      <c r="E181" s="71">
        <f t="shared" si="19"/>
        <v>10200</v>
      </c>
      <c r="F181" s="71">
        <f t="shared" si="20"/>
        <v>12999</v>
      </c>
      <c r="G181" s="71">
        <f t="shared" si="21"/>
        <v>0.78467574428802211</v>
      </c>
      <c r="H181" s="80">
        <f t="shared" si="24"/>
        <v>1200</v>
      </c>
      <c r="I181" s="80">
        <f t="shared" si="25"/>
        <v>10</v>
      </c>
      <c r="J181" s="80">
        <v>1880</v>
      </c>
      <c r="K181" s="80">
        <v>30</v>
      </c>
      <c r="L181" s="76">
        <f t="shared" si="18"/>
        <v>2843.7641357027464</v>
      </c>
      <c r="M181" s="76">
        <f t="shared" si="22"/>
        <v>0</v>
      </c>
      <c r="N181" s="76">
        <f t="shared" si="23"/>
        <v>2843.7641357027464</v>
      </c>
    </row>
    <row r="182" spans="1:14" x14ac:dyDescent="0.2">
      <c r="A182" s="68">
        <f>'Aliquote medie'!$B182</f>
        <v>17900</v>
      </c>
      <c r="B182" s="71">
        <f>'Aliquote medie'!$H182</f>
        <v>2</v>
      </c>
      <c r="C182" s="71">
        <f>VLOOKUP(B182,Scaglioni!$E$3:$H$7,3,FALSE)</f>
        <v>28000</v>
      </c>
      <c r="D182" s="71">
        <f>VLOOKUP(B182,Scaglioni!$E$3:$H$7,2,FALSE)</f>
        <v>15001</v>
      </c>
      <c r="E182" s="71">
        <f t="shared" si="19"/>
        <v>10100</v>
      </c>
      <c r="F182" s="71">
        <f t="shared" si="20"/>
        <v>12999</v>
      </c>
      <c r="G182" s="71">
        <f t="shared" si="21"/>
        <v>0.77698284483421798</v>
      </c>
      <c r="H182" s="80">
        <f t="shared" si="24"/>
        <v>1200</v>
      </c>
      <c r="I182" s="80">
        <f t="shared" si="25"/>
        <v>10</v>
      </c>
      <c r="J182" s="80">
        <v>1880</v>
      </c>
      <c r="K182" s="80">
        <v>30</v>
      </c>
      <c r="L182" s="76">
        <f t="shared" si="18"/>
        <v>2834.6095853527195</v>
      </c>
      <c r="M182" s="76">
        <f t="shared" si="22"/>
        <v>0</v>
      </c>
      <c r="N182" s="76">
        <f t="shared" si="23"/>
        <v>2834.6095853527195</v>
      </c>
    </row>
    <row r="183" spans="1:14" x14ac:dyDescent="0.2">
      <c r="A183" s="68">
        <f>'Aliquote medie'!$B183</f>
        <v>18000</v>
      </c>
      <c r="B183" s="71">
        <f>'Aliquote medie'!$H183</f>
        <v>2</v>
      </c>
      <c r="C183" s="71">
        <f>VLOOKUP(B183,Scaglioni!$E$3:$H$7,3,FALSE)</f>
        <v>28000</v>
      </c>
      <c r="D183" s="71">
        <f>VLOOKUP(B183,Scaglioni!$E$3:$H$7,2,FALSE)</f>
        <v>15001</v>
      </c>
      <c r="E183" s="71">
        <f t="shared" si="19"/>
        <v>10000</v>
      </c>
      <c r="F183" s="71">
        <f t="shared" si="20"/>
        <v>12999</v>
      </c>
      <c r="G183" s="71">
        <f t="shared" si="21"/>
        <v>0.76928994538041384</v>
      </c>
      <c r="H183" s="80">
        <f t="shared" si="24"/>
        <v>1200</v>
      </c>
      <c r="I183" s="80">
        <f t="shared" si="25"/>
        <v>10</v>
      </c>
      <c r="J183" s="80">
        <v>1880</v>
      </c>
      <c r="K183" s="80">
        <v>30</v>
      </c>
      <c r="L183" s="76">
        <f t="shared" si="18"/>
        <v>2825.4550350026925</v>
      </c>
      <c r="M183" s="76">
        <f t="shared" si="22"/>
        <v>0</v>
      </c>
      <c r="N183" s="76">
        <f t="shared" si="23"/>
        <v>2825.4550350026925</v>
      </c>
    </row>
    <row r="184" spans="1:14" x14ac:dyDescent="0.2">
      <c r="A184" s="68">
        <f>'Aliquote medie'!$B184</f>
        <v>18100</v>
      </c>
      <c r="B184" s="71">
        <f>'Aliquote medie'!$H184</f>
        <v>2</v>
      </c>
      <c r="C184" s="71">
        <f>VLOOKUP(B184,Scaglioni!$E$3:$H$7,3,FALSE)</f>
        <v>28000</v>
      </c>
      <c r="D184" s="71">
        <f>VLOOKUP(B184,Scaglioni!$E$3:$H$7,2,FALSE)</f>
        <v>15001</v>
      </c>
      <c r="E184" s="71">
        <f t="shared" si="19"/>
        <v>9900</v>
      </c>
      <c r="F184" s="71">
        <f t="shared" si="20"/>
        <v>12999</v>
      </c>
      <c r="G184" s="71">
        <f t="shared" si="21"/>
        <v>0.76159704592660971</v>
      </c>
      <c r="H184" s="80">
        <f t="shared" si="24"/>
        <v>1200</v>
      </c>
      <c r="I184" s="80">
        <f t="shared" si="25"/>
        <v>10</v>
      </c>
      <c r="J184" s="80">
        <v>1880</v>
      </c>
      <c r="K184" s="80">
        <v>30</v>
      </c>
      <c r="L184" s="76">
        <f t="shared" si="18"/>
        <v>2816.3004846526655</v>
      </c>
      <c r="M184" s="76">
        <f t="shared" si="22"/>
        <v>0</v>
      </c>
      <c r="N184" s="76">
        <f t="shared" si="23"/>
        <v>2816.3004846526655</v>
      </c>
    </row>
    <row r="185" spans="1:14" x14ac:dyDescent="0.2">
      <c r="A185" s="68">
        <f>'Aliquote medie'!$B185</f>
        <v>18200</v>
      </c>
      <c r="B185" s="71">
        <f>'Aliquote medie'!$H185</f>
        <v>2</v>
      </c>
      <c r="C185" s="71">
        <f>VLOOKUP(B185,Scaglioni!$E$3:$H$7,3,FALSE)</f>
        <v>28000</v>
      </c>
      <c r="D185" s="71">
        <f>VLOOKUP(B185,Scaglioni!$E$3:$H$7,2,FALSE)</f>
        <v>15001</v>
      </c>
      <c r="E185" s="71">
        <f t="shared" si="19"/>
        <v>9800</v>
      </c>
      <c r="F185" s="71">
        <f t="shared" si="20"/>
        <v>12999</v>
      </c>
      <c r="G185" s="71">
        <f t="shared" si="21"/>
        <v>0.75390414647280557</v>
      </c>
      <c r="H185" s="80">
        <f t="shared" si="24"/>
        <v>1200</v>
      </c>
      <c r="I185" s="80">
        <f t="shared" si="25"/>
        <v>10</v>
      </c>
      <c r="J185" s="80">
        <v>1880</v>
      </c>
      <c r="K185" s="80">
        <v>30</v>
      </c>
      <c r="L185" s="76">
        <f t="shared" si="18"/>
        <v>2807.1459343026386</v>
      </c>
      <c r="M185" s="76">
        <f t="shared" si="22"/>
        <v>0</v>
      </c>
      <c r="N185" s="76">
        <f t="shared" si="23"/>
        <v>2807.1459343026386</v>
      </c>
    </row>
    <row r="186" spans="1:14" x14ac:dyDescent="0.2">
      <c r="A186" s="68">
        <f>'Aliquote medie'!$B186</f>
        <v>18300</v>
      </c>
      <c r="B186" s="71">
        <f>'Aliquote medie'!$H186</f>
        <v>2</v>
      </c>
      <c r="C186" s="71">
        <f>VLOOKUP(B186,Scaglioni!$E$3:$H$7,3,FALSE)</f>
        <v>28000</v>
      </c>
      <c r="D186" s="71">
        <f>VLOOKUP(B186,Scaglioni!$E$3:$H$7,2,FALSE)</f>
        <v>15001</v>
      </c>
      <c r="E186" s="71">
        <f t="shared" si="19"/>
        <v>9700</v>
      </c>
      <c r="F186" s="71">
        <f t="shared" si="20"/>
        <v>12999</v>
      </c>
      <c r="G186" s="71">
        <f t="shared" si="21"/>
        <v>0.74621124701900143</v>
      </c>
      <c r="H186" s="80">
        <f t="shared" si="24"/>
        <v>1200</v>
      </c>
      <c r="I186" s="80">
        <f t="shared" si="25"/>
        <v>10</v>
      </c>
      <c r="J186" s="80">
        <v>1880</v>
      </c>
      <c r="K186" s="80">
        <v>30</v>
      </c>
      <c r="L186" s="76">
        <f t="shared" si="18"/>
        <v>2797.9913839526116</v>
      </c>
      <c r="M186" s="76">
        <f t="shared" si="22"/>
        <v>0</v>
      </c>
      <c r="N186" s="76">
        <f t="shared" si="23"/>
        <v>2797.9913839526116</v>
      </c>
    </row>
    <row r="187" spans="1:14" x14ac:dyDescent="0.2">
      <c r="A187" s="68">
        <f>'Aliquote medie'!$B187</f>
        <v>18400</v>
      </c>
      <c r="B187" s="71">
        <f>'Aliquote medie'!$H187</f>
        <v>2</v>
      </c>
      <c r="C187" s="71">
        <f>VLOOKUP(B187,Scaglioni!$E$3:$H$7,3,FALSE)</f>
        <v>28000</v>
      </c>
      <c r="D187" s="71">
        <f>VLOOKUP(B187,Scaglioni!$E$3:$H$7,2,FALSE)</f>
        <v>15001</v>
      </c>
      <c r="E187" s="71">
        <f t="shared" si="19"/>
        <v>9600</v>
      </c>
      <c r="F187" s="71">
        <f t="shared" si="20"/>
        <v>12999</v>
      </c>
      <c r="G187" s="71">
        <f t="shared" si="21"/>
        <v>0.7385183475651973</v>
      </c>
      <c r="H187" s="80">
        <f t="shared" si="24"/>
        <v>1200</v>
      </c>
      <c r="I187" s="80">
        <f t="shared" si="25"/>
        <v>10</v>
      </c>
      <c r="J187" s="80">
        <v>1880</v>
      </c>
      <c r="K187" s="80">
        <v>30</v>
      </c>
      <c r="L187" s="76">
        <f t="shared" si="18"/>
        <v>2788.8368336025846</v>
      </c>
      <c r="M187" s="76">
        <f t="shared" si="22"/>
        <v>0</v>
      </c>
      <c r="N187" s="76">
        <f t="shared" si="23"/>
        <v>2788.8368336025846</v>
      </c>
    </row>
    <row r="188" spans="1:14" x14ac:dyDescent="0.2">
      <c r="A188" s="68">
        <f>'Aliquote medie'!$B188</f>
        <v>18500</v>
      </c>
      <c r="B188" s="71">
        <f>'Aliquote medie'!$H188</f>
        <v>2</v>
      </c>
      <c r="C188" s="71">
        <f>VLOOKUP(B188,Scaglioni!$E$3:$H$7,3,FALSE)</f>
        <v>28000</v>
      </c>
      <c r="D188" s="71">
        <f>VLOOKUP(B188,Scaglioni!$E$3:$H$7,2,FALSE)</f>
        <v>15001</v>
      </c>
      <c r="E188" s="71">
        <f t="shared" si="19"/>
        <v>9500</v>
      </c>
      <c r="F188" s="71">
        <f t="shared" si="20"/>
        <v>12999</v>
      </c>
      <c r="G188" s="71">
        <f t="shared" si="21"/>
        <v>0.73082544811139316</v>
      </c>
      <c r="H188" s="80">
        <f t="shared" si="24"/>
        <v>1200</v>
      </c>
      <c r="I188" s="80">
        <f t="shared" si="25"/>
        <v>10</v>
      </c>
      <c r="J188" s="80">
        <v>1880</v>
      </c>
      <c r="K188" s="80">
        <v>30</v>
      </c>
      <c r="L188" s="76">
        <f t="shared" si="18"/>
        <v>2779.6822832525577</v>
      </c>
      <c r="M188" s="76">
        <f t="shared" si="22"/>
        <v>0</v>
      </c>
      <c r="N188" s="76">
        <f t="shared" si="23"/>
        <v>2779.6822832525577</v>
      </c>
    </row>
    <row r="189" spans="1:14" x14ac:dyDescent="0.2">
      <c r="A189" s="68">
        <f>'Aliquote medie'!$B189</f>
        <v>18600</v>
      </c>
      <c r="B189" s="71">
        <f>'Aliquote medie'!$H189</f>
        <v>2</v>
      </c>
      <c r="C189" s="71">
        <f>VLOOKUP(B189,Scaglioni!$E$3:$H$7,3,FALSE)</f>
        <v>28000</v>
      </c>
      <c r="D189" s="71">
        <f>VLOOKUP(B189,Scaglioni!$E$3:$H$7,2,FALSE)</f>
        <v>15001</v>
      </c>
      <c r="E189" s="71">
        <f t="shared" si="19"/>
        <v>9400</v>
      </c>
      <c r="F189" s="71">
        <f t="shared" si="20"/>
        <v>12999</v>
      </c>
      <c r="G189" s="71">
        <f t="shared" si="21"/>
        <v>0.72313254865758902</v>
      </c>
      <c r="H189" s="80">
        <f t="shared" si="24"/>
        <v>1200</v>
      </c>
      <c r="I189" s="80">
        <f t="shared" si="25"/>
        <v>10</v>
      </c>
      <c r="J189" s="80">
        <v>1880</v>
      </c>
      <c r="K189" s="80">
        <v>30</v>
      </c>
      <c r="L189" s="76">
        <f t="shared" si="18"/>
        <v>2770.5277329025312</v>
      </c>
      <c r="M189" s="76">
        <f t="shared" si="22"/>
        <v>0</v>
      </c>
      <c r="N189" s="76">
        <f t="shared" si="23"/>
        <v>2770.5277329025312</v>
      </c>
    </row>
    <row r="190" spans="1:14" x14ac:dyDescent="0.2">
      <c r="A190" s="68">
        <f>'Aliquote medie'!$B190</f>
        <v>18700</v>
      </c>
      <c r="B190" s="71">
        <f>'Aliquote medie'!$H190</f>
        <v>2</v>
      </c>
      <c r="C190" s="71">
        <f>VLOOKUP(B190,Scaglioni!$E$3:$H$7,3,FALSE)</f>
        <v>28000</v>
      </c>
      <c r="D190" s="71">
        <f>VLOOKUP(B190,Scaglioni!$E$3:$H$7,2,FALSE)</f>
        <v>15001</v>
      </c>
      <c r="E190" s="71">
        <f t="shared" si="19"/>
        <v>9300</v>
      </c>
      <c r="F190" s="71">
        <f t="shared" si="20"/>
        <v>12999</v>
      </c>
      <c r="G190" s="71">
        <f t="shared" si="21"/>
        <v>0.71543964920378489</v>
      </c>
      <c r="H190" s="80">
        <f t="shared" si="24"/>
        <v>1200</v>
      </c>
      <c r="I190" s="80">
        <f t="shared" si="25"/>
        <v>10</v>
      </c>
      <c r="J190" s="80">
        <v>1880</v>
      </c>
      <c r="K190" s="80">
        <v>30</v>
      </c>
      <c r="L190" s="76">
        <f t="shared" si="18"/>
        <v>2761.3731825525037</v>
      </c>
      <c r="M190" s="76">
        <f t="shared" si="22"/>
        <v>0</v>
      </c>
      <c r="N190" s="76">
        <f t="shared" si="23"/>
        <v>2761.3731825525037</v>
      </c>
    </row>
    <row r="191" spans="1:14" x14ac:dyDescent="0.2">
      <c r="A191" s="68">
        <f>'Aliquote medie'!$B191</f>
        <v>18800</v>
      </c>
      <c r="B191" s="71">
        <f>'Aliquote medie'!$H191</f>
        <v>2</v>
      </c>
      <c r="C191" s="71">
        <f>VLOOKUP(B191,Scaglioni!$E$3:$H$7,3,FALSE)</f>
        <v>28000</v>
      </c>
      <c r="D191" s="71">
        <f>VLOOKUP(B191,Scaglioni!$E$3:$H$7,2,FALSE)</f>
        <v>15001</v>
      </c>
      <c r="E191" s="71">
        <f t="shared" si="19"/>
        <v>9200</v>
      </c>
      <c r="F191" s="71">
        <f t="shared" si="20"/>
        <v>12999</v>
      </c>
      <c r="G191" s="71">
        <f t="shared" si="21"/>
        <v>0.70774674974998075</v>
      </c>
      <c r="H191" s="80">
        <f t="shared" si="24"/>
        <v>1200</v>
      </c>
      <c r="I191" s="80">
        <f t="shared" si="25"/>
        <v>10</v>
      </c>
      <c r="J191" s="80">
        <v>1880</v>
      </c>
      <c r="K191" s="80">
        <v>30</v>
      </c>
      <c r="L191" s="76">
        <f t="shared" si="18"/>
        <v>2752.2186322024772</v>
      </c>
      <c r="M191" s="76">
        <f t="shared" si="22"/>
        <v>0</v>
      </c>
      <c r="N191" s="76">
        <f t="shared" si="23"/>
        <v>2752.2186322024772</v>
      </c>
    </row>
    <row r="192" spans="1:14" x14ac:dyDescent="0.2">
      <c r="A192" s="68">
        <f>'Aliquote medie'!$B192</f>
        <v>18900</v>
      </c>
      <c r="B192" s="71">
        <f>'Aliquote medie'!$H192</f>
        <v>2</v>
      </c>
      <c r="C192" s="71">
        <f>VLOOKUP(B192,Scaglioni!$E$3:$H$7,3,FALSE)</f>
        <v>28000</v>
      </c>
      <c r="D192" s="71">
        <f>VLOOKUP(B192,Scaglioni!$E$3:$H$7,2,FALSE)</f>
        <v>15001</v>
      </c>
      <c r="E192" s="71">
        <f t="shared" si="19"/>
        <v>9100</v>
      </c>
      <c r="F192" s="71">
        <f t="shared" si="20"/>
        <v>12999</v>
      </c>
      <c r="G192" s="71">
        <f t="shared" si="21"/>
        <v>0.70005385029617662</v>
      </c>
      <c r="H192" s="80">
        <f t="shared" si="24"/>
        <v>1200</v>
      </c>
      <c r="I192" s="80">
        <f t="shared" si="25"/>
        <v>10</v>
      </c>
      <c r="J192" s="80">
        <v>1880</v>
      </c>
      <c r="K192" s="80">
        <v>30</v>
      </c>
      <c r="L192" s="76">
        <f t="shared" si="18"/>
        <v>2743.0640818524503</v>
      </c>
      <c r="M192" s="76">
        <f t="shared" si="22"/>
        <v>0</v>
      </c>
      <c r="N192" s="76">
        <f t="shared" si="23"/>
        <v>2743.0640818524503</v>
      </c>
    </row>
    <row r="193" spans="1:14" x14ac:dyDescent="0.2">
      <c r="A193" s="68">
        <f>'Aliquote medie'!$B193</f>
        <v>19000</v>
      </c>
      <c r="B193" s="71">
        <f>'Aliquote medie'!$H193</f>
        <v>2</v>
      </c>
      <c r="C193" s="71">
        <f>VLOOKUP(B193,Scaglioni!$E$3:$H$7,3,FALSE)</f>
        <v>28000</v>
      </c>
      <c r="D193" s="71">
        <f>VLOOKUP(B193,Scaglioni!$E$3:$H$7,2,FALSE)</f>
        <v>15001</v>
      </c>
      <c r="E193" s="71">
        <f t="shared" si="19"/>
        <v>9000</v>
      </c>
      <c r="F193" s="71">
        <f t="shared" si="20"/>
        <v>12999</v>
      </c>
      <c r="G193" s="71">
        <f t="shared" si="21"/>
        <v>0.69236095084237248</v>
      </c>
      <c r="H193" s="80">
        <f t="shared" si="24"/>
        <v>1200</v>
      </c>
      <c r="I193" s="80">
        <f t="shared" si="25"/>
        <v>10</v>
      </c>
      <c r="J193" s="80">
        <v>1880</v>
      </c>
      <c r="K193" s="80">
        <v>30</v>
      </c>
      <c r="L193" s="76">
        <f t="shared" si="18"/>
        <v>2733.9095315024233</v>
      </c>
      <c r="M193" s="76">
        <f t="shared" si="22"/>
        <v>0</v>
      </c>
      <c r="N193" s="76">
        <f t="shared" si="23"/>
        <v>2733.9095315024233</v>
      </c>
    </row>
    <row r="194" spans="1:14" x14ac:dyDescent="0.2">
      <c r="A194" s="68">
        <f>'Aliquote medie'!$B194</f>
        <v>19100</v>
      </c>
      <c r="B194" s="71">
        <f>'Aliquote medie'!$H194</f>
        <v>2</v>
      </c>
      <c r="C194" s="71">
        <f>VLOOKUP(B194,Scaglioni!$E$3:$H$7,3,FALSE)</f>
        <v>28000</v>
      </c>
      <c r="D194" s="71">
        <f>VLOOKUP(B194,Scaglioni!$E$3:$H$7,2,FALSE)</f>
        <v>15001</v>
      </c>
      <c r="E194" s="71">
        <f t="shared" si="19"/>
        <v>8900</v>
      </c>
      <c r="F194" s="71">
        <f t="shared" si="20"/>
        <v>12999</v>
      </c>
      <c r="G194" s="71">
        <f t="shared" si="21"/>
        <v>0.68466805138856834</v>
      </c>
      <c r="H194" s="80">
        <f t="shared" si="24"/>
        <v>1200</v>
      </c>
      <c r="I194" s="80">
        <f t="shared" si="25"/>
        <v>10</v>
      </c>
      <c r="J194" s="80">
        <v>1880</v>
      </c>
      <c r="K194" s="80">
        <v>30</v>
      </c>
      <c r="L194" s="76">
        <f t="shared" si="18"/>
        <v>2724.7549811523963</v>
      </c>
      <c r="M194" s="76">
        <f t="shared" si="22"/>
        <v>0</v>
      </c>
      <c r="N194" s="76">
        <f t="shared" si="23"/>
        <v>2724.7549811523963</v>
      </c>
    </row>
    <row r="195" spans="1:14" x14ac:dyDescent="0.2">
      <c r="A195" s="68">
        <f>'Aliquote medie'!$B195</f>
        <v>19200</v>
      </c>
      <c r="B195" s="71">
        <f>'Aliquote medie'!$H195</f>
        <v>2</v>
      </c>
      <c r="C195" s="71">
        <f>VLOOKUP(B195,Scaglioni!$E$3:$H$7,3,FALSE)</f>
        <v>28000</v>
      </c>
      <c r="D195" s="71">
        <f>VLOOKUP(B195,Scaglioni!$E$3:$H$7,2,FALSE)</f>
        <v>15001</v>
      </c>
      <c r="E195" s="71">
        <f t="shared" si="19"/>
        <v>8800</v>
      </c>
      <c r="F195" s="71">
        <f t="shared" si="20"/>
        <v>12999</v>
      </c>
      <c r="G195" s="71">
        <f t="shared" si="21"/>
        <v>0.67697515193476421</v>
      </c>
      <c r="H195" s="80">
        <f t="shared" si="24"/>
        <v>1200</v>
      </c>
      <c r="I195" s="80">
        <f t="shared" si="25"/>
        <v>10</v>
      </c>
      <c r="J195" s="80">
        <v>1880</v>
      </c>
      <c r="K195" s="80">
        <v>30</v>
      </c>
      <c r="L195" s="76">
        <f t="shared" ref="L195:L202" si="26">IF(B195=1,J195,IF(B195=2,((J195+K195)+(H195-I195)*G195),IF(B195=3,((J195+K195)*G195),0)))</f>
        <v>2715.6004308023694</v>
      </c>
      <c r="M195" s="76">
        <f t="shared" si="22"/>
        <v>0</v>
      </c>
      <c r="N195" s="76">
        <f t="shared" si="23"/>
        <v>2715.6004308023694</v>
      </c>
    </row>
    <row r="196" spans="1:14" x14ac:dyDescent="0.2">
      <c r="A196" s="68">
        <f>'Aliquote medie'!$B196</f>
        <v>19300</v>
      </c>
      <c r="B196" s="71">
        <f>'Aliquote medie'!$H196</f>
        <v>2</v>
      </c>
      <c r="C196" s="71">
        <f>VLOOKUP(B196,Scaglioni!$E$3:$H$7,3,FALSE)</f>
        <v>28000</v>
      </c>
      <c r="D196" s="71">
        <f>VLOOKUP(B196,Scaglioni!$E$3:$H$7,2,FALSE)</f>
        <v>15001</v>
      </c>
      <c r="E196" s="71">
        <f t="shared" ref="E196:E202" si="27">IF(B196&lt;4,(C196-A196),"")</f>
        <v>8700</v>
      </c>
      <c r="F196" s="71">
        <f t="shared" ref="F196:F202" si="28">IF(B196&lt;4,C196-D196,"")</f>
        <v>12999</v>
      </c>
      <c r="G196" s="71">
        <f t="shared" ref="G196:G202" si="29">IF(B196&lt;4,E196/F196,"")</f>
        <v>0.66928225248096007</v>
      </c>
      <c r="H196" s="80">
        <f t="shared" si="24"/>
        <v>1200</v>
      </c>
      <c r="I196" s="80">
        <f t="shared" si="25"/>
        <v>10</v>
      </c>
      <c r="J196" s="80">
        <v>1880</v>
      </c>
      <c r="K196" s="80">
        <v>30</v>
      </c>
      <c r="L196" s="76">
        <f t="shared" si="26"/>
        <v>2706.4458804523424</v>
      </c>
      <c r="M196" s="76">
        <f t="shared" ref="M196:M259" si="30">IF(AND(A195&lt;=35000,A195&gt;=25000),65,0)</f>
        <v>0</v>
      </c>
      <c r="N196" s="76">
        <f t="shared" ref="N196:N202" si="31">L196+M196</f>
        <v>2706.4458804523424</v>
      </c>
    </row>
    <row r="197" spans="1:14" x14ac:dyDescent="0.2">
      <c r="A197" s="68">
        <f>'Aliquote medie'!$B197</f>
        <v>19400</v>
      </c>
      <c r="B197" s="71">
        <f>'Aliquote medie'!$H197</f>
        <v>2</v>
      </c>
      <c r="C197" s="71">
        <f>VLOOKUP(B197,Scaglioni!$E$3:$H$7,3,FALSE)</f>
        <v>28000</v>
      </c>
      <c r="D197" s="71">
        <f>VLOOKUP(B197,Scaglioni!$E$3:$H$7,2,FALSE)</f>
        <v>15001</v>
      </c>
      <c r="E197" s="71">
        <f t="shared" si="27"/>
        <v>8600</v>
      </c>
      <c r="F197" s="71">
        <f t="shared" si="28"/>
        <v>12999</v>
      </c>
      <c r="G197" s="71">
        <f t="shared" si="29"/>
        <v>0.66158935302715594</v>
      </c>
      <c r="H197" s="80">
        <f t="shared" si="24"/>
        <v>1200</v>
      </c>
      <c r="I197" s="80">
        <f t="shared" si="25"/>
        <v>10</v>
      </c>
      <c r="J197" s="80">
        <v>1880</v>
      </c>
      <c r="K197" s="80">
        <v>30</v>
      </c>
      <c r="L197" s="76">
        <f t="shared" si="26"/>
        <v>2697.2913301023154</v>
      </c>
      <c r="M197" s="76">
        <f t="shared" si="30"/>
        <v>0</v>
      </c>
      <c r="N197" s="76">
        <f t="shared" si="31"/>
        <v>2697.2913301023154</v>
      </c>
    </row>
    <row r="198" spans="1:14" x14ac:dyDescent="0.2">
      <c r="A198" s="68">
        <f>'Aliquote medie'!$B198</f>
        <v>19500</v>
      </c>
      <c r="B198" s="71">
        <f>'Aliquote medie'!$H198</f>
        <v>2</v>
      </c>
      <c r="C198" s="71">
        <f>VLOOKUP(B198,Scaglioni!$E$3:$H$7,3,FALSE)</f>
        <v>28000</v>
      </c>
      <c r="D198" s="71">
        <f>VLOOKUP(B198,Scaglioni!$E$3:$H$7,2,FALSE)</f>
        <v>15001</v>
      </c>
      <c r="E198" s="71">
        <f t="shared" si="27"/>
        <v>8500</v>
      </c>
      <c r="F198" s="71">
        <f t="shared" si="28"/>
        <v>12999</v>
      </c>
      <c r="G198" s="71">
        <f t="shared" si="29"/>
        <v>0.6538964535733518</v>
      </c>
      <c r="H198" s="80">
        <f t="shared" si="24"/>
        <v>1200</v>
      </c>
      <c r="I198" s="80">
        <f t="shared" si="25"/>
        <v>10</v>
      </c>
      <c r="J198" s="80">
        <v>1880</v>
      </c>
      <c r="K198" s="80">
        <v>30</v>
      </c>
      <c r="L198" s="76">
        <f t="shared" si="26"/>
        <v>2688.1367797522885</v>
      </c>
      <c r="M198" s="76">
        <f t="shared" si="30"/>
        <v>0</v>
      </c>
      <c r="N198" s="76">
        <f t="shared" si="31"/>
        <v>2688.1367797522885</v>
      </c>
    </row>
    <row r="199" spans="1:14" x14ac:dyDescent="0.2">
      <c r="A199" s="68">
        <f>'Aliquote medie'!$B199</f>
        <v>19600</v>
      </c>
      <c r="B199" s="71">
        <f>'Aliquote medie'!$H199</f>
        <v>2</v>
      </c>
      <c r="C199" s="71">
        <f>VLOOKUP(B199,Scaglioni!$E$3:$H$7,3,FALSE)</f>
        <v>28000</v>
      </c>
      <c r="D199" s="71">
        <f>VLOOKUP(B199,Scaglioni!$E$3:$H$7,2,FALSE)</f>
        <v>15001</v>
      </c>
      <c r="E199" s="71">
        <f t="shared" si="27"/>
        <v>8400</v>
      </c>
      <c r="F199" s="71">
        <f t="shared" si="28"/>
        <v>12999</v>
      </c>
      <c r="G199" s="71">
        <f t="shared" si="29"/>
        <v>0.64620355411954766</v>
      </c>
      <c r="H199" s="80">
        <f t="shared" si="24"/>
        <v>1200</v>
      </c>
      <c r="I199" s="80">
        <f t="shared" si="25"/>
        <v>10</v>
      </c>
      <c r="J199" s="80">
        <v>1880</v>
      </c>
      <c r="K199" s="80">
        <v>30</v>
      </c>
      <c r="L199" s="76">
        <f t="shared" si="26"/>
        <v>2678.9822294022615</v>
      </c>
      <c r="M199" s="76">
        <f t="shared" si="30"/>
        <v>0</v>
      </c>
      <c r="N199" s="76">
        <f t="shared" si="31"/>
        <v>2678.9822294022615</v>
      </c>
    </row>
    <row r="200" spans="1:14" x14ac:dyDescent="0.2">
      <c r="A200" s="68">
        <f>'Aliquote medie'!$B200</f>
        <v>19700</v>
      </c>
      <c r="B200" s="71">
        <f>'Aliquote medie'!$H200</f>
        <v>2</v>
      </c>
      <c r="C200" s="71">
        <f>VLOOKUP(B200,Scaglioni!$E$3:$H$7,3,FALSE)</f>
        <v>28000</v>
      </c>
      <c r="D200" s="71">
        <f>VLOOKUP(B200,Scaglioni!$E$3:$H$7,2,FALSE)</f>
        <v>15001</v>
      </c>
      <c r="E200" s="71">
        <f t="shared" si="27"/>
        <v>8300</v>
      </c>
      <c r="F200" s="71">
        <f t="shared" si="28"/>
        <v>12999</v>
      </c>
      <c r="G200" s="71">
        <f t="shared" si="29"/>
        <v>0.63851065466574353</v>
      </c>
      <c r="H200" s="80">
        <f t="shared" si="24"/>
        <v>1200</v>
      </c>
      <c r="I200" s="80">
        <f t="shared" si="25"/>
        <v>10</v>
      </c>
      <c r="J200" s="80">
        <v>1880</v>
      </c>
      <c r="K200" s="80">
        <v>30</v>
      </c>
      <c r="L200" s="76">
        <f t="shared" si="26"/>
        <v>2669.827679052235</v>
      </c>
      <c r="M200" s="76">
        <f t="shared" si="30"/>
        <v>0</v>
      </c>
      <c r="N200" s="76">
        <f t="shared" si="31"/>
        <v>2669.827679052235</v>
      </c>
    </row>
    <row r="201" spans="1:14" x14ac:dyDescent="0.2">
      <c r="A201" s="68">
        <f>'Aliquote medie'!$B201</f>
        <v>19800</v>
      </c>
      <c r="B201" s="71">
        <f>'Aliquote medie'!$H201</f>
        <v>2</v>
      </c>
      <c r="C201" s="71">
        <f>VLOOKUP(B201,Scaglioni!$E$3:$H$7,3,FALSE)</f>
        <v>28000</v>
      </c>
      <c r="D201" s="71">
        <f>VLOOKUP(B201,Scaglioni!$E$3:$H$7,2,FALSE)</f>
        <v>15001</v>
      </c>
      <c r="E201" s="71">
        <f t="shared" si="27"/>
        <v>8200</v>
      </c>
      <c r="F201" s="71">
        <f t="shared" si="28"/>
        <v>12999</v>
      </c>
      <c r="G201" s="71">
        <f t="shared" si="29"/>
        <v>0.63081775521193939</v>
      </c>
      <c r="H201" s="80">
        <f t="shared" si="24"/>
        <v>1200</v>
      </c>
      <c r="I201" s="80">
        <f t="shared" si="25"/>
        <v>10</v>
      </c>
      <c r="J201" s="80">
        <v>1880</v>
      </c>
      <c r="K201" s="80">
        <v>30</v>
      </c>
      <c r="L201" s="76">
        <f t="shared" si="26"/>
        <v>2660.673128702208</v>
      </c>
      <c r="M201" s="76">
        <f t="shared" si="30"/>
        <v>0</v>
      </c>
      <c r="N201" s="76">
        <f t="shared" si="31"/>
        <v>2660.673128702208</v>
      </c>
    </row>
    <row r="202" spans="1:14" x14ac:dyDescent="0.2">
      <c r="A202" s="68">
        <f>'Aliquote medie'!$B202</f>
        <v>19900</v>
      </c>
      <c r="B202" s="71">
        <f>'Aliquote medie'!$H202</f>
        <v>2</v>
      </c>
      <c r="C202" s="71">
        <f>VLOOKUP(B202,Scaglioni!$E$3:$H$7,3,FALSE)</f>
        <v>28000</v>
      </c>
      <c r="D202" s="71">
        <f>VLOOKUP(B202,Scaglioni!$E$3:$H$7,2,FALSE)</f>
        <v>15001</v>
      </c>
      <c r="E202" s="71">
        <f t="shared" si="27"/>
        <v>8100</v>
      </c>
      <c r="F202" s="71">
        <f t="shared" si="28"/>
        <v>12999</v>
      </c>
      <c r="G202" s="71">
        <f t="shared" si="29"/>
        <v>0.62312485575813525</v>
      </c>
      <c r="H202" s="80">
        <f t="shared" si="24"/>
        <v>1200</v>
      </c>
      <c r="I202" s="80">
        <f t="shared" si="25"/>
        <v>10</v>
      </c>
      <c r="J202" s="80">
        <v>1880</v>
      </c>
      <c r="K202" s="80">
        <v>30</v>
      </c>
      <c r="L202" s="76">
        <f t="shared" si="26"/>
        <v>2651.5185783521811</v>
      </c>
      <c r="M202" s="76">
        <f t="shared" si="30"/>
        <v>0</v>
      </c>
      <c r="N202" s="76">
        <f t="shared" si="31"/>
        <v>2651.5185783521811</v>
      </c>
    </row>
    <row r="203" spans="1:14" x14ac:dyDescent="0.2">
      <c r="A203" s="68">
        <f>'Aliquote medie'!$B203</f>
        <v>20000</v>
      </c>
      <c r="B203" s="71">
        <f>'Aliquote medie'!$H203</f>
        <v>2</v>
      </c>
      <c r="C203" s="71">
        <f>VLOOKUP(B203,Scaglioni!$E$3:$H$7,3,FALSE)</f>
        <v>28000</v>
      </c>
      <c r="D203" s="71">
        <f>VLOOKUP(B203,Scaglioni!$E$3:$H$7,2,FALSE)</f>
        <v>15001</v>
      </c>
      <c r="E203" s="71">
        <f t="shared" ref="E203:E266" si="32">IF(B203&lt;4,(C203-A203),"")</f>
        <v>8000</v>
      </c>
      <c r="F203" s="71">
        <f t="shared" ref="F203:F266" si="33">IF(B203&lt;4,C203-D203,"")</f>
        <v>12999</v>
      </c>
      <c r="G203" s="71">
        <f t="shared" ref="G203:G266" si="34">IF(B203&lt;4,E203/F203,"")</f>
        <v>0.61543195630433112</v>
      </c>
      <c r="H203" s="80">
        <f t="shared" ref="H203:H266" si="35">IF(B203=2,1200,"")</f>
        <v>1200</v>
      </c>
      <c r="I203" s="80">
        <f t="shared" ref="I203:I266" si="36">IF(B203=2,10,"")</f>
        <v>10</v>
      </c>
      <c r="J203" s="80">
        <v>1880</v>
      </c>
      <c r="K203" s="80">
        <v>30</v>
      </c>
      <c r="L203" s="76">
        <f t="shared" ref="L203:L266" si="37">IF(B203=1,J203,IF(B203=2,((J203+K203)+(H203-I203)*G203),IF(B203=3,((J203+K203)*G203),0)))</f>
        <v>2642.3640280021541</v>
      </c>
      <c r="M203" s="76">
        <f t="shared" si="30"/>
        <v>0</v>
      </c>
      <c r="N203" s="76">
        <f t="shared" ref="N203:N266" si="38">L203+M203</f>
        <v>2642.3640280021541</v>
      </c>
    </row>
    <row r="204" spans="1:14" x14ac:dyDescent="0.2">
      <c r="A204" s="68">
        <f>'Aliquote medie'!$B204</f>
        <v>20100</v>
      </c>
      <c r="B204" s="71">
        <f>'Aliquote medie'!$H204</f>
        <v>2</v>
      </c>
      <c r="C204" s="71">
        <f>VLOOKUP(B204,Scaglioni!$E$3:$H$7,3,FALSE)</f>
        <v>28000</v>
      </c>
      <c r="D204" s="71">
        <f>VLOOKUP(B204,Scaglioni!$E$3:$H$7,2,FALSE)</f>
        <v>15001</v>
      </c>
      <c r="E204" s="71">
        <f t="shared" si="32"/>
        <v>7900</v>
      </c>
      <c r="F204" s="71">
        <f t="shared" si="33"/>
        <v>12999</v>
      </c>
      <c r="G204" s="71">
        <f t="shared" si="34"/>
        <v>0.60773905685052698</v>
      </c>
      <c r="H204" s="80">
        <f t="shared" si="35"/>
        <v>1200</v>
      </c>
      <c r="I204" s="80">
        <f t="shared" si="36"/>
        <v>10</v>
      </c>
      <c r="J204" s="80">
        <v>1880</v>
      </c>
      <c r="K204" s="80">
        <v>30</v>
      </c>
      <c r="L204" s="76">
        <f t="shared" si="37"/>
        <v>2633.2094776521271</v>
      </c>
      <c r="M204" s="76">
        <f t="shared" si="30"/>
        <v>0</v>
      </c>
      <c r="N204" s="76">
        <f t="shared" si="38"/>
        <v>2633.2094776521271</v>
      </c>
    </row>
    <row r="205" spans="1:14" x14ac:dyDescent="0.2">
      <c r="A205" s="68">
        <f>'Aliquote medie'!$B205</f>
        <v>20200</v>
      </c>
      <c r="B205" s="71">
        <f>'Aliquote medie'!$H205</f>
        <v>2</v>
      </c>
      <c r="C205" s="71">
        <f>VLOOKUP(B205,Scaglioni!$E$3:$H$7,3,FALSE)</f>
        <v>28000</v>
      </c>
      <c r="D205" s="71">
        <f>VLOOKUP(B205,Scaglioni!$E$3:$H$7,2,FALSE)</f>
        <v>15001</v>
      </c>
      <c r="E205" s="71">
        <f t="shared" si="32"/>
        <v>7800</v>
      </c>
      <c r="F205" s="71">
        <f t="shared" si="33"/>
        <v>12999</v>
      </c>
      <c r="G205" s="71">
        <f t="shared" si="34"/>
        <v>0.60004615739672285</v>
      </c>
      <c r="H205" s="80">
        <f t="shared" si="35"/>
        <v>1200</v>
      </c>
      <c r="I205" s="80">
        <f t="shared" si="36"/>
        <v>10</v>
      </c>
      <c r="J205" s="80">
        <v>1880</v>
      </c>
      <c r="K205" s="80">
        <v>30</v>
      </c>
      <c r="L205" s="76">
        <f t="shared" si="37"/>
        <v>2624.0549273021002</v>
      </c>
      <c r="M205" s="76">
        <f t="shared" si="30"/>
        <v>0</v>
      </c>
      <c r="N205" s="76">
        <f t="shared" si="38"/>
        <v>2624.0549273021002</v>
      </c>
    </row>
    <row r="206" spans="1:14" x14ac:dyDescent="0.2">
      <c r="A206" s="68">
        <f>'Aliquote medie'!$B206</f>
        <v>20300</v>
      </c>
      <c r="B206" s="71">
        <f>'Aliquote medie'!$H206</f>
        <v>2</v>
      </c>
      <c r="C206" s="71">
        <f>VLOOKUP(B206,Scaglioni!$E$3:$H$7,3,FALSE)</f>
        <v>28000</v>
      </c>
      <c r="D206" s="71">
        <f>VLOOKUP(B206,Scaglioni!$E$3:$H$7,2,FALSE)</f>
        <v>15001</v>
      </c>
      <c r="E206" s="71">
        <f t="shared" si="32"/>
        <v>7700</v>
      </c>
      <c r="F206" s="71">
        <f t="shared" si="33"/>
        <v>12999</v>
      </c>
      <c r="G206" s="71">
        <f t="shared" si="34"/>
        <v>0.59235325794291871</v>
      </c>
      <c r="H206" s="80">
        <f t="shared" si="35"/>
        <v>1200</v>
      </c>
      <c r="I206" s="80">
        <f t="shared" si="36"/>
        <v>10</v>
      </c>
      <c r="J206" s="80">
        <v>1880</v>
      </c>
      <c r="K206" s="80">
        <v>30</v>
      </c>
      <c r="L206" s="76">
        <f t="shared" si="37"/>
        <v>2614.9003769520732</v>
      </c>
      <c r="M206" s="76">
        <f t="shared" si="30"/>
        <v>0</v>
      </c>
      <c r="N206" s="76">
        <f t="shared" si="38"/>
        <v>2614.9003769520732</v>
      </c>
    </row>
    <row r="207" spans="1:14" x14ac:dyDescent="0.2">
      <c r="A207" s="68">
        <f>'Aliquote medie'!$B207</f>
        <v>20400</v>
      </c>
      <c r="B207" s="71">
        <f>'Aliquote medie'!$H207</f>
        <v>2</v>
      </c>
      <c r="C207" s="71">
        <f>VLOOKUP(B207,Scaglioni!$E$3:$H$7,3,FALSE)</f>
        <v>28000</v>
      </c>
      <c r="D207" s="71">
        <f>VLOOKUP(B207,Scaglioni!$E$3:$H$7,2,FALSE)</f>
        <v>15001</v>
      </c>
      <c r="E207" s="71">
        <f t="shared" si="32"/>
        <v>7600</v>
      </c>
      <c r="F207" s="71">
        <f t="shared" si="33"/>
        <v>12999</v>
      </c>
      <c r="G207" s="71">
        <f t="shared" si="34"/>
        <v>0.58466035848911457</v>
      </c>
      <c r="H207" s="80">
        <f t="shared" si="35"/>
        <v>1200</v>
      </c>
      <c r="I207" s="80">
        <f t="shared" si="36"/>
        <v>10</v>
      </c>
      <c r="J207" s="80">
        <v>1880</v>
      </c>
      <c r="K207" s="80">
        <v>30</v>
      </c>
      <c r="L207" s="76">
        <f t="shared" si="37"/>
        <v>2605.7458266020462</v>
      </c>
      <c r="M207" s="76">
        <f t="shared" si="30"/>
        <v>0</v>
      </c>
      <c r="N207" s="76">
        <f t="shared" si="38"/>
        <v>2605.7458266020462</v>
      </c>
    </row>
    <row r="208" spans="1:14" x14ac:dyDescent="0.2">
      <c r="A208" s="68">
        <f>'Aliquote medie'!$B208</f>
        <v>20500</v>
      </c>
      <c r="B208" s="71">
        <f>'Aliquote medie'!$H208</f>
        <v>2</v>
      </c>
      <c r="C208" s="71">
        <f>VLOOKUP(B208,Scaglioni!$E$3:$H$7,3,FALSE)</f>
        <v>28000</v>
      </c>
      <c r="D208" s="71">
        <f>VLOOKUP(B208,Scaglioni!$E$3:$H$7,2,FALSE)</f>
        <v>15001</v>
      </c>
      <c r="E208" s="71">
        <f t="shared" si="32"/>
        <v>7500</v>
      </c>
      <c r="F208" s="71">
        <f t="shared" si="33"/>
        <v>12999</v>
      </c>
      <c r="G208" s="71">
        <f t="shared" si="34"/>
        <v>0.57696745903531044</v>
      </c>
      <c r="H208" s="80">
        <f t="shared" si="35"/>
        <v>1200</v>
      </c>
      <c r="I208" s="80">
        <f t="shared" si="36"/>
        <v>10</v>
      </c>
      <c r="J208" s="80">
        <v>1880</v>
      </c>
      <c r="K208" s="80">
        <v>30</v>
      </c>
      <c r="L208" s="76">
        <f t="shared" si="37"/>
        <v>2596.5912762520193</v>
      </c>
      <c r="M208" s="76">
        <f t="shared" si="30"/>
        <v>0</v>
      </c>
      <c r="N208" s="76">
        <f t="shared" si="38"/>
        <v>2596.5912762520193</v>
      </c>
    </row>
    <row r="209" spans="1:14" x14ac:dyDescent="0.2">
      <c r="A209" s="68">
        <f>'Aliquote medie'!$B209</f>
        <v>20600</v>
      </c>
      <c r="B209" s="71">
        <f>'Aliquote medie'!$H209</f>
        <v>2</v>
      </c>
      <c r="C209" s="71">
        <f>VLOOKUP(B209,Scaglioni!$E$3:$H$7,3,FALSE)</f>
        <v>28000</v>
      </c>
      <c r="D209" s="71">
        <f>VLOOKUP(B209,Scaglioni!$E$3:$H$7,2,FALSE)</f>
        <v>15001</v>
      </c>
      <c r="E209" s="71">
        <f t="shared" si="32"/>
        <v>7400</v>
      </c>
      <c r="F209" s="71">
        <f t="shared" si="33"/>
        <v>12999</v>
      </c>
      <c r="G209" s="71">
        <f t="shared" si="34"/>
        <v>0.5692745595815063</v>
      </c>
      <c r="H209" s="80">
        <f t="shared" si="35"/>
        <v>1200</v>
      </c>
      <c r="I209" s="80">
        <f t="shared" si="36"/>
        <v>10</v>
      </c>
      <c r="J209" s="80">
        <v>1880</v>
      </c>
      <c r="K209" s="80">
        <v>30</v>
      </c>
      <c r="L209" s="76">
        <f t="shared" si="37"/>
        <v>2587.4367259019928</v>
      </c>
      <c r="M209" s="76">
        <f t="shared" si="30"/>
        <v>0</v>
      </c>
      <c r="N209" s="76">
        <f t="shared" si="38"/>
        <v>2587.4367259019928</v>
      </c>
    </row>
    <row r="210" spans="1:14" x14ac:dyDescent="0.2">
      <c r="A210" s="68">
        <f>'Aliquote medie'!$B210</f>
        <v>20700</v>
      </c>
      <c r="B210" s="71">
        <f>'Aliquote medie'!$H210</f>
        <v>2</v>
      </c>
      <c r="C210" s="71">
        <f>VLOOKUP(B210,Scaglioni!$E$3:$H$7,3,FALSE)</f>
        <v>28000</v>
      </c>
      <c r="D210" s="71">
        <f>VLOOKUP(B210,Scaglioni!$E$3:$H$7,2,FALSE)</f>
        <v>15001</v>
      </c>
      <c r="E210" s="71">
        <f t="shared" si="32"/>
        <v>7300</v>
      </c>
      <c r="F210" s="71">
        <f t="shared" si="33"/>
        <v>12999</v>
      </c>
      <c r="G210" s="71">
        <f t="shared" si="34"/>
        <v>0.56158166012770216</v>
      </c>
      <c r="H210" s="80">
        <f t="shared" si="35"/>
        <v>1200</v>
      </c>
      <c r="I210" s="80">
        <f t="shared" si="36"/>
        <v>10</v>
      </c>
      <c r="J210" s="80">
        <v>1880</v>
      </c>
      <c r="K210" s="80">
        <v>30</v>
      </c>
      <c r="L210" s="76">
        <f t="shared" si="37"/>
        <v>2578.2821755519653</v>
      </c>
      <c r="M210" s="76">
        <f t="shared" si="30"/>
        <v>0</v>
      </c>
      <c r="N210" s="76">
        <f t="shared" si="38"/>
        <v>2578.2821755519653</v>
      </c>
    </row>
    <row r="211" spans="1:14" x14ac:dyDescent="0.2">
      <c r="A211" s="68">
        <f>'Aliquote medie'!$B211</f>
        <v>20800</v>
      </c>
      <c r="B211" s="71">
        <f>'Aliquote medie'!$H211</f>
        <v>2</v>
      </c>
      <c r="C211" s="71">
        <f>VLOOKUP(B211,Scaglioni!$E$3:$H$7,3,FALSE)</f>
        <v>28000</v>
      </c>
      <c r="D211" s="71">
        <f>VLOOKUP(B211,Scaglioni!$E$3:$H$7,2,FALSE)</f>
        <v>15001</v>
      </c>
      <c r="E211" s="71">
        <f t="shared" si="32"/>
        <v>7200</v>
      </c>
      <c r="F211" s="71">
        <f t="shared" si="33"/>
        <v>12999</v>
      </c>
      <c r="G211" s="71">
        <f t="shared" si="34"/>
        <v>0.55388876067389803</v>
      </c>
      <c r="H211" s="80">
        <f t="shared" si="35"/>
        <v>1200</v>
      </c>
      <c r="I211" s="80">
        <f t="shared" si="36"/>
        <v>10</v>
      </c>
      <c r="J211" s="80">
        <v>1880</v>
      </c>
      <c r="K211" s="80">
        <v>30</v>
      </c>
      <c r="L211" s="76">
        <f t="shared" si="37"/>
        <v>2569.1276252019388</v>
      </c>
      <c r="M211" s="76">
        <f t="shared" si="30"/>
        <v>0</v>
      </c>
      <c r="N211" s="76">
        <f t="shared" si="38"/>
        <v>2569.1276252019388</v>
      </c>
    </row>
    <row r="212" spans="1:14" x14ac:dyDescent="0.2">
      <c r="A212" s="68">
        <f>'Aliquote medie'!$B212</f>
        <v>20900</v>
      </c>
      <c r="B212" s="71">
        <f>'Aliquote medie'!$H212</f>
        <v>2</v>
      </c>
      <c r="C212" s="71">
        <f>VLOOKUP(B212,Scaglioni!$E$3:$H$7,3,FALSE)</f>
        <v>28000</v>
      </c>
      <c r="D212" s="71">
        <f>VLOOKUP(B212,Scaglioni!$E$3:$H$7,2,FALSE)</f>
        <v>15001</v>
      </c>
      <c r="E212" s="71">
        <f t="shared" si="32"/>
        <v>7100</v>
      </c>
      <c r="F212" s="71">
        <f t="shared" si="33"/>
        <v>12999</v>
      </c>
      <c r="G212" s="71">
        <f t="shared" si="34"/>
        <v>0.54619586122009389</v>
      </c>
      <c r="H212" s="80">
        <f t="shared" si="35"/>
        <v>1200</v>
      </c>
      <c r="I212" s="80">
        <f t="shared" si="36"/>
        <v>10</v>
      </c>
      <c r="J212" s="80">
        <v>1880</v>
      </c>
      <c r="K212" s="80">
        <v>30</v>
      </c>
      <c r="L212" s="76">
        <f t="shared" si="37"/>
        <v>2559.9730748519119</v>
      </c>
      <c r="M212" s="76">
        <f t="shared" si="30"/>
        <v>0</v>
      </c>
      <c r="N212" s="76">
        <f t="shared" si="38"/>
        <v>2559.9730748519119</v>
      </c>
    </row>
    <row r="213" spans="1:14" x14ac:dyDescent="0.2">
      <c r="A213" s="68">
        <f>'Aliquote medie'!$B213</f>
        <v>21000</v>
      </c>
      <c r="B213" s="71">
        <f>'Aliquote medie'!$H213</f>
        <v>2</v>
      </c>
      <c r="C213" s="71">
        <f>VLOOKUP(B213,Scaglioni!$E$3:$H$7,3,FALSE)</f>
        <v>28000</v>
      </c>
      <c r="D213" s="71">
        <f>VLOOKUP(B213,Scaglioni!$E$3:$H$7,2,FALSE)</f>
        <v>15001</v>
      </c>
      <c r="E213" s="71">
        <f t="shared" si="32"/>
        <v>7000</v>
      </c>
      <c r="F213" s="71">
        <f t="shared" si="33"/>
        <v>12999</v>
      </c>
      <c r="G213" s="71">
        <f>IF(B213&lt;4,E213/F213,"")</f>
        <v>0.53850296176628976</v>
      </c>
      <c r="H213" s="80">
        <f t="shared" si="35"/>
        <v>1200</v>
      </c>
      <c r="I213" s="80">
        <f t="shared" si="36"/>
        <v>10</v>
      </c>
      <c r="J213" s="80">
        <v>1880</v>
      </c>
      <c r="K213" s="80">
        <v>30</v>
      </c>
      <c r="L213" s="76">
        <f t="shared" si="37"/>
        <v>2550.8185245018849</v>
      </c>
      <c r="M213" s="76">
        <f t="shared" si="30"/>
        <v>0</v>
      </c>
      <c r="N213" s="76">
        <f t="shared" si="38"/>
        <v>2550.8185245018849</v>
      </c>
    </row>
    <row r="214" spans="1:14" x14ac:dyDescent="0.2">
      <c r="A214" s="68">
        <f>'Aliquote medie'!$B214</f>
        <v>21100</v>
      </c>
      <c r="B214" s="71">
        <f>'Aliquote medie'!$H214</f>
        <v>2</v>
      </c>
      <c r="C214" s="71">
        <f>VLOOKUP(B214,Scaglioni!$E$3:$H$7,3,FALSE)</f>
        <v>28000</v>
      </c>
      <c r="D214" s="71">
        <f>VLOOKUP(B214,Scaglioni!$E$3:$H$7,2,FALSE)</f>
        <v>15001</v>
      </c>
      <c r="E214" s="71">
        <f t="shared" si="32"/>
        <v>6900</v>
      </c>
      <c r="F214" s="71">
        <f t="shared" si="33"/>
        <v>12999</v>
      </c>
      <c r="G214" s="71">
        <f t="shared" si="34"/>
        <v>0.53081006231248562</v>
      </c>
      <c r="H214" s="80">
        <f t="shared" si="35"/>
        <v>1200</v>
      </c>
      <c r="I214" s="80">
        <f t="shared" si="36"/>
        <v>10</v>
      </c>
      <c r="J214" s="80">
        <v>1880</v>
      </c>
      <c r="K214" s="80">
        <v>30</v>
      </c>
      <c r="L214" s="76">
        <f t="shared" si="37"/>
        <v>2541.6639741518579</v>
      </c>
      <c r="M214" s="76">
        <f t="shared" si="30"/>
        <v>0</v>
      </c>
      <c r="N214" s="76">
        <f t="shared" si="38"/>
        <v>2541.6639741518579</v>
      </c>
    </row>
    <row r="215" spans="1:14" x14ac:dyDescent="0.2">
      <c r="A215" s="68">
        <f>'Aliquote medie'!$B215</f>
        <v>21200</v>
      </c>
      <c r="B215" s="71">
        <f>'Aliquote medie'!$H215</f>
        <v>2</v>
      </c>
      <c r="C215" s="71">
        <f>VLOOKUP(B215,Scaglioni!$E$3:$H$7,3,FALSE)</f>
        <v>28000</v>
      </c>
      <c r="D215" s="71">
        <f>VLOOKUP(B215,Scaglioni!$E$3:$H$7,2,FALSE)</f>
        <v>15001</v>
      </c>
      <c r="E215" s="71">
        <f t="shared" si="32"/>
        <v>6800</v>
      </c>
      <c r="F215" s="71">
        <f t="shared" si="33"/>
        <v>12999</v>
      </c>
      <c r="G215" s="71">
        <f t="shared" si="34"/>
        <v>0.52311716285868148</v>
      </c>
      <c r="H215" s="80">
        <f t="shared" si="35"/>
        <v>1200</v>
      </c>
      <c r="I215" s="80">
        <f t="shared" si="36"/>
        <v>10</v>
      </c>
      <c r="J215" s="80">
        <v>1880</v>
      </c>
      <c r="K215" s="80">
        <v>30</v>
      </c>
      <c r="L215" s="76">
        <f t="shared" si="37"/>
        <v>2532.509423801831</v>
      </c>
      <c r="M215" s="76">
        <f t="shared" si="30"/>
        <v>0</v>
      </c>
      <c r="N215" s="76">
        <f t="shared" si="38"/>
        <v>2532.509423801831</v>
      </c>
    </row>
    <row r="216" spans="1:14" x14ac:dyDescent="0.2">
      <c r="A216" s="68">
        <f>'Aliquote medie'!$B216</f>
        <v>21300</v>
      </c>
      <c r="B216" s="71">
        <f>'Aliquote medie'!$H216</f>
        <v>2</v>
      </c>
      <c r="C216" s="71">
        <f>VLOOKUP(B216,Scaglioni!$E$3:$H$7,3,FALSE)</f>
        <v>28000</v>
      </c>
      <c r="D216" s="71">
        <f>VLOOKUP(B216,Scaglioni!$E$3:$H$7,2,FALSE)</f>
        <v>15001</v>
      </c>
      <c r="E216" s="71">
        <f t="shared" si="32"/>
        <v>6700</v>
      </c>
      <c r="F216" s="71">
        <f t="shared" si="33"/>
        <v>12999</v>
      </c>
      <c r="G216" s="71">
        <f t="shared" si="34"/>
        <v>0.51542426340487735</v>
      </c>
      <c r="H216" s="80">
        <f t="shared" si="35"/>
        <v>1200</v>
      </c>
      <c r="I216" s="80">
        <f t="shared" si="36"/>
        <v>10</v>
      </c>
      <c r="J216" s="80">
        <v>1880</v>
      </c>
      <c r="K216" s="80">
        <v>30</v>
      </c>
      <c r="L216" s="76">
        <f t="shared" si="37"/>
        <v>2523.354873451804</v>
      </c>
      <c r="M216" s="76">
        <f t="shared" si="30"/>
        <v>0</v>
      </c>
      <c r="N216" s="76">
        <f t="shared" si="38"/>
        <v>2523.354873451804</v>
      </c>
    </row>
    <row r="217" spans="1:14" x14ac:dyDescent="0.2">
      <c r="A217" s="68">
        <f>'Aliquote medie'!$B217</f>
        <v>21400</v>
      </c>
      <c r="B217" s="71">
        <f>'Aliquote medie'!$H217</f>
        <v>2</v>
      </c>
      <c r="C217" s="71">
        <f>VLOOKUP(B217,Scaglioni!$E$3:$H$7,3,FALSE)</f>
        <v>28000</v>
      </c>
      <c r="D217" s="71">
        <f>VLOOKUP(B217,Scaglioni!$E$3:$H$7,2,FALSE)</f>
        <v>15001</v>
      </c>
      <c r="E217" s="71">
        <f t="shared" si="32"/>
        <v>6600</v>
      </c>
      <c r="F217" s="71">
        <f t="shared" si="33"/>
        <v>12999</v>
      </c>
      <c r="G217" s="71">
        <f t="shared" si="34"/>
        <v>0.50773136395107321</v>
      </c>
      <c r="H217" s="80">
        <f t="shared" si="35"/>
        <v>1200</v>
      </c>
      <c r="I217" s="80">
        <f t="shared" si="36"/>
        <v>10</v>
      </c>
      <c r="J217" s="80">
        <v>1880</v>
      </c>
      <c r="K217" s="80">
        <v>30</v>
      </c>
      <c r="L217" s="76">
        <f t="shared" si="37"/>
        <v>2514.200323101777</v>
      </c>
      <c r="M217" s="76">
        <f t="shared" si="30"/>
        <v>0</v>
      </c>
      <c r="N217" s="76">
        <f t="shared" si="38"/>
        <v>2514.200323101777</v>
      </c>
    </row>
    <row r="218" spans="1:14" x14ac:dyDescent="0.2">
      <c r="A218" s="68">
        <f>'Aliquote medie'!$B218</f>
        <v>21500</v>
      </c>
      <c r="B218" s="71">
        <f>'Aliquote medie'!$H218</f>
        <v>2</v>
      </c>
      <c r="C218" s="71">
        <f>VLOOKUP(B218,Scaglioni!$E$3:$H$7,3,FALSE)</f>
        <v>28000</v>
      </c>
      <c r="D218" s="71">
        <f>VLOOKUP(B218,Scaglioni!$E$3:$H$7,2,FALSE)</f>
        <v>15001</v>
      </c>
      <c r="E218" s="71">
        <f t="shared" si="32"/>
        <v>6500</v>
      </c>
      <c r="F218" s="71">
        <f t="shared" si="33"/>
        <v>12999</v>
      </c>
      <c r="G218" s="71">
        <f t="shared" si="34"/>
        <v>0.50003846449726908</v>
      </c>
      <c r="H218" s="80">
        <f t="shared" si="35"/>
        <v>1200</v>
      </c>
      <c r="I218" s="80">
        <f t="shared" si="36"/>
        <v>10</v>
      </c>
      <c r="J218" s="80">
        <v>1880</v>
      </c>
      <c r="K218" s="80">
        <v>30</v>
      </c>
      <c r="L218" s="76">
        <f t="shared" si="37"/>
        <v>2505.0457727517501</v>
      </c>
      <c r="M218" s="76">
        <f t="shared" si="30"/>
        <v>0</v>
      </c>
      <c r="N218" s="76">
        <f t="shared" si="38"/>
        <v>2505.0457727517501</v>
      </c>
    </row>
    <row r="219" spans="1:14" x14ac:dyDescent="0.2">
      <c r="A219" s="68">
        <f>'Aliquote medie'!$B219</f>
        <v>21600</v>
      </c>
      <c r="B219" s="71">
        <f>'Aliquote medie'!$H219</f>
        <v>2</v>
      </c>
      <c r="C219" s="71">
        <f>VLOOKUP(B219,Scaglioni!$E$3:$H$7,3,FALSE)</f>
        <v>28000</v>
      </c>
      <c r="D219" s="71">
        <f>VLOOKUP(B219,Scaglioni!$E$3:$H$7,2,FALSE)</f>
        <v>15001</v>
      </c>
      <c r="E219" s="71">
        <f t="shared" si="32"/>
        <v>6400</v>
      </c>
      <c r="F219" s="71">
        <f t="shared" si="33"/>
        <v>12999</v>
      </c>
      <c r="G219" s="71">
        <f t="shared" si="34"/>
        <v>0.49234556504346488</v>
      </c>
      <c r="H219" s="80">
        <f t="shared" si="35"/>
        <v>1200</v>
      </c>
      <c r="I219" s="80">
        <f t="shared" si="36"/>
        <v>10</v>
      </c>
      <c r="J219" s="80">
        <v>1880</v>
      </c>
      <c r="K219" s="80">
        <v>30</v>
      </c>
      <c r="L219" s="76">
        <f t="shared" si="37"/>
        <v>2495.8912224017231</v>
      </c>
      <c r="M219" s="76">
        <f t="shared" si="30"/>
        <v>0</v>
      </c>
      <c r="N219" s="76">
        <f t="shared" si="38"/>
        <v>2495.8912224017231</v>
      </c>
    </row>
    <row r="220" spans="1:14" x14ac:dyDescent="0.2">
      <c r="A220" s="68">
        <f>'Aliquote medie'!$B220</f>
        <v>21700</v>
      </c>
      <c r="B220" s="71">
        <f>'Aliquote medie'!$H220</f>
        <v>2</v>
      </c>
      <c r="C220" s="71">
        <f>VLOOKUP(B220,Scaglioni!$E$3:$H$7,3,FALSE)</f>
        <v>28000</v>
      </c>
      <c r="D220" s="71">
        <f>VLOOKUP(B220,Scaglioni!$E$3:$H$7,2,FALSE)</f>
        <v>15001</v>
      </c>
      <c r="E220" s="71">
        <f t="shared" si="32"/>
        <v>6300</v>
      </c>
      <c r="F220" s="71">
        <f t="shared" si="33"/>
        <v>12999</v>
      </c>
      <c r="G220" s="71">
        <f t="shared" si="34"/>
        <v>0.48465266558966075</v>
      </c>
      <c r="H220" s="80">
        <f t="shared" si="35"/>
        <v>1200</v>
      </c>
      <c r="I220" s="80">
        <f t="shared" si="36"/>
        <v>10</v>
      </c>
      <c r="J220" s="80">
        <v>1880</v>
      </c>
      <c r="K220" s="80">
        <v>30</v>
      </c>
      <c r="L220" s="76">
        <f t="shared" si="37"/>
        <v>2486.7366720516961</v>
      </c>
      <c r="M220" s="76">
        <f t="shared" si="30"/>
        <v>0</v>
      </c>
      <c r="N220" s="76">
        <f t="shared" si="38"/>
        <v>2486.7366720516961</v>
      </c>
    </row>
    <row r="221" spans="1:14" x14ac:dyDescent="0.2">
      <c r="A221" s="68">
        <f>'Aliquote medie'!$B221</f>
        <v>21800</v>
      </c>
      <c r="B221" s="71">
        <f>'Aliquote medie'!$H221</f>
        <v>2</v>
      </c>
      <c r="C221" s="71">
        <f>VLOOKUP(B221,Scaglioni!$E$3:$H$7,3,FALSE)</f>
        <v>28000</v>
      </c>
      <c r="D221" s="71">
        <f>VLOOKUP(B221,Scaglioni!$E$3:$H$7,2,FALSE)</f>
        <v>15001</v>
      </c>
      <c r="E221" s="71">
        <f t="shared" si="32"/>
        <v>6200</v>
      </c>
      <c r="F221" s="71">
        <f t="shared" si="33"/>
        <v>12999</v>
      </c>
      <c r="G221" s="71">
        <f t="shared" si="34"/>
        <v>0.47695976613585661</v>
      </c>
      <c r="H221" s="80">
        <f t="shared" si="35"/>
        <v>1200</v>
      </c>
      <c r="I221" s="80">
        <f t="shared" si="36"/>
        <v>10</v>
      </c>
      <c r="J221" s="80">
        <v>1880</v>
      </c>
      <c r="K221" s="80">
        <v>30</v>
      </c>
      <c r="L221" s="76">
        <f t="shared" si="37"/>
        <v>2477.5821217016692</v>
      </c>
      <c r="M221" s="76">
        <f t="shared" si="30"/>
        <v>0</v>
      </c>
      <c r="N221" s="76">
        <f t="shared" si="38"/>
        <v>2477.5821217016692</v>
      </c>
    </row>
    <row r="222" spans="1:14" x14ac:dyDescent="0.2">
      <c r="A222" s="68">
        <f>'Aliquote medie'!$B222</f>
        <v>21900</v>
      </c>
      <c r="B222" s="71">
        <f>'Aliquote medie'!$H222</f>
        <v>2</v>
      </c>
      <c r="C222" s="71">
        <f>VLOOKUP(B222,Scaglioni!$E$3:$H$7,3,FALSE)</f>
        <v>28000</v>
      </c>
      <c r="D222" s="71">
        <f>VLOOKUP(B222,Scaglioni!$E$3:$H$7,2,FALSE)</f>
        <v>15001</v>
      </c>
      <c r="E222" s="71">
        <f t="shared" si="32"/>
        <v>6100</v>
      </c>
      <c r="F222" s="71">
        <f t="shared" si="33"/>
        <v>12999</v>
      </c>
      <c r="G222" s="71">
        <f t="shared" si="34"/>
        <v>0.46926686668205247</v>
      </c>
      <c r="H222" s="80">
        <f t="shared" si="35"/>
        <v>1200</v>
      </c>
      <c r="I222" s="80">
        <f t="shared" si="36"/>
        <v>10</v>
      </c>
      <c r="J222" s="80">
        <v>1880</v>
      </c>
      <c r="K222" s="80">
        <v>30</v>
      </c>
      <c r="L222" s="76">
        <f t="shared" si="37"/>
        <v>2468.4275713516427</v>
      </c>
      <c r="M222" s="76">
        <f t="shared" si="30"/>
        <v>0</v>
      </c>
      <c r="N222" s="76">
        <f t="shared" si="38"/>
        <v>2468.4275713516427</v>
      </c>
    </row>
    <row r="223" spans="1:14" x14ac:dyDescent="0.2">
      <c r="A223" s="68">
        <f>'Aliquote medie'!$B223</f>
        <v>22000</v>
      </c>
      <c r="B223" s="71">
        <f>'Aliquote medie'!$H223</f>
        <v>2</v>
      </c>
      <c r="C223" s="71">
        <f>VLOOKUP(B223,Scaglioni!$E$3:$H$7,3,FALSE)</f>
        <v>28000</v>
      </c>
      <c r="D223" s="71">
        <f>VLOOKUP(B223,Scaglioni!$E$3:$H$7,2,FALSE)</f>
        <v>15001</v>
      </c>
      <c r="E223" s="71">
        <f t="shared" si="32"/>
        <v>6000</v>
      </c>
      <c r="F223" s="71">
        <f t="shared" si="33"/>
        <v>12999</v>
      </c>
      <c r="G223" s="71">
        <f t="shared" si="34"/>
        <v>0.46157396722824834</v>
      </c>
      <c r="H223" s="80">
        <f t="shared" si="35"/>
        <v>1200</v>
      </c>
      <c r="I223" s="80">
        <f t="shared" si="36"/>
        <v>10</v>
      </c>
      <c r="J223" s="80">
        <v>1880</v>
      </c>
      <c r="K223" s="80">
        <v>30</v>
      </c>
      <c r="L223" s="76">
        <f t="shared" si="37"/>
        <v>2459.2730210016157</v>
      </c>
      <c r="M223" s="76">
        <f t="shared" si="30"/>
        <v>0</v>
      </c>
      <c r="N223" s="76">
        <f t="shared" si="38"/>
        <v>2459.2730210016157</v>
      </c>
    </row>
    <row r="224" spans="1:14" x14ac:dyDescent="0.2">
      <c r="A224" s="68">
        <f>'Aliquote medie'!$B224</f>
        <v>22100</v>
      </c>
      <c r="B224" s="71">
        <f>'Aliquote medie'!$H224</f>
        <v>2</v>
      </c>
      <c r="C224" s="71">
        <f>VLOOKUP(B224,Scaglioni!$E$3:$H$7,3,FALSE)</f>
        <v>28000</v>
      </c>
      <c r="D224" s="71">
        <f>VLOOKUP(B224,Scaglioni!$E$3:$H$7,2,FALSE)</f>
        <v>15001</v>
      </c>
      <c r="E224" s="71">
        <f t="shared" si="32"/>
        <v>5900</v>
      </c>
      <c r="F224" s="71">
        <f t="shared" si="33"/>
        <v>12999</v>
      </c>
      <c r="G224" s="71">
        <f t="shared" si="34"/>
        <v>0.4538810677744442</v>
      </c>
      <c r="H224" s="80">
        <f t="shared" si="35"/>
        <v>1200</v>
      </c>
      <c r="I224" s="80">
        <f t="shared" si="36"/>
        <v>10</v>
      </c>
      <c r="J224" s="80">
        <v>1880</v>
      </c>
      <c r="K224" s="80">
        <v>30</v>
      </c>
      <c r="L224" s="76">
        <f t="shared" si="37"/>
        <v>2450.1184706515887</v>
      </c>
      <c r="M224" s="76">
        <f t="shared" si="30"/>
        <v>0</v>
      </c>
      <c r="N224" s="76">
        <f t="shared" si="38"/>
        <v>2450.1184706515887</v>
      </c>
    </row>
    <row r="225" spans="1:14" x14ac:dyDescent="0.2">
      <c r="A225" s="68">
        <f>'Aliquote medie'!$B225</f>
        <v>22200</v>
      </c>
      <c r="B225" s="71">
        <f>'Aliquote medie'!$H225</f>
        <v>2</v>
      </c>
      <c r="C225" s="71">
        <f>VLOOKUP(B225,Scaglioni!$E$3:$H$7,3,FALSE)</f>
        <v>28000</v>
      </c>
      <c r="D225" s="71">
        <f>VLOOKUP(B225,Scaglioni!$E$3:$H$7,2,FALSE)</f>
        <v>15001</v>
      </c>
      <c r="E225" s="71">
        <f t="shared" si="32"/>
        <v>5800</v>
      </c>
      <c r="F225" s="71">
        <f t="shared" si="33"/>
        <v>12999</v>
      </c>
      <c r="G225" s="71">
        <f t="shared" si="34"/>
        <v>0.44618816832064007</v>
      </c>
      <c r="H225" s="80">
        <f t="shared" si="35"/>
        <v>1200</v>
      </c>
      <c r="I225" s="80">
        <f t="shared" si="36"/>
        <v>10</v>
      </c>
      <c r="J225" s="80">
        <v>1880</v>
      </c>
      <c r="K225" s="80">
        <v>30</v>
      </c>
      <c r="L225" s="76">
        <f t="shared" si="37"/>
        <v>2440.9639203015618</v>
      </c>
      <c r="M225" s="76">
        <f t="shared" si="30"/>
        <v>0</v>
      </c>
      <c r="N225" s="76">
        <f t="shared" si="38"/>
        <v>2440.9639203015618</v>
      </c>
    </row>
    <row r="226" spans="1:14" x14ac:dyDescent="0.2">
      <c r="A226" s="68">
        <f>'Aliquote medie'!$B226</f>
        <v>22300</v>
      </c>
      <c r="B226" s="71">
        <f>'Aliquote medie'!$H226</f>
        <v>2</v>
      </c>
      <c r="C226" s="71">
        <f>VLOOKUP(B226,Scaglioni!$E$3:$H$7,3,FALSE)</f>
        <v>28000</v>
      </c>
      <c r="D226" s="71">
        <f>VLOOKUP(B226,Scaglioni!$E$3:$H$7,2,FALSE)</f>
        <v>15001</v>
      </c>
      <c r="E226" s="71">
        <f t="shared" si="32"/>
        <v>5700</v>
      </c>
      <c r="F226" s="71">
        <f t="shared" si="33"/>
        <v>12999</v>
      </c>
      <c r="G226" s="71">
        <f t="shared" si="34"/>
        <v>0.43849526886683593</v>
      </c>
      <c r="H226" s="80">
        <f t="shared" si="35"/>
        <v>1200</v>
      </c>
      <c r="I226" s="80">
        <f t="shared" si="36"/>
        <v>10</v>
      </c>
      <c r="J226" s="80">
        <v>1880</v>
      </c>
      <c r="K226" s="80">
        <v>30</v>
      </c>
      <c r="L226" s="76">
        <f t="shared" si="37"/>
        <v>2431.8093699515348</v>
      </c>
      <c r="M226" s="76">
        <f t="shared" si="30"/>
        <v>0</v>
      </c>
      <c r="N226" s="76">
        <f t="shared" si="38"/>
        <v>2431.8093699515348</v>
      </c>
    </row>
    <row r="227" spans="1:14" x14ac:dyDescent="0.2">
      <c r="A227" s="68">
        <f>'Aliquote medie'!$B227</f>
        <v>22400</v>
      </c>
      <c r="B227" s="71">
        <f>'Aliquote medie'!$H227</f>
        <v>2</v>
      </c>
      <c r="C227" s="71">
        <f>VLOOKUP(B227,Scaglioni!$E$3:$H$7,3,FALSE)</f>
        <v>28000</v>
      </c>
      <c r="D227" s="71">
        <f>VLOOKUP(B227,Scaglioni!$E$3:$H$7,2,FALSE)</f>
        <v>15001</v>
      </c>
      <c r="E227" s="71">
        <f t="shared" si="32"/>
        <v>5600</v>
      </c>
      <c r="F227" s="71">
        <f t="shared" si="33"/>
        <v>12999</v>
      </c>
      <c r="G227" s="71">
        <f t="shared" si="34"/>
        <v>0.43080236941303179</v>
      </c>
      <c r="H227" s="80">
        <f t="shared" si="35"/>
        <v>1200</v>
      </c>
      <c r="I227" s="80">
        <f t="shared" si="36"/>
        <v>10</v>
      </c>
      <c r="J227" s="80">
        <v>1880</v>
      </c>
      <c r="K227" s="80">
        <v>30</v>
      </c>
      <c r="L227" s="76">
        <f t="shared" si="37"/>
        <v>2422.6548196015078</v>
      </c>
      <c r="M227" s="76">
        <f t="shared" si="30"/>
        <v>0</v>
      </c>
      <c r="N227" s="76">
        <f t="shared" si="38"/>
        <v>2422.6548196015078</v>
      </c>
    </row>
    <row r="228" spans="1:14" x14ac:dyDescent="0.2">
      <c r="A228" s="68">
        <f>'Aliquote medie'!$B228</f>
        <v>22500</v>
      </c>
      <c r="B228" s="71">
        <f>'Aliquote medie'!$H228</f>
        <v>2</v>
      </c>
      <c r="C228" s="71">
        <f>VLOOKUP(B228,Scaglioni!$E$3:$H$7,3,FALSE)</f>
        <v>28000</v>
      </c>
      <c r="D228" s="71">
        <f>VLOOKUP(B228,Scaglioni!$E$3:$H$7,2,FALSE)</f>
        <v>15001</v>
      </c>
      <c r="E228" s="71">
        <f t="shared" si="32"/>
        <v>5500</v>
      </c>
      <c r="F228" s="71">
        <f t="shared" si="33"/>
        <v>12999</v>
      </c>
      <c r="G228" s="71">
        <f t="shared" si="34"/>
        <v>0.42310946995922766</v>
      </c>
      <c r="H228" s="80">
        <f t="shared" si="35"/>
        <v>1200</v>
      </c>
      <c r="I228" s="80">
        <f t="shared" si="36"/>
        <v>10</v>
      </c>
      <c r="J228" s="80">
        <v>1880</v>
      </c>
      <c r="K228" s="80">
        <v>30</v>
      </c>
      <c r="L228" s="76">
        <f t="shared" si="37"/>
        <v>2413.5002692514809</v>
      </c>
      <c r="M228" s="76">
        <f t="shared" si="30"/>
        <v>0</v>
      </c>
      <c r="N228" s="76">
        <f t="shared" si="38"/>
        <v>2413.5002692514809</v>
      </c>
    </row>
    <row r="229" spans="1:14" x14ac:dyDescent="0.2">
      <c r="A229" s="68">
        <f>'Aliquote medie'!$B229</f>
        <v>22600</v>
      </c>
      <c r="B229" s="71">
        <f>'Aliquote medie'!$H229</f>
        <v>2</v>
      </c>
      <c r="C229" s="71">
        <f>VLOOKUP(B229,Scaglioni!$E$3:$H$7,3,FALSE)</f>
        <v>28000</v>
      </c>
      <c r="D229" s="71">
        <f>VLOOKUP(B229,Scaglioni!$E$3:$H$7,2,FALSE)</f>
        <v>15001</v>
      </c>
      <c r="E229" s="71">
        <f t="shared" si="32"/>
        <v>5400</v>
      </c>
      <c r="F229" s="71">
        <f t="shared" si="33"/>
        <v>12999</v>
      </c>
      <c r="G229" s="71">
        <f t="shared" si="34"/>
        <v>0.41541657050542352</v>
      </c>
      <c r="H229" s="80">
        <f t="shared" si="35"/>
        <v>1200</v>
      </c>
      <c r="I229" s="80">
        <f t="shared" si="36"/>
        <v>10</v>
      </c>
      <c r="J229" s="80">
        <v>1880</v>
      </c>
      <c r="K229" s="80">
        <v>30</v>
      </c>
      <c r="L229" s="76">
        <f t="shared" si="37"/>
        <v>2404.3457189014539</v>
      </c>
      <c r="M229" s="76">
        <f t="shared" si="30"/>
        <v>0</v>
      </c>
      <c r="N229" s="76">
        <f t="shared" si="38"/>
        <v>2404.3457189014539</v>
      </c>
    </row>
    <row r="230" spans="1:14" x14ac:dyDescent="0.2">
      <c r="A230" s="68">
        <f>'Aliquote medie'!$B230</f>
        <v>22700</v>
      </c>
      <c r="B230" s="71">
        <f>'Aliquote medie'!$H230</f>
        <v>2</v>
      </c>
      <c r="C230" s="71">
        <f>VLOOKUP(B230,Scaglioni!$E$3:$H$7,3,FALSE)</f>
        <v>28000</v>
      </c>
      <c r="D230" s="71">
        <f>VLOOKUP(B230,Scaglioni!$E$3:$H$7,2,FALSE)</f>
        <v>15001</v>
      </c>
      <c r="E230" s="71">
        <f t="shared" si="32"/>
        <v>5300</v>
      </c>
      <c r="F230" s="71">
        <f t="shared" si="33"/>
        <v>12999</v>
      </c>
      <c r="G230" s="71">
        <f t="shared" si="34"/>
        <v>0.40772367105161933</v>
      </c>
      <c r="H230" s="80">
        <f t="shared" si="35"/>
        <v>1200</v>
      </c>
      <c r="I230" s="80">
        <f t="shared" si="36"/>
        <v>10</v>
      </c>
      <c r="J230" s="80">
        <v>1880</v>
      </c>
      <c r="K230" s="80">
        <v>30</v>
      </c>
      <c r="L230" s="76">
        <f t="shared" si="37"/>
        <v>2395.1911685514269</v>
      </c>
      <c r="M230" s="76">
        <f t="shared" si="30"/>
        <v>0</v>
      </c>
      <c r="N230" s="76">
        <f t="shared" si="38"/>
        <v>2395.1911685514269</v>
      </c>
    </row>
    <row r="231" spans="1:14" x14ac:dyDescent="0.2">
      <c r="A231" s="68">
        <f>'Aliquote medie'!$B231</f>
        <v>22800</v>
      </c>
      <c r="B231" s="71">
        <f>'Aliquote medie'!$H231</f>
        <v>2</v>
      </c>
      <c r="C231" s="71">
        <f>VLOOKUP(B231,Scaglioni!$E$3:$H$7,3,FALSE)</f>
        <v>28000</v>
      </c>
      <c r="D231" s="71">
        <f>VLOOKUP(B231,Scaglioni!$E$3:$H$7,2,FALSE)</f>
        <v>15001</v>
      </c>
      <c r="E231" s="71">
        <f t="shared" si="32"/>
        <v>5200</v>
      </c>
      <c r="F231" s="71">
        <f t="shared" si="33"/>
        <v>12999</v>
      </c>
      <c r="G231" s="71">
        <f t="shared" si="34"/>
        <v>0.40003077159781519</v>
      </c>
      <c r="H231" s="80">
        <f t="shared" si="35"/>
        <v>1200</v>
      </c>
      <c r="I231" s="80">
        <f t="shared" si="36"/>
        <v>10</v>
      </c>
      <c r="J231" s="80">
        <v>1880</v>
      </c>
      <c r="K231" s="80">
        <v>30</v>
      </c>
      <c r="L231" s="76">
        <f t="shared" si="37"/>
        <v>2386.0366182014</v>
      </c>
      <c r="M231" s="76">
        <f t="shared" si="30"/>
        <v>0</v>
      </c>
      <c r="N231" s="76">
        <f t="shared" si="38"/>
        <v>2386.0366182014</v>
      </c>
    </row>
    <row r="232" spans="1:14" x14ac:dyDescent="0.2">
      <c r="A232" s="68">
        <f>'Aliquote medie'!$B232</f>
        <v>22900</v>
      </c>
      <c r="B232" s="71">
        <f>'Aliquote medie'!$H232</f>
        <v>2</v>
      </c>
      <c r="C232" s="71">
        <f>VLOOKUP(B232,Scaglioni!$E$3:$H$7,3,FALSE)</f>
        <v>28000</v>
      </c>
      <c r="D232" s="71">
        <f>VLOOKUP(B232,Scaglioni!$E$3:$H$7,2,FALSE)</f>
        <v>15001</v>
      </c>
      <c r="E232" s="71">
        <f t="shared" si="32"/>
        <v>5100</v>
      </c>
      <c r="F232" s="71">
        <f t="shared" si="33"/>
        <v>12999</v>
      </c>
      <c r="G232" s="71">
        <f t="shared" si="34"/>
        <v>0.39233787214401106</v>
      </c>
      <c r="H232" s="80">
        <f t="shared" si="35"/>
        <v>1200</v>
      </c>
      <c r="I232" s="80">
        <f t="shared" si="36"/>
        <v>10</v>
      </c>
      <c r="J232" s="80">
        <v>1880</v>
      </c>
      <c r="K232" s="80">
        <v>30</v>
      </c>
      <c r="L232" s="76">
        <f t="shared" si="37"/>
        <v>2376.882067851373</v>
      </c>
      <c r="M232" s="76">
        <f t="shared" si="30"/>
        <v>0</v>
      </c>
      <c r="N232" s="76">
        <f t="shared" si="38"/>
        <v>2376.882067851373</v>
      </c>
    </row>
    <row r="233" spans="1:14" x14ac:dyDescent="0.2">
      <c r="A233" s="68">
        <f>'Aliquote medie'!$B233</f>
        <v>23000</v>
      </c>
      <c r="B233" s="71">
        <f>'Aliquote medie'!$H233</f>
        <v>2</v>
      </c>
      <c r="C233" s="71">
        <f>VLOOKUP(B233,Scaglioni!$E$3:$H$7,3,FALSE)</f>
        <v>28000</v>
      </c>
      <c r="D233" s="71">
        <f>VLOOKUP(B233,Scaglioni!$E$3:$H$7,2,FALSE)</f>
        <v>15001</v>
      </c>
      <c r="E233" s="71">
        <f t="shared" si="32"/>
        <v>5000</v>
      </c>
      <c r="F233" s="71">
        <f t="shared" si="33"/>
        <v>12999</v>
      </c>
      <c r="G233" s="71">
        <f t="shared" si="34"/>
        <v>0.38464497269020692</v>
      </c>
      <c r="H233" s="80">
        <f t="shared" si="35"/>
        <v>1200</v>
      </c>
      <c r="I233" s="80">
        <f t="shared" si="36"/>
        <v>10</v>
      </c>
      <c r="J233" s="80">
        <v>1880</v>
      </c>
      <c r="K233" s="80">
        <v>30</v>
      </c>
      <c r="L233" s="76">
        <f t="shared" si="37"/>
        <v>2367.7275175013465</v>
      </c>
      <c r="M233" s="76">
        <f t="shared" si="30"/>
        <v>0</v>
      </c>
      <c r="N233" s="76">
        <f t="shared" si="38"/>
        <v>2367.7275175013465</v>
      </c>
    </row>
    <row r="234" spans="1:14" x14ac:dyDescent="0.2">
      <c r="A234" s="68">
        <f>'Aliquote medie'!$B234</f>
        <v>23100</v>
      </c>
      <c r="B234" s="71">
        <f>'Aliquote medie'!$H234</f>
        <v>2</v>
      </c>
      <c r="C234" s="71">
        <f>VLOOKUP(B234,Scaglioni!$E$3:$H$7,3,FALSE)</f>
        <v>28000</v>
      </c>
      <c r="D234" s="71">
        <f>VLOOKUP(B234,Scaglioni!$E$3:$H$7,2,FALSE)</f>
        <v>15001</v>
      </c>
      <c r="E234" s="71">
        <f t="shared" si="32"/>
        <v>4900</v>
      </c>
      <c r="F234" s="71">
        <f t="shared" si="33"/>
        <v>12999</v>
      </c>
      <c r="G234" s="71">
        <f t="shared" si="34"/>
        <v>0.37695207323640278</v>
      </c>
      <c r="H234" s="80">
        <f t="shared" si="35"/>
        <v>1200</v>
      </c>
      <c r="I234" s="80">
        <f t="shared" si="36"/>
        <v>10</v>
      </c>
      <c r="J234" s="80">
        <v>1880</v>
      </c>
      <c r="K234" s="80">
        <v>30</v>
      </c>
      <c r="L234" s="76">
        <f t="shared" si="37"/>
        <v>2358.5729671513191</v>
      </c>
      <c r="M234" s="76">
        <f t="shared" si="30"/>
        <v>0</v>
      </c>
      <c r="N234" s="76">
        <f t="shared" si="38"/>
        <v>2358.5729671513191</v>
      </c>
    </row>
    <row r="235" spans="1:14" x14ac:dyDescent="0.2">
      <c r="A235" s="68">
        <f>'Aliquote medie'!$B235</f>
        <v>23200</v>
      </c>
      <c r="B235" s="71">
        <f>'Aliquote medie'!$H235</f>
        <v>2</v>
      </c>
      <c r="C235" s="71">
        <f>VLOOKUP(B235,Scaglioni!$E$3:$H$7,3,FALSE)</f>
        <v>28000</v>
      </c>
      <c r="D235" s="71">
        <f>VLOOKUP(B235,Scaglioni!$E$3:$H$7,2,FALSE)</f>
        <v>15001</v>
      </c>
      <c r="E235" s="71">
        <f t="shared" si="32"/>
        <v>4800</v>
      </c>
      <c r="F235" s="71">
        <f t="shared" si="33"/>
        <v>12999</v>
      </c>
      <c r="G235" s="71">
        <f t="shared" si="34"/>
        <v>0.36925917378259865</v>
      </c>
      <c r="H235" s="80">
        <f t="shared" si="35"/>
        <v>1200</v>
      </c>
      <c r="I235" s="80">
        <f t="shared" si="36"/>
        <v>10</v>
      </c>
      <c r="J235" s="80">
        <v>1880</v>
      </c>
      <c r="K235" s="80">
        <v>30</v>
      </c>
      <c r="L235" s="76">
        <f t="shared" si="37"/>
        <v>2349.4184168012926</v>
      </c>
      <c r="M235" s="76">
        <f t="shared" si="30"/>
        <v>0</v>
      </c>
      <c r="N235" s="76">
        <f t="shared" si="38"/>
        <v>2349.4184168012926</v>
      </c>
    </row>
    <row r="236" spans="1:14" x14ac:dyDescent="0.2">
      <c r="A236" s="68">
        <f>'Aliquote medie'!$B236</f>
        <v>23300</v>
      </c>
      <c r="B236" s="71">
        <f>'Aliquote medie'!$H236</f>
        <v>2</v>
      </c>
      <c r="C236" s="71">
        <f>VLOOKUP(B236,Scaglioni!$E$3:$H$7,3,FALSE)</f>
        <v>28000</v>
      </c>
      <c r="D236" s="71">
        <f>VLOOKUP(B236,Scaglioni!$E$3:$H$7,2,FALSE)</f>
        <v>15001</v>
      </c>
      <c r="E236" s="71">
        <f t="shared" si="32"/>
        <v>4700</v>
      </c>
      <c r="F236" s="71">
        <f t="shared" si="33"/>
        <v>12999</v>
      </c>
      <c r="G236" s="71">
        <f t="shared" si="34"/>
        <v>0.36156627432879451</v>
      </c>
      <c r="H236" s="80">
        <f t="shared" si="35"/>
        <v>1200</v>
      </c>
      <c r="I236" s="80">
        <f t="shared" si="36"/>
        <v>10</v>
      </c>
      <c r="J236" s="80">
        <v>1880</v>
      </c>
      <c r="K236" s="80">
        <v>30</v>
      </c>
      <c r="L236" s="76">
        <f t="shared" si="37"/>
        <v>2340.2638664512656</v>
      </c>
      <c r="M236" s="76">
        <f t="shared" si="30"/>
        <v>0</v>
      </c>
      <c r="N236" s="76">
        <f t="shared" si="38"/>
        <v>2340.2638664512656</v>
      </c>
    </row>
    <row r="237" spans="1:14" x14ac:dyDescent="0.2">
      <c r="A237" s="68">
        <f>'Aliquote medie'!$B237</f>
        <v>23400</v>
      </c>
      <c r="B237" s="71">
        <f>'Aliquote medie'!$H237</f>
        <v>2</v>
      </c>
      <c r="C237" s="71">
        <f>VLOOKUP(B237,Scaglioni!$E$3:$H$7,3,FALSE)</f>
        <v>28000</v>
      </c>
      <c r="D237" s="71">
        <f>VLOOKUP(B237,Scaglioni!$E$3:$H$7,2,FALSE)</f>
        <v>15001</v>
      </c>
      <c r="E237" s="71">
        <f t="shared" si="32"/>
        <v>4600</v>
      </c>
      <c r="F237" s="71">
        <f t="shared" si="33"/>
        <v>12999</v>
      </c>
      <c r="G237" s="71">
        <f t="shared" si="34"/>
        <v>0.35387337487499038</v>
      </c>
      <c r="H237" s="80">
        <f t="shared" si="35"/>
        <v>1200</v>
      </c>
      <c r="I237" s="80">
        <f t="shared" si="36"/>
        <v>10</v>
      </c>
      <c r="J237" s="80">
        <v>1880</v>
      </c>
      <c r="K237" s="80">
        <v>30</v>
      </c>
      <c r="L237" s="76">
        <f t="shared" si="37"/>
        <v>2331.1093161012386</v>
      </c>
      <c r="M237" s="76">
        <f t="shared" si="30"/>
        <v>0</v>
      </c>
      <c r="N237" s="76">
        <f t="shared" si="38"/>
        <v>2331.1093161012386</v>
      </c>
    </row>
    <row r="238" spans="1:14" x14ac:dyDescent="0.2">
      <c r="A238" s="68">
        <f>'Aliquote medie'!$B238</f>
        <v>23500</v>
      </c>
      <c r="B238" s="71">
        <f>'Aliquote medie'!$H238</f>
        <v>2</v>
      </c>
      <c r="C238" s="71">
        <f>VLOOKUP(B238,Scaglioni!$E$3:$H$7,3,FALSE)</f>
        <v>28000</v>
      </c>
      <c r="D238" s="71">
        <f>VLOOKUP(B238,Scaglioni!$E$3:$H$7,2,FALSE)</f>
        <v>15001</v>
      </c>
      <c r="E238" s="71">
        <f t="shared" si="32"/>
        <v>4500</v>
      </c>
      <c r="F238" s="71">
        <f t="shared" si="33"/>
        <v>12999</v>
      </c>
      <c r="G238" s="71">
        <f t="shared" si="34"/>
        <v>0.34618047542118624</v>
      </c>
      <c r="H238" s="80">
        <f t="shared" si="35"/>
        <v>1200</v>
      </c>
      <c r="I238" s="80">
        <f t="shared" si="36"/>
        <v>10</v>
      </c>
      <c r="J238" s="80">
        <v>1880</v>
      </c>
      <c r="K238" s="80">
        <v>30</v>
      </c>
      <c r="L238" s="76">
        <f t="shared" si="37"/>
        <v>2321.9547657512117</v>
      </c>
      <c r="M238" s="76">
        <f t="shared" si="30"/>
        <v>0</v>
      </c>
      <c r="N238" s="76">
        <f t="shared" si="38"/>
        <v>2321.9547657512117</v>
      </c>
    </row>
    <row r="239" spans="1:14" x14ac:dyDescent="0.2">
      <c r="A239" s="68">
        <f>'Aliquote medie'!$B239</f>
        <v>23600</v>
      </c>
      <c r="B239" s="71">
        <f>'Aliquote medie'!$H239</f>
        <v>2</v>
      </c>
      <c r="C239" s="71">
        <f>VLOOKUP(B239,Scaglioni!$E$3:$H$7,3,FALSE)</f>
        <v>28000</v>
      </c>
      <c r="D239" s="71">
        <f>VLOOKUP(B239,Scaglioni!$E$3:$H$7,2,FALSE)</f>
        <v>15001</v>
      </c>
      <c r="E239" s="71">
        <f t="shared" si="32"/>
        <v>4400</v>
      </c>
      <c r="F239" s="71">
        <f t="shared" si="33"/>
        <v>12999</v>
      </c>
      <c r="G239" s="71">
        <f t="shared" si="34"/>
        <v>0.3384875759673821</v>
      </c>
      <c r="H239" s="80">
        <f t="shared" si="35"/>
        <v>1200</v>
      </c>
      <c r="I239" s="80">
        <f t="shared" si="36"/>
        <v>10</v>
      </c>
      <c r="J239" s="80">
        <v>1880</v>
      </c>
      <c r="K239" s="80">
        <v>30</v>
      </c>
      <c r="L239" s="76">
        <f t="shared" si="37"/>
        <v>2312.8002154011847</v>
      </c>
      <c r="M239" s="76">
        <f t="shared" si="30"/>
        <v>0</v>
      </c>
      <c r="N239" s="76">
        <f t="shared" si="38"/>
        <v>2312.8002154011847</v>
      </c>
    </row>
    <row r="240" spans="1:14" x14ac:dyDescent="0.2">
      <c r="A240" s="68">
        <f>'Aliquote medie'!$B240</f>
        <v>23700</v>
      </c>
      <c r="B240" s="71">
        <f>'Aliquote medie'!$H240</f>
        <v>2</v>
      </c>
      <c r="C240" s="71">
        <f>VLOOKUP(B240,Scaglioni!$E$3:$H$7,3,FALSE)</f>
        <v>28000</v>
      </c>
      <c r="D240" s="71">
        <f>VLOOKUP(B240,Scaglioni!$E$3:$H$7,2,FALSE)</f>
        <v>15001</v>
      </c>
      <c r="E240" s="71">
        <f t="shared" si="32"/>
        <v>4300</v>
      </c>
      <c r="F240" s="71">
        <f t="shared" si="33"/>
        <v>12999</v>
      </c>
      <c r="G240" s="71">
        <f t="shared" si="34"/>
        <v>0.33079467651357797</v>
      </c>
      <c r="H240" s="80">
        <f t="shared" si="35"/>
        <v>1200</v>
      </c>
      <c r="I240" s="80">
        <f t="shared" si="36"/>
        <v>10</v>
      </c>
      <c r="J240" s="80">
        <v>1880</v>
      </c>
      <c r="K240" s="80">
        <v>30</v>
      </c>
      <c r="L240" s="76">
        <f t="shared" si="37"/>
        <v>2303.6456650511577</v>
      </c>
      <c r="M240" s="76">
        <f t="shared" si="30"/>
        <v>0</v>
      </c>
      <c r="N240" s="76">
        <f t="shared" si="38"/>
        <v>2303.6456650511577</v>
      </c>
    </row>
    <row r="241" spans="1:14" x14ac:dyDescent="0.2">
      <c r="A241" s="68">
        <f>'Aliquote medie'!$B241</f>
        <v>23800</v>
      </c>
      <c r="B241" s="71">
        <f>'Aliquote medie'!$H241</f>
        <v>2</v>
      </c>
      <c r="C241" s="71">
        <f>VLOOKUP(B241,Scaglioni!$E$3:$H$7,3,FALSE)</f>
        <v>28000</v>
      </c>
      <c r="D241" s="71">
        <f>VLOOKUP(B241,Scaglioni!$E$3:$H$7,2,FALSE)</f>
        <v>15001</v>
      </c>
      <c r="E241" s="71">
        <f t="shared" si="32"/>
        <v>4200</v>
      </c>
      <c r="F241" s="71">
        <f t="shared" si="33"/>
        <v>12999</v>
      </c>
      <c r="G241" s="71">
        <f t="shared" si="34"/>
        <v>0.32310177705977383</v>
      </c>
      <c r="H241" s="80">
        <f t="shared" si="35"/>
        <v>1200</v>
      </c>
      <c r="I241" s="80">
        <f t="shared" si="36"/>
        <v>10</v>
      </c>
      <c r="J241" s="80">
        <v>1880</v>
      </c>
      <c r="K241" s="80">
        <v>30</v>
      </c>
      <c r="L241" s="76">
        <f t="shared" si="37"/>
        <v>2294.4911147011308</v>
      </c>
      <c r="M241" s="76">
        <f t="shared" si="30"/>
        <v>0</v>
      </c>
      <c r="N241" s="76">
        <f t="shared" si="38"/>
        <v>2294.4911147011308</v>
      </c>
    </row>
    <row r="242" spans="1:14" x14ac:dyDescent="0.2">
      <c r="A242" s="68">
        <f>'Aliquote medie'!$B242</f>
        <v>23900</v>
      </c>
      <c r="B242" s="71">
        <f>'Aliquote medie'!$H242</f>
        <v>2</v>
      </c>
      <c r="C242" s="71">
        <f>VLOOKUP(B242,Scaglioni!$E$3:$H$7,3,FALSE)</f>
        <v>28000</v>
      </c>
      <c r="D242" s="71">
        <f>VLOOKUP(B242,Scaglioni!$E$3:$H$7,2,FALSE)</f>
        <v>15001</v>
      </c>
      <c r="E242" s="71">
        <f t="shared" si="32"/>
        <v>4100</v>
      </c>
      <c r="F242" s="71">
        <f t="shared" si="33"/>
        <v>12999</v>
      </c>
      <c r="G242" s="71">
        <f t="shared" si="34"/>
        <v>0.3154088776059697</v>
      </c>
      <c r="H242" s="80">
        <f t="shared" si="35"/>
        <v>1200</v>
      </c>
      <c r="I242" s="80">
        <f t="shared" si="36"/>
        <v>10</v>
      </c>
      <c r="J242" s="80">
        <v>1880</v>
      </c>
      <c r="K242" s="80">
        <v>30</v>
      </c>
      <c r="L242" s="76">
        <f t="shared" si="37"/>
        <v>2285.3365643511038</v>
      </c>
      <c r="M242" s="76">
        <f t="shared" si="30"/>
        <v>0</v>
      </c>
      <c r="N242" s="76">
        <f t="shared" si="38"/>
        <v>2285.3365643511038</v>
      </c>
    </row>
    <row r="243" spans="1:14" x14ac:dyDescent="0.2">
      <c r="A243" s="68">
        <f>'Aliquote medie'!$B243</f>
        <v>24000</v>
      </c>
      <c r="B243" s="71">
        <f>'Aliquote medie'!$H243</f>
        <v>2</v>
      </c>
      <c r="C243" s="71">
        <f>VLOOKUP(B243,Scaglioni!$E$3:$H$7,3,FALSE)</f>
        <v>28000</v>
      </c>
      <c r="D243" s="71">
        <f>VLOOKUP(B243,Scaglioni!$E$3:$H$7,2,FALSE)</f>
        <v>15001</v>
      </c>
      <c r="E243" s="71">
        <f t="shared" si="32"/>
        <v>4000</v>
      </c>
      <c r="F243" s="71">
        <f t="shared" si="33"/>
        <v>12999</v>
      </c>
      <c r="G243" s="71">
        <f t="shared" si="34"/>
        <v>0.30771597815216556</v>
      </c>
      <c r="H243" s="80">
        <f t="shared" si="35"/>
        <v>1200</v>
      </c>
      <c r="I243" s="80">
        <f t="shared" si="36"/>
        <v>10</v>
      </c>
      <c r="J243" s="80">
        <v>1880</v>
      </c>
      <c r="K243" s="80">
        <v>30</v>
      </c>
      <c r="L243" s="76">
        <f t="shared" si="37"/>
        <v>2276.1820140010768</v>
      </c>
      <c r="M243" s="76">
        <f t="shared" si="30"/>
        <v>0</v>
      </c>
      <c r="N243" s="76">
        <f t="shared" si="38"/>
        <v>2276.1820140010768</v>
      </c>
    </row>
    <row r="244" spans="1:14" x14ac:dyDescent="0.2">
      <c r="A244" s="68">
        <f>'Aliquote medie'!$B244</f>
        <v>24100</v>
      </c>
      <c r="B244" s="71">
        <f>'Aliquote medie'!$H244</f>
        <v>2</v>
      </c>
      <c r="C244" s="71">
        <f>VLOOKUP(B244,Scaglioni!$E$3:$H$7,3,FALSE)</f>
        <v>28000</v>
      </c>
      <c r="D244" s="71">
        <f>VLOOKUP(B244,Scaglioni!$E$3:$H$7,2,FALSE)</f>
        <v>15001</v>
      </c>
      <c r="E244" s="71">
        <f t="shared" si="32"/>
        <v>3900</v>
      </c>
      <c r="F244" s="71">
        <f t="shared" si="33"/>
        <v>12999</v>
      </c>
      <c r="G244" s="71">
        <f t="shared" si="34"/>
        <v>0.30002307869836142</v>
      </c>
      <c r="H244" s="80">
        <f t="shared" si="35"/>
        <v>1200</v>
      </c>
      <c r="I244" s="80">
        <f t="shared" si="36"/>
        <v>10</v>
      </c>
      <c r="J244" s="80">
        <v>1880</v>
      </c>
      <c r="K244" s="80">
        <v>30</v>
      </c>
      <c r="L244" s="76">
        <f t="shared" si="37"/>
        <v>2267.0274636510503</v>
      </c>
      <c r="M244" s="76">
        <f t="shared" si="30"/>
        <v>0</v>
      </c>
      <c r="N244" s="76">
        <f t="shared" si="38"/>
        <v>2267.0274636510503</v>
      </c>
    </row>
    <row r="245" spans="1:14" x14ac:dyDescent="0.2">
      <c r="A245" s="68">
        <f>'Aliquote medie'!$B245</f>
        <v>24200</v>
      </c>
      <c r="B245" s="71">
        <f>'Aliquote medie'!$H245</f>
        <v>2</v>
      </c>
      <c r="C245" s="71">
        <f>VLOOKUP(B245,Scaglioni!$E$3:$H$7,3,FALSE)</f>
        <v>28000</v>
      </c>
      <c r="D245" s="71">
        <f>VLOOKUP(B245,Scaglioni!$E$3:$H$7,2,FALSE)</f>
        <v>15001</v>
      </c>
      <c r="E245" s="71">
        <f t="shared" si="32"/>
        <v>3800</v>
      </c>
      <c r="F245" s="71">
        <f t="shared" si="33"/>
        <v>12999</v>
      </c>
      <c r="G245" s="71">
        <f t="shared" si="34"/>
        <v>0.29233017924455729</v>
      </c>
      <c r="H245" s="80">
        <f t="shared" si="35"/>
        <v>1200</v>
      </c>
      <c r="I245" s="80">
        <f t="shared" si="36"/>
        <v>10</v>
      </c>
      <c r="J245" s="80">
        <v>1880</v>
      </c>
      <c r="K245" s="80">
        <v>30</v>
      </c>
      <c r="L245" s="76">
        <f t="shared" si="37"/>
        <v>2257.8729133010233</v>
      </c>
      <c r="M245" s="76">
        <f t="shared" si="30"/>
        <v>0</v>
      </c>
      <c r="N245" s="76">
        <f t="shared" si="38"/>
        <v>2257.8729133010233</v>
      </c>
    </row>
    <row r="246" spans="1:14" x14ac:dyDescent="0.2">
      <c r="A246" s="68">
        <f>'Aliquote medie'!$B246</f>
        <v>24300</v>
      </c>
      <c r="B246" s="71">
        <f>'Aliquote medie'!$H246</f>
        <v>2</v>
      </c>
      <c r="C246" s="71">
        <f>VLOOKUP(B246,Scaglioni!$E$3:$H$7,3,FALSE)</f>
        <v>28000</v>
      </c>
      <c r="D246" s="71">
        <f>VLOOKUP(B246,Scaglioni!$E$3:$H$7,2,FALSE)</f>
        <v>15001</v>
      </c>
      <c r="E246" s="71">
        <f t="shared" si="32"/>
        <v>3700</v>
      </c>
      <c r="F246" s="71">
        <f t="shared" si="33"/>
        <v>12999</v>
      </c>
      <c r="G246" s="71">
        <f t="shared" si="34"/>
        <v>0.28463727979075315</v>
      </c>
      <c r="H246" s="80">
        <f t="shared" si="35"/>
        <v>1200</v>
      </c>
      <c r="I246" s="80">
        <f t="shared" si="36"/>
        <v>10</v>
      </c>
      <c r="J246" s="80">
        <v>1880</v>
      </c>
      <c r="K246" s="80">
        <v>30</v>
      </c>
      <c r="L246" s="76">
        <f t="shared" si="37"/>
        <v>2248.7183629509964</v>
      </c>
      <c r="M246" s="76">
        <f t="shared" si="30"/>
        <v>0</v>
      </c>
      <c r="N246" s="76">
        <f t="shared" si="38"/>
        <v>2248.7183629509964</v>
      </c>
    </row>
    <row r="247" spans="1:14" x14ac:dyDescent="0.2">
      <c r="A247" s="68">
        <f>'Aliquote medie'!$B247</f>
        <v>24400</v>
      </c>
      <c r="B247" s="71">
        <f>'Aliquote medie'!$H247</f>
        <v>2</v>
      </c>
      <c r="C247" s="71">
        <f>VLOOKUP(B247,Scaglioni!$E$3:$H$7,3,FALSE)</f>
        <v>28000</v>
      </c>
      <c r="D247" s="71">
        <f>VLOOKUP(B247,Scaglioni!$E$3:$H$7,2,FALSE)</f>
        <v>15001</v>
      </c>
      <c r="E247" s="71">
        <f t="shared" si="32"/>
        <v>3600</v>
      </c>
      <c r="F247" s="71">
        <f t="shared" si="33"/>
        <v>12999</v>
      </c>
      <c r="G247" s="71">
        <f t="shared" si="34"/>
        <v>0.27694438033694901</v>
      </c>
      <c r="H247" s="80">
        <f t="shared" si="35"/>
        <v>1200</v>
      </c>
      <c r="I247" s="80">
        <f t="shared" si="36"/>
        <v>10</v>
      </c>
      <c r="J247" s="80">
        <v>1880</v>
      </c>
      <c r="K247" s="80">
        <v>30</v>
      </c>
      <c r="L247" s="76">
        <f t="shared" si="37"/>
        <v>2239.5638126009694</v>
      </c>
      <c r="M247" s="76">
        <f t="shared" si="30"/>
        <v>0</v>
      </c>
      <c r="N247" s="76">
        <f t="shared" si="38"/>
        <v>2239.5638126009694</v>
      </c>
    </row>
    <row r="248" spans="1:14" x14ac:dyDescent="0.2">
      <c r="A248" s="68">
        <f>'Aliquote medie'!$B248</f>
        <v>24500</v>
      </c>
      <c r="B248" s="71">
        <f>'Aliquote medie'!$H248</f>
        <v>2</v>
      </c>
      <c r="C248" s="71">
        <f>VLOOKUP(B248,Scaglioni!$E$3:$H$7,3,FALSE)</f>
        <v>28000</v>
      </c>
      <c r="D248" s="71">
        <f>VLOOKUP(B248,Scaglioni!$E$3:$H$7,2,FALSE)</f>
        <v>15001</v>
      </c>
      <c r="E248" s="71">
        <f t="shared" si="32"/>
        <v>3500</v>
      </c>
      <c r="F248" s="71">
        <f t="shared" si="33"/>
        <v>12999</v>
      </c>
      <c r="G248" s="71">
        <f t="shared" si="34"/>
        <v>0.26925148088314488</v>
      </c>
      <c r="H248" s="80">
        <f t="shared" si="35"/>
        <v>1200</v>
      </c>
      <c r="I248" s="80">
        <f t="shared" si="36"/>
        <v>10</v>
      </c>
      <c r="J248" s="80">
        <v>1880</v>
      </c>
      <c r="K248" s="80">
        <v>30</v>
      </c>
      <c r="L248" s="76">
        <f t="shared" si="37"/>
        <v>2230.4092622509424</v>
      </c>
      <c r="M248" s="76">
        <f t="shared" si="30"/>
        <v>0</v>
      </c>
      <c r="N248" s="76">
        <f t="shared" si="38"/>
        <v>2230.4092622509424</v>
      </c>
    </row>
    <row r="249" spans="1:14" x14ac:dyDescent="0.2">
      <c r="A249" s="68">
        <f>'Aliquote medie'!$B249</f>
        <v>24600</v>
      </c>
      <c r="B249" s="71">
        <f>'Aliquote medie'!$H249</f>
        <v>2</v>
      </c>
      <c r="C249" s="71">
        <f>VLOOKUP(B249,Scaglioni!$E$3:$H$7,3,FALSE)</f>
        <v>28000</v>
      </c>
      <c r="D249" s="71">
        <f>VLOOKUP(B249,Scaglioni!$E$3:$H$7,2,FALSE)</f>
        <v>15001</v>
      </c>
      <c r="E249" s="71">
        <f t="shared" si="32"/>
        <v>3400</v>
      </c>
      <c r="F249" s="71">
        <f t="shared" si="33"/>
        <v>12999</v>
      </c>
      <c r="G249" s="71">
        <f t="shared" si="34"/>
        <v>0.26155858142934074</v>
      </c>
      <c r="H249" s="80">
        <f t="shared" si="35"/>
        <v>1200</v>
      </c>
      <c r="I249" s="80">
        <f t="shared" si="36"/>
        <v>10</v>
      </c>
      <c r="J249" s="80">
        <v>1880</v>
      </c>
      <c r="K249" s="80">
        <v>30</v>
      </c>
      <c r="L249" s="76">
        <f t="shared" si="37"/>
        <v>2221.2547119009155</v>
      </c>
      <c r="M249" s="76">
        <f t="shared" si="30"/>
        <v>0</v>
      </c>
      <c r="N249" s="76">
        <f t="shared" si="38"/>
        <v>2221.2547119009155</v>
      </c>
    </row>
    <row r="250" spans="1:14" x14ac:dyDescent="0.2">
      <c r="A250" s="68">
        <f>'Aliquote medie'!$B250</f>
        <v>24700</v>
      </c>
      <c r="B250" s="71">
        <f>'Aliquote medie'!$H250</f>
        <v>2</v>
      </c>
      <c r="C250" s="71">
        <f>VLOOKUP(B250,Scaglioni!$E$3:$H$7,3,FALSE)</f>
        <v>28000</v>
      </c>
      <c r="D250" s="71">
        <f>VLOOKUP(B250,Scaglioni!$E$3:$H$7,2,FALSE)</f>
        <v>15001</v>
      </c>
      <c r="E250" s="71">
        <f t="shared" si="32"/>
        <v>3300</v>
      </c>
      <c r="F250" s="71">
        <f t="shared" si="33"/>
        <v>12999</v>
      </c>
      <c r="G250" s="71">
        <f t="shared" si="34"/>
        <v>0.25386568197553661</v>
      </c>
      <c r="H250" s="80">
        <f t="shared" si="35"/>
        <v>1200</v>
      </c>
      <c r="I250" s="80">
        <f t="shared" si="36"/>
        <v>10</v>
      </c>
      <c r="J250" s="80">
        <v>1880</v>
      </c>
      <c r="K250" s="80">
        <v>30</v>
      </c>
      <c r="L250" s="76">
        <f t="shared" si="37"/>
        <v>2212.1001615508885</v>
      </c>
      <c r="M250" s="76">
        <f t="shared" si="30"/>
        <v>0</v>
      </c>
      <c r="N250" s="76">
        <f t="shared" si="38"/>
        <v>2212.1001615508885</v>
      </c>
    </row>
    <row r="251" spans="1:14" x14ac:dyDescent="0.2">
      <c r="A251" s="68">
        <f>'Aliquote medie'!$B251</f>
        <v>24800</v>
      </c>
      <c r="B251" s="71">
        <f>'Aliquote medie'!$H251</f>
        <v>2</v>
      </c>
      <c r="C251" s="71">
        <f>VLOOKUP(B251,Scaglioni!$E$3:$H$7,3,FALSE)</f>
        <v>28000</v>
      </c>
      <c r="D251" s="71">
        <f>VLOOKUP(B251,Scaglioni!$E$3:$H$7,2,FALSE)</f>
        <v>15001</v>
      </c>
      <c r="E251" s="71">
        <f t="shared" si="32"/>
        <v>3200</v>
      </c>
      <c r="F251" s="71">
        <f t="shared" si="33"/>
        <v>12999</v>
      </c>
      <c r="G251" s="71">
        <f t="shared" si="34"/>
        <v>0.24617278252173244</v>
      </c>
      <c r="H251" s="80">
        <f t="shared" si="35"/>
        <v>1200</v>
      </c>
      <c r="I251" s="80">
        <f t="shared" si="36"/>
        <v>10</v>
      </c>
      <c r="J251" s="80">
        <v>1880</v>
      </c>
      <c r="K251" s="80">
        <v>30</v>
      </c>
      <c r="L251" s="76">
        <f t="shared" si="37"/>
        <v>2202.9456112008615</v>
      </c>
      <c r="M251" s="76">
        <f t="shared" si="30"/>
        <v>0</v>
      </c>
      <c r="N251" s="76">
        <f t="shared" si="38"/>
        <v>2202.9456112008615</v>
      </c>
    </row>
    <row r="252" spans="1:14" x14ac:dyDescent="0.2">
      <c r="A252" s="68">
        <f>'Aliquote medie'!$B252</f>
        <v>24900</v>
      </c>
      <c r="B252" s="71">
        <f>'Aliquote medie'!$H252</f>
        <v>2</v>
      </c>
      <c r="C252" s="71">
        <f>VLOOKUP(B252,Scaglioni!$E$3:$H$7,3,FALSE)</f>
        <v>28000</v>
      </c>
      <c r="D252" s="71">
        <f>VLOOKUP(B252,Scaglioni!$E$3:$H$7,2,FALSE)</f>
        <v>15001</v>
      </c>
      <c r="E252" s="71">
        <f t="shared" si="32"/>
        <v>3100</v>
      </c>
      <c r="F252" s="71">
        <f t="shared" si="33"/>
        <v>12999</v>
      </c>
      <c r="G252" s="71">
        <f t="shared" si="34"/>
        <v>0.23847988306792831</v>
      </c>
      <c r="H252" s="80">
        <f t="shared" si="35"/>
        <v>1200</v>
      </c>
      <c r="I252" s="80">
        <f t="shared" si="36"/>
        <v>10</v>
      </c>
      <c r="J252" s="80">
        <v>1880</v>
      </c>
      <c r="K252" s="80">
        <v>30</v>
      </c>
      <c r="L252" s="76">
        <f t="shared" si="37"/>
        <v>2193.7910608508346</v>
      </c>
      <c r="M252" s="76">
        <f t="shared" si="30"/>
        <v>0</v>
      </c>
      <c r="N252" s="76">
        <f t="shared" si="38"/>
        <v>2193.7910608508346</v>
      </c>
    </row>
    <row r="253" spans="1:14" x14ac:dyDescent="0.2">
      <c r="A253" s="68">
        <f>'Aliquote medie'!$B253</f>
        <v>25000</v>
      </c>
      <c r="B253" s="71">
        <f>'Aliquote medie'!$H253</f>
        <v>2</v>
      </c>
      <c r="C253" s="71">
        <f>VLOOKUP(B253,Scaglioni!$E$3:$H$7,3,FALSE)</f>
        <v>28000</v>
      </c>
      <c r="D253" s="71">
        <f>VLOOKUP(B253,Scaglioni!$E$3:$H$7,2,FALSE)</f>
        <v>15001</v>
      </c>
      <c r="E253" s="71">
        <f t="shared" si="32"/>
        <v>3000</v>
      </c>
      <c r="F253" s="71">
        <f t="shared" si="33"/>
        <v>12999</v>
      </c>
      <c r="G253" s="71">
        <f t="shared" si="34"/>
        <v>0.23078698361412417</v>
      </c>
      <c r="H253" s="80">
        <f t="shared" si="35"/>
        <v>1200</v>
      </c>
      <c r="I253" s="80">
        <f t="shared" si="36"/>
        <v>10</v>
      </c>
      <c r="J253" s="80">
        <v>1880</v>
      </c>
      <c r="K253" s="80">
        <v>30</v>
      </c>
      <c r="L253" s="76">
        <f t="shared" si="37"/>
        <v>2184.6365105008076</v>
      </c>
      <c r="M253" s="76">
        <f t="shared" si="30"/>
        <v>0</v>
      </c>
      <c r="N253" s="76">
        <f t="shared" si="38"/>
        <v>2184.6365105008076</v>
      </c>
    </row>
    <row r="254" spans="1:14" x14ac:dyDescent="0.2">
      <c r="A254" s="68">
        <f>'Aliquote medie'!$B254</f>
        <v>25100</v>
      </c>
      <c r="B254" s="71">
        <f>'Aliquote medie'!$H254</f>
        <v>2</v>
      </c>
      <c r="C254" s="71">
        <f>VLOOKUP(B254,Scaglioni!$E$3:$H$7,3,FALSE)</f>
        <v>28000</v>
      </c>
      <c r="D254" s="71">
        <f>VLOOKUP(B254,Scaglioni!$E$3:$H$7,2,FALSE)</f>
        <v>15001</v>
      </c>
      <c r="E254" s="71">
        <f t="shared" si="32"/>
        <v>2900</v>
      </c>
      <c r="F254" s="71">
        <f t="shared" si="33"/>
        <v>12999</v>
      </c>
      <c r="G254" s="71">
        <f t="shared" si="34"/>
        <v>0.22309408416032003</v>
      </c>
      <c r="H254" s="80">
        <f t="shared" si="35"/>
        <v>1200</v>
      </c>
      <c r="I254" s="80">
        <f t="shared" si="36"/>
        <v>10</v>
      </c>
      <c r="J254" s="80">
        <v>1880</v>
      </c>
      <c r="K254" s="80">
        <v>30</v>
      </c>
      <c r="L254" s="76">
        <f t="shared" si="37"/>
        <v>2175.4819601507807</v>
      </c>
      <c r="M254" s="76">
        <f t="shared" si="30"/>
        <v>65</v>
      </c>
      <c r="N254" s="76">
        <f t="shared" si="38"/>
        <v>2240.4819601507807</v>
      </c>
    </row>
    <row r="255" spans="1:14" x14ac:dyDescent="0.2">
      <c r="A255" s="68">
        <f>'Aliquote medie'!$B255</f>
        <v>25200</v>
      </c>
      <c r="B255" s="71">
        <f>'Aliquote medie'!$H255</f>
        <v>2</v>
      </c>
      <c r="C255" s="71">
        <f>VLOOKUP(B255,Scaglioni!$E$3:$H$7,3,FALSE)</f>
        <v>28000</v>
      </c>
      <c r="D255" s="71">
        <f>VLOOKUP(B255,Scaglioni!$E$3:$H$7,2,FALSE)</f>
        <v>15001</v>
      </c>
      <c r="E255" s="71">
        <f t="shared" si="32"/>
        <v>2800</v>
      </c>
      <c r="F255" s="71">
        <f t="shared" si="33"/>
        <v>12999</v>
      </c>
      <c r="G255" s="71">
        <f t="shared" si="34"/>
        <v>0.2154011847065159</v>
      </c>
      <c r="H255" s="80">
        <f t="shared" si="35"/>
        <v>1200</v>
      </c>
      <c r="I255" s="80">
        <f t="shared" si="36"/>
        <v>10</v>
      </c>
      <c r="J255" s="80">
        <v>1880</v>
      </c>
      <c r="K255" s="80">
        <v>30</v>
      </c>
      <c r="L255" s="76">
        <f t="shared" si="37"/>
        <v>2166.3274098007541</v>
      </c>
      <c r="M255" s="76">
        <f t="shared" si="30"/>
        <v>65</v>
      </c>
      <c r="N255" s="76">
        <f t="shared" si="38"/>
        <v>2231.3274098007541</v>
      </c>
    </row>
    <row r="256" spans="1:14" x14ac:dyDescent="0.2">
      <c r="A256" s="68">
        <f>'Aliquote medie'!$B256</f>
        <v>25300</v>
      </c>
      <c r="B256" s="71">
        <f>'Aliquote medie'!$H256</f>
        <v>2</v>
      </c>
      <c r="C256" s="71">
        <f>VLOOKUP(B256,Scaglioni!$E$3:$H$7,3,FALSE)</f>
        <v>28000</v>
      </c>
      <c r="D256" s="71">
        <f>VLOOKUP(B256,Scaglioni!$E$3:$H$7,2,FALSE)</f>
        <v>15001</v>
      </c>
      <c r="E256" s="71">
        <f t="shared" si="32"/>
        <v>2700</v>
      </c>
      <c r="F256" s="71">
        <f t="shared" si="33"/>
        <v>12999</v>
      </c>
      <c r="G256" s="71">
        <f t="shared" si="34"/>
        <v>0.20770828525271176</v>
      </c>
      <c r="H256" s="80">
        <f t="shared" si="35"/>
        <v>1200</v>
      </c>
      <c r="I256" s="80">
        <f t="shared" si="36"/>
        <v>10</v>
      </c>
      <c r="J256" s="80">
        <v>1880</v>
      </c>
      <c r="K256" s="80">
        <v>30</v>
      </c>
      <c r="L256" s="76">
        <f t="shared" si="37"/>
        <v>2157.1728594507272</v>
      </c>
      <c r="M256" s="76">
        <f t="shared" si="30"/>
        <v>65</v>
      </c>
      <c r="N256" s="76">
        <f t="shared" si="38"/>
        <v>2222.1728594507272</v>
      </c>
    </row>
    <row r="257" spans="1:14" x14ac:dyDescent="0.2">
      <c r="A257" s="68">
        <f>'Aliquote medie'!$B257</f>
        <v>25400</v>
      </c>
      <c r="B257" s="71">
        <f>'Aliquote medie'!$H257</f>
        <v>2</v>
      </c>
      <c r="C257" s="71">
        <f>VLOOKUP(B257,Scaglioni!$E$3:$H$7,3,FALSE)</f>
        <v>28000</v>
      </c>
      <c r="D257" s="71">
        <f>VLOOKUP(B257,Scaglioni!$E$3:$H$7,2,FALSE)</f>
        <v>15001</v>
      </c>
      <c r="E257" s="71">
        <f t="shared" si="32"/>
        <v>2600</v>
      </c>
      <c r="F257" s="71">
        <f t="shared" si="33"/>
        <v>12999</v>
      </c>
      <c r="G257" s="71">
        <f t="shared" si="34"/>
        <v>0.2000153857989076</v>
      </c>
      <c r="H257" s="80">
        <f t="shared" si="35"/>
        <v>1200</v>
      </c>
      <c r="I257" s="80">
        <f t="shared" si="36"/>
        <v>10</v>
      </c>
      <c r="J257" s="80">
        <v>1880</v>
      </c>
      <c r="K257" s="80">
        <v>30</v>
      </c>
      <c r="L257" s="76">
        <f t="shared" si="37"/>
        <v>2148.0183091007002</v>
      </c>
      <c r="M257" s="76">
        <f t="shared" si="30"/>
        <v>65</v>
      </c>
      <c r="N257" s="76">
        <f t="shared" si="38"/>
        <v>2213.0183091007002</v>
      </c>
    </row>
    <row r="258" spans="1:14" x14ac:dyDescent="0.2">
      <c r="A258" s="68">
        <f>'Aliquote medie'!$B258</f>
        <v>25500</v>
      </c>
      <c r="B258" s="71">
        <f>'Aliquote medie'!$H258</f>
        <v>2</v>
      </c>
      <c r="C258" s="71">
        <f>VLOOKUP(B258,Scaglioni!$E$3:$H$7,3,FALSE)</f>
        <v>28000</v>
      </c>
      <c r="D258" s="71">
        <f>VLOOKUP(B258,Scaglioni!$E$3:$H$7,2,FALSE)</f>
        <v>15001</v>
      </c>
      <c r="E258" s="71">
        <f t="shared" si="32"/>
        <v>2500</v>
      </c>
      <c r="F258" s="71">
        <f t="shared" si="33"/>
        <v>12999</v>
      </c>
      <c r="G258" s="71">
        <f t="shared" si="34"/>
        <v>0.19232248634510346</v>
      </c>
      <c r="H258" s="80">
        <f t="shared" si="35"/>
        <v>1200</v>
      </c>
      <c r="I258" s="80">
        <f t="shared" si="36"/>
        <v>10</v>
      </c>
      <c r="J258" s="80">
        <v>1880</v>
      </c>
      <c r="K258" s="80">
        <v>30</v>
      </c>
      <c r="L258" s="76">
        <f t="shared" si="37"/>
        <v>2138.8637587506732</v>
      </c>
      <c r="M258" s="76">
        <f t="shared" si="30"/>
        <v>65</v>
      </c>
      <c r="N258" s="76">
        <f t="shared" si="38"/>
        <v>2203.8637587506732</v>
      </c>
    </row>
    <row r="259" spans="1:14" x14ac:dyDescent="0.2">
      <c r="A259" s="68">
        <f>'Aliquote medie'!$B259</f>
        <v>25600</v>
      </c>
      <c r="B259" s="71">
        <f>'Aliquote medie'!$H259</f>
        <v>2</v>
      </c>
      <c r="C259" s="71">
        <f>VLOOKUP(B259,Scaglioni!$E$3:$H$7,3,FALSE)</f>
        <v>28000</v>
      </c>
      <c r="D259" s="71">
        <f>VLOOKUP(B259,Scaglioni!$E$3:$H$7,2,FALSE)</f>
        <v>15001</v>
      </c>
      <c r="E259" s="71">
        <f t="shared" si="32"/>
        <v>2400</v>
      </c>
      <c r="F259" s="71">
        <f t="shared" si="33"/>
        <v>12999</v>
      </c>
      <c r="G259" s="71">
        <f t="shared" si="34"/>
        <v>0.18462958689129932</v>
      </c>
      <c r="H259" s="80">
        <f t="shared" si="35"/>
        <v>1200</v>
      </c>
      <c r="I259" s="80">
        <f t="shared" si="36"/>
        <v>10</v>
      </c>
      <c r="J259" s="80">
        <v>1880</v>
      </c>
      <c r="K259" s="80">
        <v>30</v>
      </c>
      <c r="L259" s="76">
        <f t="shared" si="37"/>
        <v>2129.7092084006463</v>
      </c>
      <c r="M259" s="76">
        <f t="shared" si="30"/>
        <v>65</v>
      </c>
      <c r="N259" s="76">
        <f t="shared" si="38"/>
        <v>2194.7092084006463</v>
      </c>
    </row>
    <row r="260" spans="1:14" x14ac:dyDescent="0.2">
      <c r="A260" s="68">
        <f>'Aliquote medie'!$B260</f>
        <v>25700</v>
      </c>
      <c r="B260" s="71">
        <f>'Aliquote medie'!$H260</f>
        <v>2</v>
      </c>
      <c r="C260" s="71">
        <f>VLOOKUP(B260,Scaglioni!$E$3:$H$7,3,FALSE)</f>
        <v>28000</v>
      </c>
      <c r="D260" s="71">
        <f>VLOOKUP(B260,Scaglioni!$E$3:$H$7,2,FALSE)</f>
        <v>15001</v>
      </c>
      <c r="E260" s="71">
        <f t="shared" si="32"/>
        <v>2300</v>
      </c>
      <c r="F260" s="71">
        <f t="shared" si="33"/>
        <v>12999</v>
      </c>
      <c r="G260" s="71">
        <f t="shared" si="34"/>
        <v>0.17693668743749519</v>
      </c>
      <c r="H260" s="80">
        <f t="shared" si="35"/>
        <v>1200</v>
      </c>
      <c r="I260" s="80">
        <f t="shared" si="36"/>
        <v>10</v>
      </c>
      <c r="J260" s="80">
        <v>1880</v>
      </c>
      <c r="K260" s="80">
        <v>30</v>
      </c>
      <c r="L260" s="76">
        <f t="shared" si="37"/>
        <v>2120.5546580506193</v>
      </c>
      <c r="M260" s="76">
        <f t="shared" ref="M260:M323" si="39">IF(AND(A259&lt;=35000,A259&gt;=25000),65,0)</f>
        <v>65</v>
      </c>
      <c r="N260" s="76">
        <f t="shared" si="38"/>
        <v>2185.5546580506193</v>
      </c>
    </row>
    <row r="261" spans="1:14" x14ac:dyDescent="0.2">
      <c r="A261" s="68">
        <f>'Aliquote medie'!$B261</f>
        <v>25800</v>
      </c>
      <c r="B261" s="71">
        <f>'Aliquote medie'!$H261</f>
        <v>2</v>
      </c>
      <c r="C261" s="71">
        <f>VLOOKUP(B261,Scaglioni!$E$3:$H$7,3,FALSE)</f>
        <v>28000</v>
      </c>
      <c r="D261" s="71">
        <f>VLOOKUP(B261,Scaglioni!$E$3:$H$7,2,FALSE)</f>
        <v>15001</v>
      </c>
      <c r="E261" s="71">
        <f t="shared" si="32"/>
        <v>2200</v>
      </c>
      <c r="F261" s="71">
        <f t="shared" si="33"/>
        <v>12999</v>
      </c>
      <c r="G261" s="71">
        <f t="shared" si="34"/>
        <v>0.16924378798369105</v>
      </c>
      <c r="H261" s="80">
        <f t="shared" si="35"/>
        <v>1200</v>
      </c>
      <c r="I261" s="80">
        <f t="shared" si="36"/>
        <v>10</v>
      </c>
      <c r="J261" s="80">
        <v>1880</v>
      </c>
      <c r="K261" s="80">
        <v>30</v>
      </c>
      <c r="L261" s="76">
        <f t="shared" si="37"/>
        <v>2111.4001077005923</v>
      </c>
      <c r="M261" s="76">
        <f t="shared" si="39"/>
        <v>65</v>
      </c>
      <c r="N261" s="76">
        <f t="shared" si="38"/>
        <v>2176.4001077005923</v>
      </c>
    </row>
    <row r="262" spans="1:14" x14ac:dyDescent="0.2">
      <c r="A262" s="68">
        <f>'Aliquote medie'!$B262</f>
        <v>25900</v>
      </c>
      <c r="B262" s="71">
        <f>'Aliquote medie'!$H262</f>
        <v>2</v>
      </c>
      <c r="C262" s="71">
        <f>VLOOKUP(B262,Scaglioni!$E$3:$H$7,3,FALSE)</f>
        <v>28000</v>
      </c>
      <c r="D262" s="71">
        <f>VLOOKUP(B262,Scaglioni!$E$3:$H$7,2,FALSE)</f>
        <v>15001</v>
      </c>
      <c r="E262" s="71">
        <f t="shared" si="32"/>
        <v>2100</v>
      </c>
      <c r="F262" s="71">
        <f t="shared" si="33"/>
        <v>12999</v>
      </c>
      <c r="G262" s="71">
        <f t="shared" si="34"/>
        <v>0.16155088852988692</v>
      </c>
      <c r="H262" s="80">
        <f t="shared" si="35"/>
        <v>1200</v>
      </c>
      <c r="I262" s="80">
        <f t="shared" si="36"/>
        <v>10</v>
      </c>
      <c r="J262" s="80">
        <v>1880</v>
      </c>
      <c r="K262" s="80">
        <v>30</v>
      </c>
      <c r="L262" s="76">
        <f t="shared" si="37"/>
        <v>2102.2455573505654</v>
      </c>
      <c r="M262" s="76">
        <f t="shared" si="39"/>
        <v>65</v>
      </c>
      <c r="N262" s="76">
        <f t="shared" si="38"/>
        <v>2167.2455573505654</v>
      </c>
    </row>
    <row r="263" spans="1:14" x14ac:dyDescent="0.2">
      <c r="A263" s="68">
        <f>'Aliquote medie'!$B263</f>
        <v>26000</v>
      </c>
      <c r="B263" s="71">
        <f>'Aliquote medie'!$H263</f>
        <v>2</v>
      </c>
      <c r="C263" s="71">
        <f>VLOOKUP(B263,Scaglioni!$E$3:$H$7,3,FALSE)</f>
        <v>28000</v>
      </c>
      <c r="D263" s="71">
        <f>VLOOKUP(B263,Scaglioni!$E$3:$H$7,2,FALSE)</f>
        <v>15001</v>
      </c>
      <c r="E263" s="71">
        <f t="shared" si="32"/>
        <v>2000</v>
      </c>
      <c r="F263" s="71">
        <f t="shared" si="33"/>
        <v>12999</v>
      </c>
      <c r="G263" s="71">
        <f t="shared" si="34"/>
        <v>0.15385798907608278</v>
      </c>
      <c r="H263" s="80">
        <f t="shared" si="35"/>
        <v>1200</v>
      </c>
      <c r="I263" s="80">
        <f t="shared" si="36"/>
        <v>10</v>
      </c>
      <c r="J263" s="80">
        <v>1880</v>
      </c>
      <c r="K263" s="80">
        <v>30</v>
      </c>
      <c r="L263" s="76">
        <f t="shared" si="37"/>
        <v>2093.0910070005384</v>
      </c>
      <c r="M263" s="76">
        <f t="shared" si="39"/>
        <v>65</v>
      </c>
      <c r="N263" s="76">
        <f t="shared" si="38"/>
        <v>2158.0910070005384</v>
      </c>
    </row>
    <row r="264" spans="1:14" x14ac:dyDescent="0.2">
      <c r="A264" s="68">
        <f>'Aliquote medie'!$B264</f>
        <v>26100</v>
      </c>
      <c r="B264" s="71">
        <f>'Aliquote medie'!$H264</f>
        <v>2</v>
      </c>
      <c r="C264" s="71">
        <f>VLOOKUP(B264,Scaglioni!$E$3:$H$7,3,FALSE)</f>
        <v>28000</v>
      </c>
      <c r="D264" s="71">
        <f>VLOOKUP(B264,Scaglioni!$E$3:$H$7,2,FALSE)</f>
        <v>15001</v>
      </c>
      <c r="E264" s="71">
        <f t="shared" si="32"/>
        <v>1900</v>
      </c>
      <c r="F264" s="71">
        <f t="shared" si="33"/>
        <v>12999</v>
      </c>
      <c r="G264" s="71">
        <f t="shared" si="34"/>
        <v>0.14616508962227864</v>
      </c>
      <c r="H264" s="80">
        <f t="shared" si="35"/>
        <v>1200</v>
      </c>
      <c r="I264" s="80">
        <f t="shared" si="36"/>
        <v>10</v>
      </c>
      <c r="J264" s="80">
        <v>1880</v>
      </c>
      <c r="K264" s="80">
        <v>30</v>
      </c>
      <c r="L264" s="76">
        <f t="shared" si="37"/>
        <v>2083.9364566505114</v>
      </c>
      <c r="M264" s="76">
        <f t="shared" si="39"/>
        <v>65</v>
      </c>
      <c r="N264" s="76">
        <f t="shared" si="38"/>
        <v>2148.9364566505114</v>
      </c>
    </row>
    <row r="265" spans="1:14" x14ac:dyDescent="0.2">
      <c r="A265" s="68">
        <f>'Aliquote medie'!$B265</f>
        <v>26200</v>
      </c>
      <c r="B265" s="71">
        <f>'Aliquote medie'!$H265</f>
        <v>2</v>
      </c>
      <c r="C265" s="71">
        <f>VLOOKUP(B265,Scaglioni!$E$3:$H$7,3,FALSE)</f>
        <v>28000</v>
      </c>
      <c r="D265" s="71">
        <f>VLOOKUP(B265,Scaglioni!$E$3:$H$7,2,FALSE)</f>
        <v>15001</v>
      </c>
      <c r="E265" s="71">
        <f t="shared" si="32"/>
        <v>1800</v>
      </c>
      <c r="F265" s="71">
        <f t="shared" si="33"/>
        <v>12999</v>
      </c>
      <c r="G265" s="71">
        <f t="shared" si="34"/>
        <v>0.13847219016847451</v>
      </c>
      <c r="H265" s="80">
        <f t="shared" si="35"/>
        <v>1200</v>
      </c>
      <c r="I265" s="80">
        <f t="shared" si="36"/>
        <v>10</v>
      </c>
      <c r="J265" s="80">
        <v>1880</v>
      </c>
      <c r="K265" s="80">
        <v>30</v>
      </c>
      <c r="L265" s="76">
        <f t="shared" si="37"/>
        <v>2074.7819063004845</v>
      </c>
      <c r="M265" s="76">
        <f t="shared" si="39"/>
        <v>65</v>
      </c>
      <c r="N265" s="76">
        <f t="shared" si="38"/>
        <v>2139.7819063004845</v>
      </c>
    </row>
    <row r="266" spans="1:14" x14ac:dyDescent="0.2">
      <c r="A266" s="68">
        <f>'Aliquote medie'!$B266</f>
        <v>26300</v>
      </c>
      <c r="B266" s="71">
        <f>'Aliquote medie'!$H266</f>
        <v>2</v>
      </c>
      <c r="C266" s="71">
        <f>VLOOKUP(B266,Scaglioni!$E$3:$H$7,3,FALSE)</f>
        <v>28000</v>
      </c>
      <c r="D266" s="71">
        <f>VLOOKUP(B266,Scaglioni!$E$3:$H$7,2,FALSE)</f>
        <v>15001</v>
      </c>
      <c r="E266" s="71">
        <f t="shared" si="32"/>
        <v>1700</v>
      </c>
      <c r="F266" s="71">
        <f t="shared" si="33"/>
        <v>12999</v>
      </c>
      <c r="G266" s="71">
        <f t="shared" si="34"/>
        <v>0.13077929071467037</v>
      </c>
      <c r="H266" s="80">
        <f t="shared" si="35"/>
        <v>1200</v>
      </c>
      <c r="I266" s="80">
        <f t="shared" si="36"/>
        <v>10</v>
      </c>
      <c r="J266" s="80">
        <v>1880</v>
      </c>
      <c r="K266" s="80">
        <v>30</v>
      </c>
      <c r="L266" s="76">
        <f t="shared" si="37"/>
        <v>2065.627355950458</v>
      </c>
      <c r="M266" s="76">
        <f t="shared" si="39"/>
        <v>65</v>
      </c>
      <c r="N266" s="76">
        <f t="shared" si="38"/>
        <v>2130.627355950458</v>
      </c>
    </row>
    <row r="267" spans="1:14" x14ac:dyDescent="0.2">
      <c r="A267" s="68">
        <f>'Aliquote medie'!$B267</f>
        <v>26400</v>
      </c>
      <c r="B267" s="71">
        <f>'Aliquote medie'!$H267</f>
        <v>2</v>
      </c>
      <c r="C267" s="71">
        <f>VLOOKUP(B267,Scaglioni!$E$3:$H$7,3,FALSE)</f>
        <v>28000</v>
      </c>
      <c r="D267" s="71">
        <f>VLOOKUP(B267,Scaglioni!$E$3:$H$7,2,FALSE)</f>
        <v>15001</v>
      </c>
      <c r="E267" s="71">
        <f t="shared" ref="E267:E330" si="40">IF(B267&lt;4,(C267-A267),"")</f>
        <v>1600</v>
      </c>
      <c r="F267" s="71">
        <f t="shared" ref="F267:F330" si="41">IF(B267&lt;4,C267-D267,"")</f>
        <v>12999</v>
      </c>
      <c r="G267" s="71">
        <f t="shared" ref="G267:G330" si="42">IF(B267&lt;4,E267/F267,"")</f>
        <v>0.12308639126086622</v>
      </c>
      <c r="H267" s="80">
        <f t="shared" ref="H267:H330" si="43">IF(B267=2,1200,"")</f>
        <v>1200</v>
      </c>
      <c r="I267" s="80">
        <f t="shared" ref="I267:I330" si="44">IF(B267=2,10,"")</f>
        <v>10</v>
      </c>
      <c r="J267" s="80">
        <v>1880</v>
      </c>
      <c r="K267" s="80">
        <v>30</v>
      </c>
      <c r="L267" s="76">
        <f t="shared" ref="L267:L330" si="45">IF(B267=1,J267,IF(B267=2,((J267+K267)+(H267-I267)*G267),IF(B267=3,((J267+K267)*G267),0)))</f>
        <v>2056.472805600431</v>
      </c>
      <c r="M267" s="76">
        <f t="shared" si="39"/>
        <v>65</v>
      </c>
      <c r="N267" s="76">
        <f t="shared" ref="N267:N330" si="46">L267+M267</f>
        <v>2121.472805600431</v>
      </c>
    </row>
    <row r="268" spans="1:14" x14ac:dyDescent="0.2">
      <c r="A268" s="68">
        <f>'Aliquote medie'!$B268</f>
        <v>26500</v>
      </c>
      <c r="B268" s="71">
        <f>'Aliquote medie'!$H268</f>
        <v>2</v>
      </c>
      <c r="C268" s="71">
        <f>VLOOKUP(B268,Scaglioni!$E$3:$H$7,3,FALSE)</f>
        <v>28000</v>
      </c>
      <c r="D268" s="71">
        <f>VLOOKUP(B268,Scaglioni!$E$3:$H$7,2,FALSE)</f>
        <v>15001</v>
      </c>
      <c r="E268" s="71">
        <f t="shared" si="40"/>
        <v>1500</v>
      </c>
      <c r="F268" s="71">
        <f t="shared" si="41"/>
        <v>12999</v>
      </c>
      <c r="G268" s="71">
        <f t="shared" si="42"/>
        <v>0.11539349180706208</v>
      </c>
      <c r="H268" s="80">
        <f t="shared" si="43"/>
        <v>1200</v>
      </c>
      <c r="I268" s="80">
        <f t="shared" si="44"/>
        <v>10</v>
      </c>
      <c r="J268" s="80">
        <v>1880</v>
      </c>
      <c r="K268" s="80">
        <v>30</v>
      </c>
      <c r="L268" s="76">
        <f t="shared" si="45"/>
        <v>2047.3182552504038</v>
      </c>
      <c r="M268" s="76">
        <f t="shared" si="39"/>
        <v>65</v>
      </c>
      <c r="N268" s="76">
        <f t="shared" si="46"/>
        <v>2112.318255250404</v>
      </c>
    </row>
    <row r="269" spans="1:14" x14ac:dyDescent="0.2">
      <c r="A269" s="68">
        <f>'Aliquote medie'!$B269</f>
        <v>26600</v>
      </c>
      <c r="B269" s="71">
        <f>'Aliquote medie'!$H269</f>
        <v>2</v>
      </c>
      <c r="C269" s="71">
        <f>VLOOKUP(B269,Scaglioni!$E$3:$H$7,3,FALSE)</f>
        <v>28000</v>
      </c>
      <c r="D269" s="71">
        <f>VLOOKUP(B269,Scaglioni!$E$3:$H$7,2,FALSE)</f>
        <v>15001</v>
      </c>
      <c r="E269" s="71">
        <f t="shared" si="40"/>
        <v>1400</v>
      </c>
      <c r="F269" s="71">
        <f t="shared" si="41"/>
        <v>12999</v>
      </c>
      <c r="G269" s="71">
        <f t="shared" si="42"/>
        <v>0.10770059235325795</v>
      </c>
      <c r="H269" s="80">
        <f t="shared" si="43"/>
        <v>1200</v>
      </c>
      <c r="I269" s="80">
        <f t="shared" si="44"/>
        <v>10</v>
      </c>
      <c r="J269" s="80">
        <v>1880</v>
      </c>
      <c r="K269" s="80">
        <v>30</v>
      </c>
      <c r="L269" s="76">
        <f t="shared" si="45"/>
        <v>2038.1637049003771</v>
      </c>
      <c r="M269" s="76">
        <f t="shared" si="39"/>
        <v>65</v>
      </c>
      <c r="N269" s="76">
        <f t="shared" si="46"/>
        <v>2103.1637049003771</v>
      </c>
    </row>
    <row r="270" spans="1:14" x14ac:dyDescent="0.2">
      <c r="A270" s="68">
        <f>'Aliquote medie'!$B270</f>
        <v>26700</v>
      </c>
      <c r="B270" s="71">
        <f>'Aliquote medie'!$H270</f>
        <v>2</v>
      </c>
      <c r="C270" s="71">
        <f>VLOOKUP(B270,Scaglioni!$E$3:$H$7,3,FALSE)</f>
        <v>28000</v>
      </c>
      <c r="D270" s="71">
        <f>VLOOKUP(B270,Scaglioni!$E$3:$H$7,2,FALSE)</f>
        <v>15001</v>
      </c>
      <c r="E270" s="71">
        <f t="shared" si="40"/>
        <v>1300</v>
      </c>
      <c r="F270" s="71">
        <f t="shared" si="41"/>
        <v>12999</v>
      </c>
      <c r="G270" s="71">
        <f t="shared" si="42"/>
        <v>0.1000076928994538</v>
      </c>
      <c r="H270" s="80">
        <f t="shared" si="43"/>
        <v>1200</v>
      </c>
      <c r="I270" s="80">
        <f t="shared" si="44"/>
        <v>10</v>
      </c>
      <c r="J270" s="80">
        <v>1880</v>
      </c>
      <c r="K270" s="80">
        <v>30</v>
      </c>
      <c r="L270" s="76">
        <f t="shared" si="45"/>
        <v>2029.0091545503501</v>
      </c>
      <c r="M270" s="76">
        <f t="shared" si="39"/>
        <v>65</v>
      </c>
      <c r="N270" s="76">
        <f t="shared" si="46"/>
        <v>2094.0091545503501</v>
      </c>
    </row>
    <row r="271" spans="1:14" x14ac:dyDescent="0.2">
      <c r="A271" s="68">
        <f>'Aliquote medie'!$B271</f>
        <v>26800</v>
      </c>
      <c r="B271" s="71">
        <f>'Aliquote medie'!$H271</f>
        <v>2</v>
      </c>
      <c r="C271" s="71">
        <f>VLOOKUP(B271,Scaglioni!$E$3:$H$7,3,FALSE)</f>
        <v>28000</v>
      </c>
      <c r="D271" s="71">
        <f>VLOOKUP(B271,Scaglioni!$E$3:$H$7,2,FALSE)</f>
        <v>15001</v>
      </c>
      <c r="E271" s="71">
        <f t="shared" si="40"/>
        <v>1200</v>
      </c>
      <c r="F271" s="71">
        <f t="shared" si="41"/>
        <v>12999</v>
      </c>
      <c r="G271" s="71">
        <f t="shared" si="42"/>
        <v>9.2314793445649662E-2</v>
      </c>
      <c r="H271" s="80">
        <f t="shared" si="43"/>
        <v>1200</v>
      </c>
      <c r="I271" s="80">
        <f t="shared" si="44"/>
        <v>10</v>
      </c>
      <c r="J271" s="80">
        <v>1880</v>
      </c>
      <c r="K271" s="80">
        <v>30</v>
      </c>
      <c r="L271" s="76">
        <f t="shared" si="45"/>
        <v>2019.8546042003231</v>
      </c>
      <c r="M271" s="76">
        <f t="shared" si="39"/>
        <v>65</v>
      </c>
      <c r="N271" s="76">
        <f t="shared" si="46"/>
        <v>2084.8546042003231</v>
      </c>
    </row>
    <row r="272" spans="1:14" x14ac:dyDescent="0.2">
      <c r="A272" s="68">
        <f>'Aliquote medie'!$B272</f>
        <v>26900</v>
      </c>
      <c r="B272" s="71">
        <f>'Aliquote medie'!$H272</f>
        <v>2</v>
      </c>
      <c r="C272" s="71">
        <f>VLOOKUP(B272,Scaglioni!$E$3:$H$7,3,FALSE)</f>
        <v>28000</v>
      </c>
      <c r="D272" s="71">
        <f>VLOOKUP(B272,Scaglioni!$E$3:$H$7,2,FALSE)</f>
        <v>15001</v>
      </c>
      <c r="E272" s="71">
        <f t="shared" si="40"/>
        <v>1100</v>
      </c>
      <c r="F272" s="71">
        <f t="shared" si="41"/>
        <v>12999</v>
      </c>
      <c r="G272" s="71">
        <f t="shared" si="42"/>
        <v>8.4621893991845526E-2</v>
      </c>
      <c r="H272" s="80">
        <f t="shared" si="43"/>
        <v>1200</v>
      </c>
      <c r="I272" s="80">
        <f t="shared" si="44"/>
        <v>10</v>
      </c>
      <c r="J272" s="80">
        <v>1880</v>
      </c>
      <c r="K272" s="80">
        <v>30</v>
      </c>
      <c r="L272" s="76">
        <f t="shared" si="45"/>
        <v>2010.7000538502962</v>
      </c>
      <c r="M272" s="76">
        <f t="shared" si="39"/>
        <v>65</v>
      </c>
      <c r="N272" s="76">
        <f t="shared" si="46"/>
        <v>2075.7000538502962</v>
      </c>
    </row>
    <row r="273" spans="1:14" x14ac:dyDescent="0.2">
      <c r="A273" s="68">
        <f>'Aliquote medie'!$B273</f>
        <v>27000</v>
      </c>
      <c r="B273" s="71">
        <f>'Aliquote medie'!$H273</f>
        <v>2</v>
      </c>
      <c r="C273" s="71">
        <f>VLOOKUP(B273,Scaglioni!$E$3:$H$7,3,FALSE)</f>
        <v>28000</v>
      </c>
      <c r="D273" s="71">
        <f>VLOOKUP(B273,Scaglioni!$E$3:$H$7,2,FALSE)</f>
        <v>15001</v>
      </c>
      <c r="E273" s="71">
        <f t="shared" si="40"/>
        <v>1000</v>
      </c>
      <c r="F273" s="71">
        <f t="shared" si="41"/>
        <v>12999</v>
      </c>
      <c r="G273" s="71">
        <f t="shared" si="42"/>
        <v>7.692899453804139E-2</v>
      </c>
      <c r="H273" s="80">
        <f t="shared" si="43"/>
        <v>1200</v>
      </c>
      <c r="I273" s="80">
        <f t="shared" si="44"/>
        <v>10</v>
      </c>
      <c r="J273" s="80">
        <v>1880</v>
      </c>
      <c r="K273" s="80">
        <v>30</v>
      </c>
      <c r="L273" s="76">
        <f t="shared" si="45"/>
        <v>2001.5455035002692</v>
      </c>
      <c r="M273" s="76">
        <f t="shared" si="39"/>
        <v>65</v>
      </c>
      <c r="N273" s="76">
        <f t="shared" si="46"/>
        <v>2066.5455035002692</v>
      </c>
    </row>
    <row r="274" spans="1:14" x14ac:dyDescent="0.2">
      <c r="A274" s="68">
        <f>'Aliquote medie'!$B274</f>
        <v>27100</v>
      </c>
      <c r="B274" s="71">
        <f>'Aliquote medie'!$H274</f>
        <v>2</v>
      </c>
      <c r="C274" s="71">
        <f>VLOOKUP(B274,Scaglioni!$E$3:$H$7,3,FALSE)</f>
        <v>28000</v>
      </c>
      <c r="D274" s="71">
        <f>VLOOKUP(B274,Scaglioni!$E$3:$H$7,2,FALSE)</f>
        <v>15001</v>
      </c>
      <c r="E274" s="71">
        <f t="shared" si="40"/>
        <v>900</v>
      </c>
      <c r="F274" s="71">
        <f t="shared" si="41"/>
        <v>12999</v>
      </c>
      <c r="G274" s="71">
        <f t="shared" si="42"/>
        <v>6.9236095084237254E-2</v>
      </c>
      <c r="H274" s="80">
        <f t="shared" si="43"/>
        <v>1200</v>
      </c>
      <c r="I274" s="80">
        <f t="shared" si="44"/>
        <v>10</v>
      </c>
      <c r="J274" s="80">
        <v>1880</v>
      </c>
      <c r="K274" s="80">
        <v>30</v>
      </c>
      <c r="L274" s="76">
        <f t="shared" si="45"/>
        <v>1992.3909531502422</v>
      </c>
      <c r="M274" s="76">
        <f t="shared" si="39"/>
        <v>65</v>
      </c>
      <c r="N274" s="76">
        <f t="shared" si="46"/>
        <v>2057.3909531502422</v>
      </c>
    </row>
    <row r="275" spans="1:14" x14ac:dyDescent="0.2">
      <c r="A275" s="68">
        <f>'Aliquote medie'!$B275</f>
        <v>27200</v>
      </c>
      <c r="B275" s="71">
        <f>'Aliquote medie'!$H275</f>
        <v>2</v>
      </c>
      <c r="C275" s="71">
        <f>VLOOKUP(B275,Scaglioni!$E$3:$H$7,3,FALSE)</f>
        <v>28000</v>
      </c>
      <c r="D275" s="71">
        <f>VLOOKUP(B275,Scaglioni!$E$3:$H$7,2,FALSE)</f>
        <v>15001</v>
      </c>
      <c r="E275" s="71">
        <f t="shared" si="40"/>
        <v>800</v>
      </c>
      <c r="F275" s="71">
        <f t="shared" si="41"/>
        <v>12999</v>
      </c>
      <c r="G275" s="71">
        <f t="shared" si="42"/>
        <v>6.154319563043311E-2</v>
      </c>
      <c r="H275" s="80">
        <f t="shared" si="43"/>
        <v>1200</v>
      </c>
      <c r="I275" s="80">
        <f t="shared" si="44"/>
        <v>10</v>
      </c>
      <c r="J275" s="80">
        <v>1880</v>
      </c>
      <c r="K275" s="80">
        <v>30</v>
      </c>
      <c r="L275" s="76">
        <f t="shared" si="45"/>
        <v>1983.2364028002155</v>
      </c>
      <c r="M275" s="76">
        <f t="shared" si="39"/>
        <v>65</v>
      </c>
      <c r="N275" s="76">
        <f t="shared" si="46"/>
        <v>2048.2364028002157</v>
      </c>
    </row>
    <row r="276" spans="1:14" x14ac:dyDescent="0.2">
      <c r="A276" s="68">
        <f>'Aliquote medie'!$B276</f>
        <v>27300</v>
      </c>
      <c r="B276" s="71">
        <f>'Aliquote medie'!$H276</f>
        <v>2</v>
      </c>
      <c r="C276" s="71">
        <f>VLOOKUP(B276,Scaglioni!$E$3:$H$7,3,FALSE)</f>
        <v>28000</v>
      </c>
      <c r="D276" s="71">
        <f>VLOOKUP(B276,Scaglioni!$E$3:$H$7,2,FALSE)</f>
        <v>15001</v>
      </c>
      <c r="E276" s="71">
        <f t="shared" si="40"/>
        <v>700</v>
      </c>
      <c r="F276" s="71">
        <f t="shared" si="41"/>
        <v>12999</v>
      </c>
      <c r="G276" s="71">
        <f t="shared" si="42"/>
        <v>5.3850296176628974E-2</v>
      </c>
      <c r="H276" s="80">
        <f t="shared" si="43"/>
        <v>1200</v>
      </c>
      <c r="I276" s="80">
        <f t="shared" si="44"/>
        <v>10</v>
      </c>
      <c r="J276" s="80">
        <v>1880</v>
      </c>
      <c r="K276" s="80">
        <v>30</v>
      </c>
      <c r="L276" s="76">
        <f t="shared" si="45"/>
        <v>1974.0818524501885</v>
      </c>
      <c r="M276" s="76">
        <f t="shared" si="39"/>
        <v>65</v>
      </c>
      <c r="N276" s="76">
        <f t="shared" si="46"/>
        <v>2039.0818524501885</v>
      </c>
    </row>
    <row r="277" spans="1:14" x14ac:dyDescent="0.2">
      <c r="A277" s="68">
        <f>'Aliquote medie'!$B277</f>
        <v>27400</v>
      </c>
      <c r="B277" s="71">
        <f>'Aliquote medie'!$H277</f>
        <v>2</v>
      </c>
      <c r="C277" s="71">
        <f>VLOOKUP(B277,Scaglioni!$E$3:$H$7,3,FALSE)</f>
        <v>28000</v>
      </c>
      <c r="D277" s="71">
        <f>VLOOKUP(B277,Scaglioni!$E$3:$H$7,2,FALSE)</f>
        <v>15001</v>
      </c>
      <c r="E277" s="71">
        <f t="shared" si="40"/>
        <v>600</v>
      </c>
      <c r="F277" s="71">
        <f t="shared" si="41"/>
        <v>12999</v>
      </c>
      <c r="G277" s="71">
        <f t="shared" si="42"/>
        <v>4.6157396722824831E-2</v>
      </c>
      <c r="H277" s="80">
        <f t="shared" si="43"/>
        <v>1200</v>
      </c>
      <c r="I277" s="80">
        <f t="shared" si="44"/>
        <v>10</v>
      </c>
      <c r="J277" s="80">
        <v>1880</v>
      </c>
      <c r="K277" s="80">
        <v>30</v>
      </c>
      <c r="L277" s="76">
        <f t="shared" si="45"/>
        <v>1964.9273021001616</v>
      </c>
      <c r="M277" s="76">
        <f t="shared" si="39"/>
        <v>65</v>
      </c>
      <c r="N277" s="76">
        <f t="shared" si="46"/>
        <v>2029.9273021001616</v>
      </c>
    </row>
    <row r="278" spans="1:14" x14ac:dyDescent="0.2">
      <c r="A278" s="68">
        <f>'Aliquote medie'!$B278</f>
        <v>27500</v>
      </c>
      <c r="B278" s="71">
        <f>'Aliquote medie'!$H278</f>
        <v>2</v>
      </c>
      <c r="C278" s="71">
        <f>VLOOKUP(B278,Scaglioni!$E$3:$H$7,3,FALSE)</f>
        <v>28000</v>
      </c>
      <c r="D278" s="71">
        <f>VLOOKUP(B278,Scaglioni!$E$3:$H$7,2,FALSE)</f>
        <v>15001</v>
      </c>
      <c r="E278" s="71">
        <f t="shared" si="40"/>
        <v>500</v>
      </c>
      <c r="F278" s="71">
        <f t="shared" si="41"/>
        <v>12999</v>
      </c>
      <c r="G278" s="71">
        <f t="shared" si="42"/>
        <v>3.8464497269020695E-2</v>
      </c>
      <c r="H278" s="80">
        <f t="shared" si="43"/>
        <v>1200</v>
      </c>
      <c r="I278" s="80">
        <f t="shared" si="44"/>
        <v>10</v>
      </c>
      <c r="J278" s="80">
        <v>1880</v>
      </c>
      <c r="K278" s="80">
        <v>30</v>
      </c>
      <c r="L278" s="76">
        <f t="shared" si="45"/>
        <v>1955.7727517501346</v>
      </c>
      <c r="M278" s="76">
        <f t="shared" si="39"/>
        <v>65</v>
      </c>
      <c r="N278" s="76">
        <f t="shared" si="46"/>
        <v>2020.7727517501346</v>
      </c>
    </row>
    <row r="279" spans="1:14" x14ac:dyDescent="0.2">
      <c r="A279" s="68">
        <f>'Aliquote medie'!$B279</f>
        <v>27600</v>
      </c>
      <c r="B279" s="71">
        <f>'Aliquote medie'!$H279</f>
        <v>2</v>
      </c>
      <c r="C279" s="71">
        <f>VLOOKUP(B279,Scaglioni!$E$3:$H$7,3,FALSE)</f>
        <v>28000</v>
      </c>
      <c r="D279" s="71">
        <f>VLOOKUP(B279,Scaglioni!$E$3:$H$7,2,FALSE)</f>
        <v>15001</v>
      </c>
      <c r="E279" s="71">
        <f t="shared" si="40"/>
        <v>400</v>
      </c>
      <c r="F279" s="71">
        <f t="shared" si="41"/>
        <v>12999</v>
      </c>
      <c r="G279" s="71">
        <f t="shared" si="42"/>
        <v>3.0771597815216555E-2</v>
      </c>
      <c r="H279" s="80">
        <f t="shared" si="43"/>
        <v>1200</v>
      </c>
      <c r="I279" s="80">
        <f t="shared" si="44"/>
        <v>10</v>
      </c>
      <c r="J279" s="80">
        <v>1880</v>
      </c>
      <c r="K279" s="80">
        <v>30</v>
      </c>
      <c r="L279" s="76">
        <f t="shared" si="45"/>
        <v>1946.6182014001076</v>
      </c>
      <c r="M279" s="76">
        <f t="shared" si="39"/>
        <v>65</v>
      </c>
      <c r="N279" s="76">
        <f t="shared" si="46"/>
        <v>2011.6182014001076</v>
      </c>
    </row>
    <row r="280" spans="1:14" x14ac:dyDescent="0.2">
      <c r="A280" s="68">
        <f>'Aliquote medie'!$B280</f>
        <v>27700</v>
      </c>
      <c r="B280" s="71">
        <f>'Aliquote medie'!$H280</f>
        <v>2</v>
      </c>
      <c r="C280" s="71">
        <f>VLOOKUP(B280,Scaglioni!$E$3:$H$7,3,FALSE)</f>
        <v>28000</v>
      </c>
      <c r="D280" s="71">
        <f>VLOOKUP(B280,Scaglioni!$E$3:$H$7,2,FALSE)</f>
        <v>15001</v>
      </c>
      <c r="E280" s="71">
        <f t="shared" si="40"/>
        <v>300</v>
      </c>
      <c r="F280" s="71">
        <f t="shared" si="41"/>
        <v>12999</v>
      </c>
      <c r="G280" s="71">
        <f t="shared" si="42"/>
        <v>2.3078698361412416E-2</v>
      </c>
      <c r="H280" s="80">
        <f t="shared" si="43"/>
        <v>1200</v>
      </c>
      <c r="I280" s="80">
        <f t="shared" si="44"/>
        <v>10</v>
      </c>
      <c r="J280" s="80">
        <v>1880</v>
      </c>
      <c r="K280" s="80">
        <v>30</v>
      </c>
      <c r="L280" s="76">
        <f t="shared" si="45"/>
        <v>1937.4636510500807</v>
      </c>
      <c r="M280" s="76">
        <f t="shared" si="39"/>
        <v>65</v>
      </c>
      <c r="N280" s="76">
        <f t="shared" si="46"/>
        <v>2002.4636510500807</v>
      </c>
    </row>
    <row r="281" spans="1:14" x14ac:dyDescent="0.2">
      <c r="A281" s="68">
        <f>'Aliquote medie'!$B281</f>
        <v>27800</v>
      </c>
      <c r="B281" s="71">
        <f>'Aliquote medie'!$H281</f>
        <v>2</v>
      </c>
      <c r="C281" s="71">
        <f>VLOOKUP(B281,Scaglioni!$E$3:$H$7,3,FALSE)</f>
        <v>28000</v>
      </c>
      <c r="D281" s="71">
        <f>VLOOKUP(B281,Scaglioni!$E$3:$H$7,2,FALSE)</f>
        <v>15001</v>
      </c>
      <c r="E281" s="71">
        <f t="shared" si="40"/>
        <v>200</v>
      </c>
      <c r="F281" s="71">
        <f t="shared" si="41"/>
        <v>12999</v>
      </c>
      <c r="G281" s="71">
        <f t="shared" si="42"/>
        <v>1.5385798907608278E-2</v>
      </c>
      <c r="H281" s="80">
        <f t="shared" si="43"/>
        <v>1200</v>
      </c>
      <c r="I281" s="80">
        <f t="shared" si="44"/>
        <v>10</v>
      </c>
      <c r="J281" s="80">
        <v>1880</v>
      </c>
      <c r="K281" s="80">
        <v>30</v>
      </c>
      <c r="L281" s="76">
        <f t="shared" si="45"/>
        <v>1928.3091007000539</v>
      </c>
      <c r="M281" s="76">
        <f t="shared" si="39"/>
        <v>65</v>
      </c>
      <c r="N281" s="76">
        <f t="shared" si="46"/>
        <v>1993.3091007000539</v>
      </c>
    </row>
    <row r="282" spans="1:14" x14ac:dyDescent="0.2">
      <c r="A282" s="68">
        <f>'Aliquote medie'!$B282</f>
        <v>27900</v>
      </c>
      <c r="B282" s="71">
        <f>'Aliquote medie'!$H282</f>
        <v>2</v>
      </c>
      <c r="C282" s="71">
        <f>VLOOKUP(B282,Scaglioni!$E$3:$H$7,3,FALSE)</f>
        <v>28000</v>
      </c>
      <c r="D282" s="71">
        <f>VLOOKUP(B282,Scaglioni!$E$3:$H$7,2,FALSE)</f>
        <v>15001</v>
      </c>
      <c r="E282" s="71">
        <f t="shared" si="40"/>
        <v>100</v>
      </c>
      <c r="F282" s="71">
        <f t="shared" si="41"/>
        <v>12999</v>
      </c>
      <c r="G282" s="71">
        <f t="shared" si="42"/>
        <v>7.6928994538041388E-3</v>
      </c>
      <c r="H282" s="80">
        <f t="shared" si="43"/>
        <v>1200</v>
      </c>
      <c r="I282" s="80">
        <f t="shared" si="44"/>
        <v>10</v>
      </c>
      <c r="J282" s="80">
        <v>1880</v>
      </c>
      <c r="K282" s="80">
        <v>30</v>
      </c>
      <c r="L282" s="76">
        <f t="shared" si="45"/>
        <v>1919.154550350027</v>
      </c>
      <c r="M282" s="76">
        <f t="shared" si="39"/>
        <v>65</v>
      </c>
      <c r="N282" s="76">
        <f t="shared" si="46"/>
        <v>1984.154550350027</v>
      </c>
    </row>
    <row r="283" spans="1:14" x14ac:dyDescent="0.2">
      <c r="A283" s="68">
        <f>'Aliquote medie'!$B283</f>
        <v>28000</v>
      </c>
      <c r="B283" s="71">
        <f>'Aliquote medie'!$H283</f>
        <v>2</v>
      </c>
      <c r="C283" s="71">
        <f>VLOOKUP(B283,Scaglioni!$E$3:$H$7,3,FALSE)</f>
        <v>28000</v>
      </c>
      <c r="D283" s="71">
        <f>VLOOKUP(B283,Scaglioni!$E$3:$H$7,2,FALSE)</f>
        <v>15001</v>
      </c>
      <c r="E283" s="71">
        <f t="shared" si="40"/>
        <v>0</v>
      </c>
      <c r="F283" s="71">
        <f t="shared" si="41"/>
        <v>12999</v>
      </c>
      <c r="G283" s="71">
        <f t="shared" si="42"/>
        <v>0</v>
      </c>
      <c r="H283" s="80">
        <f t="shared" si="43"/>
        <v>1200</v>
      </c>
      <c r="I283" s="80">
        <f t="shared" si="44"/>
        <v>10</v>
      </c>
      <c r="J283" s="80">
        <v>1880</v>
      </c>
      <c r="K283" s="80">
        <v>30</v>
      </c>
      <c r="L283" s="76">
        <f t="shared" si="45"/>
        <v>1910</v>
      </c>
      <c r="M283" s="76">
        <f t="shared" si="39"/>
        <v>65</v>
      </c>
      <c r="N283" s="76">
        <f t="shared" si="46"/>
        <v>1975</v>
      </c>
    </row>
    <row r="284" spans="1:14" x14ac:dyDescent="0.2">
      <c r="A284" s="68">
        <f>'Aliquote medie'!$B284</f>
        <v>28100</v>
      </c>
      <c r="B284" s="71">
        <f>'Aliquote medie'!$H284</f>
        <v>3</v>
      </c>
      <c r="C284" s="71">
        <f>VLOOKUP(B284,Scaglioni!$E$3:$H$7,3,FALSE)</f>
        <v>50000</v>
      </c>
      <c r="D284" s="71">
        <f>VLOOKUP(B284,Scaglioni!$E$3:$H$7,2,FALSE)</f>
        <v>28001</v>
      </c>
      <c r="E284" s="71">
        <f t="shared" si="40"/>
        <v>21900</v>
      </c>
      <c r="F284" s="71">
        <f t="shared" si="41"/>
        <v>21999</v>
      </c>
      <c r="G284" s="71">
        <f t="shared" si="42"/>
        <v>0.99549979544524747</v>
      </c>
      <c r="H284" s="80" t="str">
        <f t="shared" si="43"/>
        <v/>
      </c>
      <c r="I284" s="80" t="str">
        <f t="shared" si="44"/>
        <v/>
      </c>
      <c r="J284" s="80">
        <v>1880</v>
      </c>
      <c r="K284" s="80">
        <v>30</v>
      </c>
      <c r="L284" s="76">
        <f t="shared" si="45"/>
        <v>1901.4046093004226</v>
      </c>
      <c r="M284" s="76">
        <f t="shared" si="39"/>
        <v>65</v>
      </c>
      <c r="N284" s="76">
        <f t="shared" si="46"/>
        <v>1966.4046093004226</v>
      </c>
    </row>
    <row r="285" spans="1:14" x14ac:dyDescent="0.2">
      <c r="A285" s="68">
        <f>'Aliquote medie'!$B285</f>
        <v>28200</v>
      </c>
      <c r="B285" s="71">
        <f>'Aliquote medie'!$H285</f>
        <v>3</v>
      </c>
      <c r="C285" s="71">
        <f>VLOOKUP(B285,Scaglioni!$E$3:$H$7,3,FALSE)</f>
        <v>50000</v>
      </c>
      <c r="D285" s="71">
        <f>VLOOKUP(B285,Scaglioni!$E$3:$H$7,2,FALSE)</f>
        <v>28001</v>
      </c>
      <c r="E285" s="71">
        <f t="shared" si="40"/>
        <v>21800</v>
      </c>
      <c r="F285" s="71">
        <f t="shared" si="41"/>
        <v>21999</v>
      </c>
      <c r="G285" s="71">
        <f t="shared" si="42"/>
        <v>0.99095413427883083</v>
      </c>
      <c r="H285" s="80" t="str">
        <f t="shared" si="43"/>
        <v/>
      </c>
      <c r="I285" s="80" t="str">
        <f t="shared" si="44"/>
        <v/>
      </c>
      <c r="J285" s="80">
        <v>1880</v>
      </c>
      <c r="K285" s="80">
        <v>30</v>
      </c>
      <c r="L285" s="76">
        <f t="shared" si="45"/>
        <v>1892.722396472567</v>
      </c>
      <c r="M285" s="76">
        <f t="shared" si="39"/>
        <v>65</v>
      </c>
      <c r="N285" s="76">
        <f t="shared" si="46"/>
        <v>1957.722396472567</v>
      </c>
    </row>
    <row r="286" spans="1:14" x14ac:dyDescent="0.2">
      <c r="A286" s="68">
        <f>'Aliquote medie'!$B286</f>
        <v>28300</v>
      </c>
      <c r="B286" s="71">
        <f>'Aliquote medie'!$H286</f>
        <v>3</v>
      </c>
      <c r="C286" s="71">
        <f>VLOOKUP(B286,Scaglioni!$E$3:$H$7,3,FALSE)</f>
        <v>50000</v>
      </c>
      <c r="D286" s="71">
        <f>VLOOKUP(B286,Scaglioni!$E$3:$H$7,2,FALSE)</f>
        <v>28001</v>
      </c>
      <c r="E286" s="71">
        <f t="shared" si="40"/>
        <v>21700</v>
      </c>
      <c r="F286" s="71">
        <f t="shared" si="41"/>
        <v>21999</v>
      </c>
      <c r="G286" s="71">
        <f t="shared" si="42"/>
        <v>0.9864084731124142</v>
      </c>
      <c r="H286" s="80" t="str">
        <f t="shared" si="43"/>
        <v/>
      </c>
      <c r="I286" s="80" t="str">
        <f t="shared" si="44"/>
        <v/>
      </c>
      <c r="J286" s="80">
        <v>1880</v>
      </c>
      <c r="K286" s="80">
        <v>30</v>
      </c>
      <c r="L286" s="76">
        <f t="shared" si="45"/>
        <v>1884.0401836447111</v>
      </c>
      <c r="M286" s="76">
        <f t="shared" si="39"/>
        <v>65</v>
      </c>
      <c r="N286" s="76">
        <f t="shared" si="46"/>
        <v>1949.0401836447111</v>
      </c>
    </row>
    <row r="287" spans="1:14" x14ac:dyDescent="0.2">
      <c r="A287" s="68">
        <f>'Aliquote medie'!$B287</f>
        <v>28400</v>
      </c>
      <c r="B287" s="71">
        <f>'Aliquote medie'!$H287</f>
        <v>3</v>
      </c>
      <c r="C287" s="71">
        <f>VLOOKUP(B287,Scaglioni!$E$3:$H$7,3,FALSE)</f>
        <v>50000</v>
      </c>
      <c r="D287" s="71">
        <f>VLOOKUP(B287,Scaglioni!$E$3:$H$7,2,FALSE)</f>
        <v>28001</v>
      </c>
      <c r="E287" s="71">
        <f t="shared" si="40"/>
        <v>21600</v>
      </c>
      <c r="F287" s="71">
        <f t="shared" si="41"/>
        <v>21999</v>
      </c>
      <c r="G287" s="71">
        <f t="shared" si="42"/>
        <v>0.98186281194599756</v>
      </c>
      <c r="H287" s="80" t="str">
        <f t="shared" si="43"/>
        <v/>
      </c>
      <c r="I287" s="80" t="str">
        <f t="shared" si="44"/>
        <v/>
      </c>
      <c r="J287" s="80">
        <v>1880</v>
      </c>
      <c r="K287" s="80">
        <v>30</v>
      </c>
      <c r="L287" s="76">
        <f t="shared" si="45"/>
        <v>1875.3579708168554</v>
      </c>
      <c r="M287" s="76">
        <f t="shared" si="39"/>
        <v>65</v>
      </c>
      <c r="N287" s="76">
        <f t="shared" si="46"/>
        <v>1940.3579708168554</v>
      </c>
    </row>
    <row r="288" spans="1:14" x14ac:dyDescent="0.2">
      <c r="A288" s="68">
        <f>'Aliquote medie'!$B288</f>
        <v>28500</v>
      </c>
      <c r="B288" s="71">
        <f>'Aliquote medie'!$H288</f>
        <v>3</v>
      </c>
      <c r="C288" s="71">
        <f>VLOOKUP(B288,Scaglioni!$E$3:$H$7,3,FALSE)</f>
        <v>50000</v>
      </c>
      <c r="D288" s="71">
        <f>VLOOKUP(B288,Scaglioni!$E$3:$H$7,2,FALSE)</f>
        <v>28001</v>
      </c>
      <c r="E288" s="71">
        <f t="shared" si="40"/>
        <v>21500</v>
      </c>
      <c r="F288" s="71">
        <f t="shared" si="41"/>
        <v>21999</v>
      </c>
      <c r="G288" s="71">
        <f t="shared" si="42"/>
        <v>0.97731715077958092</v>
      </c>
      <c r="H288" s="80" t="str">
        <f t="shared" si="43"/>
        <v/>
      </c>
      <c r="I288" s="80" t="str">
        <f t="shared" si="44"/>
        <v/>
      </c>
      <c r="J288" s="80">
        <v>1880</v>
      </c>
      <c r="K288" s="80">
        <v>30</v>
      </c>
      <c r="L288" s="76">
        <f t="shared" si="45"/>
        <v>1866.6757579889995</v>
      </c>
      <c r="M288" s="76">
        <f t="shared" si="39"/>
        <v>65</v>
      </c>
      <c r="N288" s="76">
        <f t="shared" si="46"/>
        <v>1931.6757579889995</v>
      </c>
    </row>
    <row r="289" spans="1:14" x14ac:dyDescent="0.2">
      <c r="A289" s="68">
        <f>'Aliquote medie'!$B289</f>
        <v>28600</v>
      </c>
      <c r="B289" s="71">
        <f>'Aliquote medie'!$H289</f>
        <v>3</v>
      </c>
      <c r="C289" s="71">
        <f>VLOOKUP(B289,Scaglioni!$E$3:$H$7,3,FALSE)</f>
        <v>50000</v>
      </c>
      <c r="D289" s="71">
        <f>VLOOKUP(B289,Scaglioni!$E$3:$H$7,2,FALSE)</f>
        <v>28001</v>
      </c>
      <c r="E289" s="71">
        <f t="shared" si="40"/>
        <v>21400</v>
      </c>
      <c r="F289" s="71">
        <f t="shared" si="41"/>
        <v>21999</v>
      </c>
      <c r="G289" s="71">
        <f t="shared" si="42"/>
        <v>0.97277148961316429</v>
      </c>
      <c r="H289" s="80" t="str">
        <f t="shared" si="43"/>
        <v/>
      </c>
      <c r="I289" s="80" t="str">
        <f t="shared" si="44"/>
        <v/>
      </c>
      <c r="J289" s="80">
        <v>1880</v>
      </c>
      <c r="K289" s="80">
        <v>30</v>
      </c>
      <c r="L289" s="76">
        <f t="shared" si="45"/>
        <v>1857.9935451611439</v>
      </c>
      <c r="M289" s="76">
        <f t="shared" si="39"/>
        <v>65</v>
      </c>
      <c r="N289" s="76">
        <f t="shared" si="46"/>
        <v>1922.9935451611439</v>
      </c>
    </row>
    <row r="290" spans="1:14" x14ac:dyDescent="0.2">
      <c r="A290" s="68">
        <f>'Aliquote medie'!$B290</f>
        <v>28700</v>
      </c>
      <c r="B290" s="71">
        <f>'Aliquote medie'!$H290</f>
        <v>3</v>
      </c>
      <c r="C290" s="71">
        <f>VLOOKUP(B290,Scaglioni!$E$3:$H$7,3,FALSE)</f>
        <v>50000</v>
      </c>
      <c r="D290" s="71">
        <f>VLOOKUP(B290,Scaglioni!$E$3:$H$7,2,FALSE)</f>
        <v>28001</v>
      </c>
      <c r="E290" s="71">
        <f t="shared" si="40"/>
        <v>21300</v>
      </c>
      <c r="F290" s="71">
        <f t="shared" si="41"/>
        <v>21999</v>
      </c>
      <c r="G290" s="71">
        <f t="shared" si="42"/>
        <v>0.96822582844674754</v>
      </c>
      <c r="H290" s="80" t="str">
        <f t="shared" si="43"/>
        <v/>
      </c>
      <c r="I290" s="80" t="str">
        <f t="shared" si="44"/>
        <v/>
      </c>
      <c r="J290" s="80">
        <v>1880</v>
      </c>
      <c r="K290" s="80">
        <v>30</v>
      </c>
      <c r="L290" s="76">
        <f t="shared" si="45"/>
        <v>1849.3113323332877</v>
      </c>
      <c r="M290" s="76">
        <f t="shared" si="39"/>
        <v>65</v>
      </c>
      <c r="N290" s="76">
        <f t="shared" si="46"/>
        <v>1914.3113323332877</v>
      </c>
    </row>
    <row r="291" spans="1:14" x14ac:dyDescent="0.2">
      <c r="A291" s="68">
        <f>'Aliquote medie'!$B291</f>
        <v>28800</v>
      </c>
      <c r="B291" s="71">
        <f>'Aliquote medie'!$H291</f>
        <v>3</v>
      </c>
      <c r="C291" s="71">
        <f>VLOOKUP(B291,Scaglioni!$E$3:$H$7,3,FALSE)</f>
        <v>50000</v>
      </c>
      <c r="D291" s="71">
        <f>VLOOKUP(B291,Scaglioni!$E$3:$H$7,2,FALSE)</f>
        <v>28001</v>
      </c>
      <c r="E291" s="71">
        <f t="shared" si="40"/>
        <v>21200</v>
      </c>
      <c r="F291" s="71">
        <f t="shared" si="41"/>
        <v>21999</v>
      </c>
      <c r="G291" s="71">
        <f t="shared" si="42"/>
        <v>0.9636801672803309</v>
      </c>
      <c r="H291" s="80" t="str">
        <f t="shared" si="43"/>
        <v/>
      </c>
      <c r="I291" s="80" t="str">
        <f t="shared" si="44"/>
        <v/>
      </c>
      <c r="J291" s="80">
        <v>1880</v>
      </c>
      <c r="K291" s="80">
        <v>30</v>
      </c>
      <c r="L291" s="76">
        <f t="shared" si="45"/>
        <v>1840.6291195054321</v>
      </c>
      <c r="M291" s="76">
        <f t="shared" si="39"/>
        <v>65</v>
      </c>
      <c r="N291" s="76">
        <f t="shared" si="46"/>
        <v>1905.6291195054321</v>
      </c>
    </row>
    <row r="292" spans="1:14" x14ac:dyDescent="0.2">
      <c r="A292" s="68">
        <f>'Aliquote medie'!$B292</f>
        <v>28900</v>
      </c>
      <c r="B292" s="71">
        <f>'Aliquote medie'!$H292</f>
        <v>3</v>
      </c>
      <c r="C292" s="71">
        <f>VLOOKUP(B292,Scaglioni!$E$3:$H$7,3,FALSE)</f>
        <v>50000</v>
      </c>
      <c r="D292" s="71">
        <f>VLOOKUP(B292,Scaglioni!$E$3:$H$7,2,FALSE)</f>
        <v>28001</v>
      </c>
      <c r="E292" s="71">
        <f t="shared" si="40"/>
        <v>21100</v>
      </c>
      <c r="F292" s="71">
        <f t="shared" si="41"/>
        <v>21999</v>
      </c>
      <c r="G292" s="71">
        <f t="shared" si="42"/>
        <v>0.95913450611391426</v>
      </c>
      <c r="H292" s="80" t="str">
        <f t="shared" si="43"/>
        <v/>
      </c>
      <c r="I292" s="80" t="str">
        <f t="shared" si="44"/>
        <v/>
      </c>
      <c r="J292" s="80">
        <v>1880</v>
      </c>
      <c r="K292" s="80">
        <v>30</v>
      </c>
      <c r="L292" s="76">
        <f t="shared" si="45"/>
        <v>1831.9469066775762</v>
      </c>
      <c r="M292" s="76">
        <f t="shared" si="39"/>
        <v>65</v>
      </c>
      <c r="N292" s="76">
        <f t="shared" si="46"/>
        <v>1896.9469066775762</v>
      </c>
    </row>
    <row r="293" spans="1:14" x14ac:dyDescent="0.2">
      <c r="A293" s="68">
        <f>'Aliquote medie'!$B293</f>
        <v>29000</v>
      </c>
      <c r="B293" s="71">
        <f>'Aliquote medie'!$H293</f>
        <v>3</v>
      </c>
      <c r="C293" s="71">
        <f>VLOOKUP(B293,Scaglioni!$E$3:$H$7,3,FALSE)</f>
        <v>50000</v>
      </c>
      <c r="D293" s="71">
        <f>VLOOKUP(B293,Scaglioni!$E$3:$H$7,2,FALSE)</f>
        <v>28001</v>
      </c>
      <c r="E293" s="71">
        <f t="shared" si="40"/>
        <v>21000</v>
      </c>
      <c r="F293" s="71">
        <f t="shared" si="41"/>
        <v>21999</v>
      </c>
      <c r="G293" s="71">
        <f t="shared" si="42"/>
        <v>0.95458884494749763</v>
      </c>
      <c r="H293" s="80" t="str">
        <f t="shared" si="43"/>
        <v/>
      </c>
      <c r="I293" s="80" t="str">
        <f t="shared" si="44"/>
        <v/>
      </c>
      <c r="J293" s="80">
        <v>1880</v>
      </c>
      <c r="K293" s="80">
        <v>30</v>
      </c>
      <c r="L293" s="76">
        <f t="shared" si="45"/>
        <v>1823.2646938497205</v>
      </c>
      <c r="M293" s="76">
        <f t="shared" si="39"/>
        <v>65</v>
      </c>
      <c r="N293" s="76">
        <f t="shared" si="46"/>
        <v>1888.2646938497205</v>
      </c>
    </row>
    <row r="294" spans="1:14" x14ac:dyDescent="0.2">
      <c r="A294" s="68">
        <f>'Aliquote medie'!$B294</f>
        <v>29100</v>
      </c>
      <c r="B294" s="71">
        <f>'Aliquote medie'!$H294</f>
        <v>3</v>
      </c>
      <c r="C294" s="71">
        <f>VLOOKUP(B294,Scaglioni!$E$3:$H$7,3,FALSE)</f>
        <v>50000</v>
      </c>
      <c r="D294" s="71">
        <f>VLOOKUP(B294,Scaglioni!$E$3:$H$7,2,FALSE)</f>
        <v>28001</v>
      </c>
      <c r="E294" s="71">
        <f t="shared" si="40"/>
        <v>20900</v>
      </c>
      <c r="F294" s="71">
        <f t="shared" si="41"/>
        <v>21999</v>
      </c>
      <c r="G294" s="71">
        <f t="shared" si="42"/>
        <v>0.95004318378108099</v>
      </c>
      <c r="H294" s="80" t="str">
        <f t="shared" si="43"/>
        <v/>
      </c>
      <c r="I294" s="80" t="str">
        <f t="shared" si="44"/>
        <v/>
      </c>
      <c r="J294" s="80">
        <v>1880</v>
      </c>
      <c r="K294" s="80">
        <v>30</v>
      </c>
      <c r="L294" s="76">
        <f t="shared" si="45"/>
        <v>1814.5824810218646</v>
      </c>
      <c r="M294" s="76">
        <f t="shared" si="39"/>
        <v>65</v>
      </c>
      <c r="N294" s="76">
        <f t="shared" si="46"/>
        <v>1879.5824810218646</v>
      </c>
    </row>
    <row r="295" spans="1:14" x14ac:dyDescent="0.2">
      <c r="A295" s="68">
        <f>'Aliquote medie'!$B295</f>
        <v>29200</v>
      </c>
      <c r="B295" s="71">
        <f>'Aliquote medie'!$H295</f>
        <v>3</v>
      </c>
      <c r="C295" s="71">
        <f>VLOOKUP(B295,Scaglioni!$E$3:$H$7,3,FALSE)</f>
        <v>50000</v>
      </c>
      <c r="D295" s="71">
        <f>VLOOKUP(B295,Scaglioni!$E$3:$H$7,2,FALSE)</f>
        <v>28001</v>
      </c>
      <c r="E295" s="71">
        <f t="shared" si="40"/>
        <v>20800</v>
      </c>
      <c r="F295" s="71">
        <f t="shared" si="41"/>
        <v>21999</v>
      </c>
      <c r="G295" s="71">
        <f t="shared" si="42"/>
        <v>0.94549752261466435</v>
      </c>
      <c r="H295" s="80" t="str">
        <f t="shared" si="43"/>
        <v/>
      </c>
      <c r="I295" s="80" t="str">
        <f t="shared" si="44"/>
        <v/>
      </c>
      <c r="J295" s="80">
        <v>1880</v>
      </c>
      <c r="K295" s="80">
        <v>30</v>
      </c>
      <c r="L295" s="76">
        <f t="shared" si="45"/>
        <v>1805.900268194009</v>
      </c>
      <c r="M295" s="76">
        <f t="shared" si="39"/>
        <v>65</v>
      </c>
      <c r="N295" s="76">
        <f t="shared" si="46"/>
        <v>1870.900268194009</v>
      </c>
    </row>
    <row r="296" spans="1:14" x14ac:dyDescent="0.2">
      <c r="A296" s="68">
        <f>'Aliquote medie'!$B296</f>
        <v>29300</v>
      </c>
      <c r="B296" s="71">
        <f>'Aliquote medie'!$H296</f>
        <v>3</v>
      </c>
      <c r="C296" s="71">
        <f>VLOOKUP(B296,Scaglioni!$E$3:$H$7,3,FALSE)</f>
        <v>50000</v>
      </c>
      <c r="D296" s="71">
        <f>VLOOKUP(B296,Scaglioni!$E$3:$H$7,2,FALSE)</f>
        <v>28001</v>
      </c>
      <c r="E296" s="71">
        <f t="shared" si="40"/>
        <v>20700</v>
      </c>
      <c r="F296" s="71">
        <f t="shared" si="41"/>
        <v>21999</v>
      </c>
      <c r="G296" s="71">
        <f t="shared" si="42"/>
        <v>0.94095186144824761</v>
      </c>
      <c r="H296" s="80" t="str">
        <f t="shared" si="43"/>
        <v/>
      </c>
      <c r="I296" s="80" t="str">
        <f t="shared" si="44"/>
        <v/>
      </c>
      <c r="J296" s="80">
        <v>1880</v>
      </c>
      <c r="K296" s="80">
        <v>30</v>
      </c>
      <c r="L296" s="76">
        <f t="shared" si="45"/>
        <v>1797.2180553661528</v>
      </c>
      <c r="M296" s="76">
        <f t="shared" si="39"/>
        <v>65</v>
      </c>
      <c r="N296" s="76">
        <f t="shared" si="46"/>
        <v>1862.2180553661528</v>
      </c>
    </row>
    <row r="297" spans="1:14" x14ac:dyDescent="0.2">
      <c r="A297" s="68">
        <f>'Aliquote medie'!$B297</f>
        <v>29400</v>
      </c>
      <c r="B297" s="71">
        <f>'Aliquote medie'!$H297</f>
        <v>3</v>
      </c>
      <c r="C297" s="71">
        <f>VLOOKUP(B297,Scaglioni!$E$3:$H$7,3,FALSE)</f>
        <v>50000</v>
      </c>
      <c r="D297" s="71">
        <f>VLOOKUP(B297,Scaglioni!$E$3:$H$7,2,FALSE)</f>
        <v>28001</v>
      </c>
      <c r="E297" s="71">
        <f t="shared" si="40"/>
        <v>20600</v>
      </c>
      <c r="F297" s="71">
        <f t="shared" si="41"/>
        <v>21999</v>
      </c>
      <c r="G297" s="71">
        <f t="shared" si="42"/>
        <v>0.93640620028183097</v>
      </c>
      <c r="H297" s="80" t="str">
        <f t="shared" si="43"/>
        <v/>
      </c>
      <c r="I297" s="80" t="str">
        <f t="shared" si="44"/>
        <v/>
      </c>
      <c r="J297" s="80">
        <v>1880</v>
      </c>
      <c r="K297" s="80">
        <v>30</v>
      </c>
      <c r="L297" s="76">
        <f t="shared" si="45"/>
        <v>1788.5358425382972</v>
      </c>
      <c r="M297" s="76">
        <f t="shared" si="39"/>
        <v>65</v>
      </c>
      <c r="N297" s="76">
        <f t="shared" si="46"/>
        <v>1853.5358425382972</v>
      </c>
    </row>
    <row r="298" spans="1:14" x14ac:dyDescent="0.2">
      <c r="A298" s="68">
        <f>'Aliquote medie'!$B298</f>
        <v>29500</v>
      </c>
      <c r="B298" s="71">
        <f>'Aliquote medie'!$H298</f>
        <v>3</v>
      </c>
      <c r="C298" s="71">
        <f>VLOOKUP(B298,Scaglioni!$E$3:$H$7,3,FALSE)</f>
        <v>50000</v>
      </c>
      <c r="D298" s="71">
        <f>VLOOKUP(B298,Scaglioni!$E$3:$H$7,2,FALSE)</f>
        <v>28001</v>
      </c>
      <c r="E298" s="71">
        <f t="shared" si="40"/>
        <v>20500</v>
      </c>
      <c r="F298" s="71">
        <f t="shared" si="41"/>
        <v>21999</v>
      </c>
      <c r="G298" s="71">
        <f t="shared" si="42"/>
        <v>0.93186053911541433</v>
      </c>
      <c r="H298" s="80" t="str">
        <f t="shared" si="43"/>
        <v/>
      </c>
      <c r="I298" s="80" t="str">
        <f t="shared" si="44"/>
        <v/>
      </c>
      <c r="J298" s="80">
        <v>1880</v>
      </c>
      <c r="K298" s="80">
        <v>30</v>
      </c>
      <c r="L298" s="76">
        <f t="shared" si="45"/>
        <v>1779.8536297104413</v>
      </c>
      <c r="M298" s="76">
        <f t="shared" si="39"/>
        <v>65</v>
      </c>
      <c r="N298" s="76">
        <f t="shared" si="46"/>
        <v>1844.8536297104413</v>
      </c>
    </row>
    <row r="299" spans="1:14" x14ac:dyDescent="0.2">
      <c r="A299" s="68">
        <f>'Aliquote medie'!$B299</f>
        <v>29600</v>
      </c>
      <c r="B299" s="71">
        <f>'Aliquote medie'!$H299</f>
        <v>3</v>
      </c>
      <c r="C299" s="71">
        <f>VLOOKUP(B299,Scaglioni!$E$3:$H$7,3,FALSE)</f>
        <v>50000</v>
      </c>
      <c r="D299" s="71">
        <f>VLOOKUP(B299,Scaglioni!$E$3:$H$7,2,FALSE)</f>
        <v>28001</v>
      </c>
      <c r="E299" s="71">
        <f t="shared" si="40"/>
        <v>20400</v>
      </c>
      <c r="F299" s="71">
        <f t="shared" si="41"/>
        <v>21999</v>
      </c>
      <c r="G299" s="71">
        <f t="shared" si="42"/>
        <v>0.9273148779489977</v>
      </c>
      <c r="H299" s="80" t="str">
        <f t="shared" si="43"/>
        <v/>
      </c>
      <c r="I299" s="80" t="str">
        <f t="shared" si="44"/>
        <v/>
      </c>
      <c r="J299" s="80">
        <v>1880</v>
      </c>
      <c r="K299" s="80">
        <v>30</v>
      </c>
      <c r="L299" s="76">
        <f t="shared" si="45"/>
        <v>1771.1714168825856</v>
      </c>
      <c r="M299" s="76">
        <f t="shared" si="39"/>
        <v>65</v>
      </c>
      <c r="N299" s="76">
        <f t="shared" si="46"/>
        <v>1836.1714168825856</v>
      </c>
    </row>
    <row r="300" spans="1:14" x14ac:dyDescent="0.2">
      <c r="A300" s="68">
        <f>'Aliquote medie'!$B300</f>
        <v>29700</v>
      </c>
      <c r="B300" s="71">
        <f>'Aliquote medie'!$H300</f>
        <v>3</v>
      </c>
      <c r="C300" s="71">
        <f>VLOOKUP(B300,Scaglioni!$E$3:$H$7,3,FALSE)</f>
        <v>50000</v>
      </c>
      <c r="D300" s="71">
        <f>VLOOKUP(B300,Scaglioni!$E$3:$H$7,2,FALSE)</f>
        <v>28001</v>
      </c>
      <c r="E300" s="71">
        <f t="shared" si="40"/>
        <v>20300</v>
      </c>
      <c r="F300" s="71">
        <f t="shared" si="41"/>
        <v>21999</v>
      </c>
      <c r="G300" s="71">
        <f t="shared" si="42"/>
        <v>0.92276921678258106</v>
      </c>
      <c r="H300" s="80" t="str">
        <f t="shared" si="43"/>
        <v/>
      </c>
      <c r="I300" s="80" t="str">
        <f t="shared" si="44"/>
        <v/>
      </c>
      <c r="J300" s="80">
        <v>1880</v>
      </c>
      <c r="K300" s="80">
        <v>30</v>
      </c>
      <c r="L300" s="76">
        <f t="shared" si="45"/>
        <v>1762.4892040547297</v>
      </c>
      <c r="M300" s="76">
        <f t="shared" si="39"/>
        <v>65</v>
      </c>
      <c r="N300" s="76">
        <f t="shared" si="46"/>
        <v>1827.4892040547297</v>
      </c>
    </row>
    <row r="301" spans="1:14" x14ac:dyDescent="0.2">
      <c r="A301" s="68">
        <f>'Aliquote medie'!$B301</f>
        <v>29800</v>
      </c>
      <c r="B301" s="71">
        <f>'Aliquote medie'!$H301</f>
        <v>3</v>
      </c>
      <c r="C301" s="71">
        <f>VLOOKUP(B301,Scaglioni!$E$3:$H$7,3,FALSE)</f>
        <v>50000</v>
      </c>
      <c r="D301" s="71">
        <f>VLOOKUP(B301,Scaglioni!$E$3:$H$7,2,FALSE)</f>
        <v>28001</v>
      </c>
      <c r="E301" s="71">
        <f t="shared" si="40"/>
        <v>20200</v>
      </c>
      <c r="F301" s="71">
        <f t="shared" si="41"/>
        <v>21999</v>
      </c>
      <c r="G301" s="71">
        <f t="shared" si="42"/>
        <v>0.91822355561616442</v>
      </c>
      <c r="H301" s="80" t="str">
        <f t="shared" si="43"/>
        <v/>
      </c>
      <c r="I301" s="80" t="str">
        <f t="shared" si="44"/>
        <v/>
      </c>
      <c r="J301" s="80">
        <v>1880</v>
      </c>
      <c r="K301" s="80">
        <v>30</v>
      </c>
      <c r="L301" s="76">
        <f t="shared" si="45"/>
        <v>1753.8069912268741</v>
      </c>
      <c r="M301" s="76">
        <f t="shared" si="39"/>
        <v>65</v>
      </c>
      <c r="N301" s="76">
        <f t="shared" si="46"/>
        <v>1818.8069912268741</v>
      </c>
    </row>
    <row r="302" spans="1:14" x14ac:dyDescent="0.2">
      <c r="A302" s="68">
        <f>'Aliquote medie'!$B302</f>
        <v>29900</v>
      </c>
      <c r="B302" s="71">
        <f>'Aliquote medie'!$H302</f>
        <v>3</v>
      </c>
      <c r="C302" s="71">
        <f>VLOOKUP(B302,Scaglioni!$E$3:$H$7,3,FALSE)</f>
        <v>50000</v>
      </c>
      <c r="D302" s="71">
        <f>VLOOKUP(B302,Scaglioni!$E$3:$H$7,2,FALSE)</f>
        <v>28001</v>
      </c>
      <c r="E302" s="71">
        <f t="shared" si="40"/>
        <v>20100</v>
      </c>
      <c r="F302" s="71">
        <f t="shared" si="41"/>
        <v>21999</v>
      </c>
      <c r="G302" s="71">
        <f t="shared" si="42"/>
        <v>0.91367789444974767</v>
      </c>
      <c r="H302" s="80" t="str">
        <f t="shared" si="43"/>
        <v/>
      </c>
      <c r="I302" s="80" t="str">
        <f t="shared" si="44"/>
        <v/>
      </c>
      <c r="J302" s="80">
        <v>1880</v>
      </c>
      <c r="K302" s="80">
        <v>30</v>
      </c>
      <c r="L302" s="76">
        <f t="shared" si="45"/>
        <v>1745.1247783990182</v>
      </c>
      <c r="M302" s="76">
        <f t="shared" si="39"/>
        <v>65</v>
      </c>
      <c r="N302" s="76">
        <f t="shared" si="46"/>
        <v>1810.1247783990182</v>
      </c>
    </row>
    <row r="303" spans="1:14" x14ac:dyDescent="0.2">
      <c r="A303" s="68">
        <f>'Aliquote medie'!$B303</f>
        <v>30000</v>
      </c>
      <c r="B303" s="71">
        <f>'Aliquote medie'!$H303</f>
        <v>3</v>
      </c>
      <c r="C303" s="71">
        <f>VLOOKUP(B303,Scaglioni!$E$3:$H$7,3,FALSE)</f>
        <v>50000</v>
      </c>
      <c r="D303" s="71">
        <f>VLOOKUP(B303,Scaglioni!$E$3:$H$7,2,FALSE)</f>
        <v>28001</v>
      </c>
      <c r="E303" s="71">
        <f t="shared" si="40"/>
        <v>20000</v>
      </c>
      <c r="F303" s="71">
        <f t="shared" si="41"/>
        <v>21999</v>
      </c>
      <c r="G303" s="71">
        <f t="shared" si="42"/>
        <v>0.90913223328333104</v>
      </c>
      <c r="H303" s="80" t="str">
        <f t="shared" si="43"/>
        <v/>
      </c>
      <c r="I303" s="80" t="str">
        <f t="shared" si="44"/>
        <v/>
      </c>
      <c r="J303" s="80">
        <v>1880</v>
      </c>
      <c r="K303" s="80">
        <v>30</v>
      </c>
      <c r="L303" s="76">
        <f t="shared" si="45"/>
        <v>1736.4425655711623</v>
      </c>
      <c r="M303" s="76">
        <f t="shared" si="39"/>
        <v>65</v>
      </c>
      <c r="N303" s="76">
        <f t="shared" si="46"/>
        <v>1801.4425655711623</v>
      </c>
    </row>
    <row r="304" spans="1:14" x14ac:dyDescent="0.2">
      <c r="A304" s="68">
        <f>'Aliquote medie'!$B304</f>
        <v>30100</v>
      </c>
      <c r="B304" s="71">
        <f>'Aliquote medie'!$H304</f>
        <v>3</v>
      </c>
      <c r="C304" s="71">
        <f>VLOOKUP(B304,Scaglioni!$E$3:$H$7,3,FALSE)</f>
        <v>50000</v>
      </c>
      <c r="D304" s="71">
        <f>VLOOKUP(B304,Scaglioni!$E$3:$H$7,2,FALSE)</f>
        <v>28001</v>
      </c>
      <c r="E304" s="71">
        <f t="shared" si="40"/>
        <v>19900</v>
      </c>
      <c r="F304" s="71">
        <f t="shared" si="41"/>
        <v>21999</v>
      </c>
      <c r="G304" s="71">
        <f t="shared" si="42"/>
        <v>0.9045865721169144</v>
      </c>
      <c r="H304" s="80" t="str">
        <f t="shared" si="43"/>
        <v/>
      </c>
      <c r="I304" s="80" t="str">
        <f t="shared" si="44"/>
        <v/>
      </c>
      <c r="J304" s="80">
        <v>1880</v>
      </c>
      <c r="K304" s="80">
        <v>30</v>
      </c>
      <c r="L304" s="76">
        <f t="shared" si="45"/>
        <v>1727.7603527433066</v>
      </c>
      <c r="M304" s="76">
        <f t="shared" si="39"/>
        <v>65</v>
      </c>
      <c r="N304" s="76">
        <f t="shared" si="46"/>
        <v>1792.7603527433066</v>
      </c>
    </row>
    <row r="305" spans="1:14" x14ac:dyDescent="0.2">
      <c r="A305" s="68">
        <f>'Aliquote medie'!$B305</f>
        <v>30200</v>
      </c>
      <c r="B305" s="71">
        <f>'Aliquote medie'!$H305</f>
        <v>3</v>
      </c>
      <c r="C305" s="71">
        <f>VLOOKUP(B305,Scaglioni!$E$3:$H$7,3,FALSE)</f>
        <v>50000</v>
      </c>
      <c r="D305" s="71">
        <f>VLOOKUP(B305,Scaglioni!$E$3:$H$7,2,FALSE)</f>
        <v>28001</v>
      </c>
      <c r="E305" s="71">
        <f t="shared" si="40"/>
        <v>19800</v>
      </c>
      <c r="F305" s="71">
        <f t="shared" si="41"/>
        <v>21999</v>
      </c>
      <c r="G305" s="71">
        <f t="shared" si="42"/>
        <v>0.90004091095049776</v>
      </c>
      <c r="H305" s="80" t="str">
        <f t="shared" si="43"/>
        <v/>
      </c>
      <c r="I305" s="80" t="str">
        <f t="shared" si="44"/>
        <v/>
      </c>
      <c r="J305" s="80">
        <v>1880</v>
      </c>
      <c r="K305" s="80">
        <v>30</v>
      </c>
      <c r="L305" s="76">
        <f t="shared" si="45"/>
        <v>1719.0781399154507</v>
      </c>
      <c r="M305" s="76">
        <f t="shared" si="39"/>
        <v>65</v>
      </c>
      <c r="N305" s="76">
        <f t="shared" si="46"/>
        <v>1784.0781399154507</v>
      </c>
    </row>
    <row r="306" spans="1:14" x14ac:dyDescent="0.2">
      <c r="A306" s="68">
        <f>'Aliquote medie'!$B306</f>
        <v>30300</v>
      </c>
      <c r="B306" s="71">
        <f>'Aliquote medie'!$H306</f>
        <v>3</v>
      </c>
      <c r="C306" s="71">
        <f>VLOOKUP(B306,Scaglioni!$E$3:$H$7,3,FALSE)</f>
        <v>50000</v>
      </c>
      <c r="D306" s="71">
        <f>VLOOKUP(B306,Scaglioni!$E$3:$H$7,2,FALSE)</f>
        <v>28001</v>
      </c>
      <c r="E306" s="71">
        <f t="shared" si="40"/>
        <v>19700</v>
      </c>
      <c r="F306" s="71">
        <f t="shared" si="41"/>
        <v>21999</v>
      </c>
      <c r="G306" s="71">
        <f t="shared" si="42"/>
        <v>0.89549524978408113</v>
      </c>
      <c r="H306" s="80" t="str">
        <f t="shared" si="43"/>
        <v/>
      </c>
      <c r="I306" s="80" t="str">
        <f t="shared" si="44"/>
        <v/>
      </c>
      <c r="J306" s="80">
        <v>1880</v>
      </c>
      <c r="K306" s="80">
        <v>30</v>
      </c>
      <c r="L306" s="76">
        <f t="shared" si="45"/>
        <v>1710.3959270875951</v>
      </c>
      <c r="M306" s="76">
        <f t="shared" si="39"/>
        <v>65</v>
      </c>
      <c r="N306" s="76">
        <f t="shared" si="46"/>
        <v>1775.3959270875951</v>
      </c>
    </row>
    <row r="307" spans="1:14" x14ac:dyDescent="0.2">
      <c r="A307" s="68">
        <f>'Aliquote medie'!$B307</f>
        <v>30400</v>
      </c>
      <c r="B307" s="71">
        <f>'Aliquote medie'!$H307</f>
        <v>3</v>
      </c>
      <c r="C307" s="71">
        <f>VLOOKUP(B307,Scaglioni!$E$3:$H$7,3,FALSE)</f>
        <v>50000</v>
      </c>
      <c r="D307" s="71">
        <f>VLOOKUP(B307,Scaglioni!$E$3:$H$7,2,FALSE)</f>
        <v>28001</v>
      </c>
      <c r="E307" s="71">
        <f t="shared" si="40"/>
        <v>19600</v>
      </c>
      <c r="F307" s="71">
        <f t="shared" si="41"/>
        <v>21999</v>
      </c>
      <c r="G307" s="71">
        <f t="shared" si="42"/>
        <v>0.89094958861766449</v>
      </c>
      <c r="H307" s="80" t="str">
        <f t="shared" si="43"/>
        <v/>
      </c>
      <c r="I307" s="80" t="str">
        <f t="shared" si="44"/>
        <v/>
      </c>
      <c r="J307" s="80">
        <v>1880</v>
      </c>
      <c r="K307" s="80">
        <v>30</v>
      </c>
      <c r="L307" s="76">
        <f t="shared" si="45"/>
        <v>1701.7137142597392</v>
      </c>
      <c r="M307" s="76">
        <f t="shared" si="39"/>
        <v>65</v>
      </c>
      <c r="N307" s="76">
        <f t="shared" si="46"/>
        <v>1766.7137142597392</v>
      </c>
    </row>
    <row r="308" spans="1:14" x14ac:dyDescent="0.2">
      <c r="A308" s="68">
        <f>'Aliquote medie'!$B308</f>
        <v>30500</v>
      </c>
      <c r="B308" s="71">
        <f>'Aliquote medie'!$H308</f>
        <v>3</v>
      </c>
      <c r="C308" s="71">
        <f>VLOOKUP(B308,Scaglioni!$E$3:$H$7,3,FALSE)</f>
        <v>50000</v>
      </c>
      <c r="D308" s="71">
        <f>VLOOKUP(B308,Scaglioni!$E$3:$H$7,2,FALSE)</f>
        <v>28001</v>
      </c>
      <c r="E308" s="71">
        <f t="shared" si="40"/>
        <v>19500</v>
      </c>
      <c r="F308" s="71">
        <f t="shared" si="41"/>
        <v>21999</v>
      </c>
      <c r="G308" s="71">
        <f t="shared" si="42"/>
        <v>0.88640392745124774</v>
      </c>
      <c r="H308" s="80" t="str">
        <f t="shared" si="43"/>
        <v/>
      </c>
      <c r="I308" s="80" t="str">
        <f t="shared" si="44"/>
        <v/>
      </c>
      <c r="J308" s="80">
        <v>1880</v>
      </c>
      <c r="K308" s="80">
        <v>30</v>
      </c>
      <c r="L308" s="76">
        <f t="shared" si="45"/>
        <v>1693.0315014318833</v>
      </c>
      <c r="M308" s="76">
        <f t="shared" si="39"/>
        <v>65</v>
      </c>
      <c r="N308" s="76">
        <f t="shared" si="46"/>
        <v>1758.0315014318833</v>
      </c>
    </row>
    <row r="309" spans="1:14" x14ac:dyDescent="0.2">
      <c r="A309" s="68">
        <f>'Aliquote medie'!$B309</f>
        <v>30600</v>
      </c>
      <c r="B309" s="71">
        <f>'Aliquote medie'!$H309</f>
        <v>3</v>
      </c>
      <c r="C309" s="71">
        <f>VLOOKUP(B309,Scaglioni!$E$3:$H$7,3,FALSE)</f>
        <v>50000</v>
      </c>
      <c r="D309" s="71">
        <f>VLOOKUP(B309,Scaglioni!$E$3:$H$7,2,FALSE)</f>
        <v>28001</v>
      </c>
      <c r="E309" s="71">
        <f t="shared" si="40"/>
        <v>19400</v>
      </c>
      <c r="F309" s="71">
        <f t="shared" si="41"/>
        <v>21999</v>
      </c>
      <c r="G309" s="71">
        <f t="shared" si="42"/>
        <v>0.8818582662848311</v>
      </c>
      <c r="H309" s="80" t="str">
        <f t="shared" si="43"/>
        <v/>
      </c>
      <c r="I309" s="80" t="str">
        <f t="shared" si="44"/>
        <v/>
      </c>
      <c r="J309" s="80">
        <v>1880</v>
      </c>
      <c r="K309" s="80">
        <v>30</v>
      </c>
      <c r="L309" s="76">
        <f t="shared" si="45"/>
        <v>1684.3492886040274</v>
      </c>
      <c r="M309" s="76">
        <f t="shared" si="39"/>
        <v>65</v>
      </c>
      <c r="N309" s="76">
        <f t="shared" si="46"/>
        <v>1749.3492886040274</v>
      </c>
    </row>
    <row r="310" spans="1:14" x14ac:dyDescent="0.2">
      <c r="A310" s="68">
        <f>'Aliquote medie'!$B310</f>
        <v>30700</v>
      </c>
      <c r="B310" s="71">
        <f>'Aliquote medie'!$H310</f>
        <v>3</v>
      </c>
      <c r="C310" s="71">
        <f>VLOOKUP(B310,Scaglioni!$E$3:$H$7,3,FALSE)</f>
        <v>50000</v>
      </c>
      <c r="D310" s="71">
        <f>VLOOKUP(B310,Scaglioni!$E$3:$H$7,2,FALSE)</f>
        <v>28001</v>
      </c>
      <c r="E310" s="71">
        <f t="shared" si="40"/>
        <v>19300</v>
      </c>
      <c r="F310" s="71">
        <f t="shared" si="41"/>
        <v>21999</v>
      </c>
      <c r="G310" s="71">
        <f t="shared" si="42"/>
        <v>0.87731260511841447</v>
      </c>
      <c r="H310" s="80" t="str">
        <f t="shared" si="43"/>
        <v/>
      </c>
      <c r="I310" s="80" t="str">
        <f t="shared" si="44"/>
        <v/>
      </c>
      <c r="J310" s="80">
        <v>1880</v>
      </c>
      <c r="K310" s="80">
        <v>30</v>
      </c>
      <c r="L310" s="76">
        <f t="shared" si="45"/>
        <v>1675.6670757761717</v>
      </c>
      <c r="M310" s="76">
        <f t="shared" si="39"/>
        <v>65</v>
      </c>
      <c r="N310" s="76">
        <f t="shared" si="46"/>
        <v>1740.6670757761717</v>
      </c>
    </row>
    <row r="311" spans="1:14" x14ac:dyDescent="0.2">
      <c r="A311" s="68">
        <f>'Aliquote medie'!$B311</f>
        <v>30800</v>
      </c>
      <c r="B311" s="71">
        <f>'Aliquote medie'!$H311</f>
        <v>3</v>
      </c>
      <c r="C311" s="71">
        <f>VLOOKUP(B311,Scaglioni!$E$3:$H$7,3,FALSE)</f>
        <v>50000</v>
      </c>
      <c r="D311" s="71">
        <f>VLOOKUP(B311,Scaglioni!$E$3:$H$7,2,FALSE)</f>
        <v>28001</v>
      </c>
      <c r="E311" s="71">
        <f t="shared" si="40"/>
        <v>19200</v>
      </c>
      <c r="F311" s="71">
        <f t="shared" si="41"/>
        <v>21999</v>
      </c>
      <c r="G311" s="71">
        <f t="shared" si="42"/>
        <v>0.87276694395199783</v>
      </c>
      <c r="H311" s="80" t="str">
        <f t="shared" si="43"/>
        <v/>
      </c>
      <c r="I311" s="80" t="str">
        <f t="shared" si="44"/>
        <v/>
      </c>
      <c r="J311" s="80">
        <v>1880</v>
      </c>
      <c r="K311" s="80">
        <v>30</v>
      </c>
      <c r="L311" s="76">
        <f t="shared" si="45"/>
        <v>1666.9848629483158</v>
      </c>
      <c r="M311" s="76">
        <f t="shared" si="39"/>
        <v>65</v>
      </c>
      <c r="N311" s="76">
        <f t="shared" si="46"/>
        <v>1731.9848629483158</v>
      </c>
    </row>
    <row r="312" spans="1:14" x14ac:dyDescent="0.2">
      <c r="A312" s="68">
        <f>'Aliquote medie'!$B312</f>
        <v>30900</v>
      </c>
      <c r="B312" s="71">
        <f>'Aliquote medie'!$H312</f>
        <v>3</v>
      </c>
      <c r="C312" s="71">
        <f>VLOOKUP(B312,Scaglioni!$E$3:$H$7,3,FALSE)</f>
        <v>50000</v>
      </c>
      <c r="D312" s="71">
        <f>VLOOKUP(B312,Scaglioni!$E$3:$H$7,2,FALSE)</f>
        <v>28001</v>
      </c>
      <c r="E312" s="71">
        <f t="shared" si="40"/>
        <v>19100</v>
      </c>
      <c r="F312" s="71">
        <f t="shared" si="41"/>
        <v>21999</v>
      </c>
      <c r="G312" s="71">
        <f t="shared" si="42"/>
        <v>0.86822128278558119</v>
      </c>
      <c r="H312" s="80" t="str">
        <f t="shared" si="43"/>
        <v/>
      </c>
      <c r="I312" s="80" t="str">
        <f t="shared" si="44"/>
        <v/>
      </c>
      <c r="J312" s="80">
        <v>1880</v>
      </c>
      <c r="K312" s="80">
        <v>30</v>
      </c>
      <c r="L312" s="76">
        <f t="shared" si="45"/>
        <v>1658.3026501204602</v>
      </c>
      <c r="M312" s="76">
        <f t="shared" si="39"/>
        <v>65</v>
      </c>
      <c r="N312" s="76">
        <f t="shared" si="46"/>
        <v>1723.3026501204602</v>
      </c>
    </row>
    <row r="313" spans="1:14" x14ac:dyDescent="0.2">
      <c r="A313" s="68">
        <f>'Aliquote medie'!$B313</f>
        <v>31000</v>
      </c>
      <c r="B313" s="71">
        <f>'Aliquote medie'!$H313</f>
        <v>3</v>
      </c>
      <c r="C313" s="71">
        <f>VLOOKUP(B313,Scaglioni!$E$3:$H$7,3,FALSE)</f>
        <v>50000</v>
      </c>
      <c r="D313" s="71">
        <f>VLOOKUP(B313,Scaglioni!$E$3:$H$7,2,FALSE)</f>
        <v>28001</v>
      </c>
      <c r="E313" s="71">
        <f t="shared" si="40"/>
        <v>19000</v>
      </c>
      <c r="F313" s="71">
        <f t="shared" si="41"/>
        <v>21999</v>
      </c>
      <c r="G313" s="71">
        <f t="shared" si="42"/>
        <v>0.86367562161916456</v>
      </c>
      <c r="H313" s="80" t="str">
        <f t="shared" si="43"/>
        <v/>
      </c>
      <c r="I313" s="80" t="str">
        <f t="shared" si="44"/>
        <v/>
      </c>
      <c r="J313" s="80">
        <v>1880</v>
      </c>
      <c r="K313" s="80">
        <v>30</v>
      </c>
      <c r="L313" s="76">
        <f t="shared" si="45"/>
        <v>1649.6204372926043</v>
      </c>
      <c r="M313" s="76">
        <f t="shared" si="39"/>
        <v>65</v>
      </c>
      <c r="N313" s="76">
        <f t="shared" si="46"/>
        <v>1714.6204372926043</v>
      </c>
    </row>
    <row r="314" spans="1:14" x14ac:dyDescent="0.2">
      <c r="A314" s="68">
        <f>'Aliquote medie'!$B314</f>
        <v>31100</v>
      </c>
      <c r="B314" s="71">
        <f>'Aliquote medie'!$H314</f>
        <v>3</v>
      </c>
      <c r="C314" s="71">
        <f>VLOOKUP(B314,Scaglioni!$E$3:$H$7,3,FALSE)</f>
        <v>50000</v>
      </c>
      <c r="D314" s="71">
        <f>VLOOKUP(B314,Scaglioni!$E$3:$H$7,2,FALSE)</f>
        <v>28001</v>
      </c>
      <c r="E314" s="71">
        <f t="shared" si="40"/>
        <v>18900</v>
      </c>
      <c r="F314" s="71">
        <f t="shared" si="41"/>
        <v>21999</v>
      </c>
      <c r="G314" s="71">
        <f t="shared" si="42"/>
        <v>0.85912996045274781</v>
      </c>
      <c r="H314" s="80" t="str">
        <f t="shared" si="43"/>
        <v/>
      </c>
      <c r="I314" s="80" t="str">
        <f t="shared" si="44"/>
        <v/>
      </c>
      <c r="J314" s="80">
        <v>1880</v>
      </c>
      <c r="K314" s="80">
        <v>30</v>
      </c>
      <c r="L314" s="76">
        <f t="shared" si="45"/>
        <v>1640.9382244647484</v>
      </c>
      <c r="M314" s="76">
        <f t="shared" si="39"/>
        <v>65</v>
      </c>
      <c r="N314" s="76">
        <f t="shared" si="46"/>
        <v>1705.9382244647484</v>
      </c>
    </row>
    <row r="315" spans="1:14" x14ac:dyDescent="0.2">
      <c r="A315" s="68">
        <f>'Aliquote medie'!$B315</f>
        <v>31200</v>
      </c>
      <c r="B315" s="71">
        <f>'Aliquote medie'!$H315</f>
        <v>3</v>
      </c>
      <c r="C315" s="71">
        <f>VLOOKUP(B315,Scaglioni!$E$3:$H$7,3,FALSE)</f>
        <v>50000</v>
      </c>
      <c r="D315" s="71">
        <f>VLOOKUP(B315,Scaglioni!$E$3:$H$7,2,FALSE)</f>
        <v>28001</v>
      </c>
      <c r="E315" s="71">
        <f t="shared" si="40"/>
        <v>18800</v>
      </c>
      <c r="F315" s="71">
        <f t="shared" si="41"/>
        <v>21999</v>
      </c>
      <c r="G315" s="71">
        <f t="shared" si="42"/>
        <v>0.85458429928633117</v>
      </c>
      <c r="H315" s="80" t="str">
        <f t="shared" si="43"/>
        <v/>
      </c>
      <c r="I315" s="80" t="str">
        <f t="shared" si="44"/>
        <v/>
      </c>
      <c r="J315" s="80">
        <v>1880</v>
      </c>
      <c r="K315" s="80">
        <v>30</v>
      </c>
      <c r="L315" s="76">
        <f t="shared" si="45"/>
        <v>1632.2560116368925</v>
      </c>
      <c r="M315" s="76">
        <f t="shared" si="39"/>
        <v>65</v>
      </c>
      <c r="N315" s="76">
        <f t="shared" si="46"/>
        <v>1697.2560116368925</v>
      </c>
    </row>
    <row r="316" spans="1:14" x14ac:dyDescent="0.2">
      <c r="A316" s="68">
        <f>'Aliquote medie'!$B316</f>
        <v>31300</v>
      </c>
      <c r="B316" s="71">
        <f>'Aliquote medie'!$H316</f>
        <v>3</v>
      </c>
      <c r="C316" s="71">
        <f>VLOOKUP(B316,Scaglioni!$E$3:$H$7,3,FALSE)</f>
        <v>50000</v>
      </c>
      <c r="D316" s="71">
        <f>VLOOKUP(B316,Scaglioni!$E$3:$H$7,2,FALSE)</f>
        <v>28001</v>
      </c>
      <c r="E316" s="71">
        <f t="shared" si="40"/>
        <v>18700</v>
      </c>
      <c r="F316" s="71">
        <f t="shared" si="41"/>
        <v>21999</v>
      </c>
      <c r="G316" s="71">
        <f t="shared" si="42"/>
        <v>0.85003863811991454</v>
      </c>
      <c r="H316" s="80" t="str">
        <f t="shared" si="43"/>
        <v/>
      </c>
      <c r="I316" s="80" t="str">
        <f t="shared" si="44"/>
        <v/>
      </c>
      <c r="J316" s="80">
        <v>1880</v>
      </c>
      <c r="K316" s="80">
        <v>30</v>
      </c>
      <c r="L316" s="76">
        <f t="shared" si="45"/>
        <v>1623.5737988090368</v>
      </c>
      <c r="M316" s="76">
        <f t="shared" si="39"/>
        <v>65</v>
      </c>
      <c r="N316" s="76">
        <f t="shared" si="46"/>
        <v>1688.5737988090368</v>
      </c>
    </row>
    <row r="317" spans="1:14" x14ac:dyDescent="0.2">
      <c r="A317" s="68">
        <f>'Aliquote medie'!$B317</f>
        <v>31400</v>
      </c>
      <c r="B317" s="71">
        <f>'Aliquote medie'!$H317</f>
        <v>3</v>
      </c>
      <c r="C317" s="71">
        <f>VLOOKUP(B317,Scaglioni!$E$3:$H$7,3,FALSE)</f>
        <v>50000</v>
      </c>
      <c r="D317" s="71">
        <f>VLOOKUP(B317,Scaglioni!$E$3:$H$7,2,FALSE)</f>
        <v>28001</v>
      </c>
      <c r="E317" s="71">
        <f t="shared" si="40"/>
        <v>18600</v>
      </c>
      <c r="F317" s="71">
        <f t="shared" si="41"/>
        <v>21999</v>
      </c>
      <c r="G317" s="71">
        <f t="shared" si="42"/>
        <v>0.8454929769534979</v>
      </c>
      <c r="H317" s="80" t="str">
        <f t="shared" si="43"/>
        <v/>
      </c>
      <c r="I317" s="80" t="str">
        <f t="shared" si="44"/>
        <v/>
      </c>
      <c r="J317" s="80">
        <v>1880</v>
      </c>
      <c r="K317" s="80">
        <v>30</v>
      </c>
      <c r="L317" s="76">
        <f t="shared" si="45"/>
        <v>1614.8915859811809</v>
      </c>
      <c r="M317" s="76">
        <f t="shared" si="39"/>
        <v>65</v>
      </c>
      <c r="N317" s="76">
        <f t="shared" si="46"/>
        <v>1679.8915859811809</v>
      </c>
    </row>
    <row r="318" spans="1:14" x14ac:dyDescent="0.2">
      <c r="A318" s="68">
        <f>'Aliquote medie'!$B318</f>
        <v>31500</v>
      </c>
      <c r="B318" s="71">
        <f>'Aliquote medie'!$H318</f>
        <v>3</v>
      </c>
      <c r="C318" s="71">
        <f>VLOOKUP(B318,Scaglioni!$E$3:$H$7,3,FALSE)</f>
        <v>50000</v>
      </c>
      <c r="D318" s="71">
        <f>VLOOKUP(B318,Scaglioni!$E$3:$H$7,2,FALSE)</f>
        <v>28001</v>
      </c>
      <c r="E318" s="71">
        <f t="shared" si="40"/>
        <v>18500</v>
      </c>
      <c r="F318" s="71">
        <f t="shared" si="41"/>
        <v>21999</v>
      </c>
      <c r="G318" s="71">
        <f t="shared" si="42"/>
        <v>0.84094731578708126</v>
      </c>
      <c r="H318" s="80" t="str">
        <f t="shared" si="43"/>
        <v/>
      </c>
      <c r="I318" s="80" t="str">
        <f t="shared" si="44"/>
        <v/>
      </c>
      <c r="J318" s="80">
        <v>1880</v>
      </c>
      <c r="K318" s="80">
        <v>30</v>
      </c>
      <c r="L318" s="76">
        <f t="shared" si="45"/>
        <v>1606.2093731533253</v>
      </c>
      <c r="M318" s="76">
        <f t="shared" si="39"/>
        <v>65</v>
      </c>
      <c r="N318" s="76">
        <f t="shared" si="46"/>
        <v>1671.2093731533253</v>
      </c>
    </row>
    <row r="319" spans="1:14" x14ac:dyDescent="0.2">
      <c r="A319" s="68">
        <f>'Aliquote medie'!$B319</f>
        <v>31600</v>
      </c>
      <c r="B319" s="71">
        <f>'Aliquote medie'!$H319</f>
        <v>3</v>
      </c>
      <c r="C319" s="71">
        <f>VLOOKUP(B319,Scaglioni!$E$3:$H$7,3,FALSE)</f>
        <v>50000</v>
      </c>
      <c r="D319" s="71">
        <f>VLOOKUP(B319,Scaglioni!$E$3:$H$7,2,FALSE)</f>
        <v>28001</v>
      </c>
      <c r="E319" s="71">
        <f t="shared" si="40"/>
        <v>18400</v>
      </c>
      <c r="F319" s="71">
        <f t="shared" si="41"/>
        <v>21999</v>
      </c>
      <c r="G319" s="71">
        <f t="shared" si="42"/>
        <v>0.83640165462066463</v>
      </c>
      <c r="H319" s="80" t="str">
        <f t="shared" si="43"/>
        <v/>
      </c>
      <c r="I319" s="80" t="str">
        <f t="shared" si="44"/>
        <v/>
      </c>
      <c r="J319" s="80">
        <v>1880</v>
      </c>
      <c r="K319" s="80">
        <v>30</v>
      </c>
      <c r="L319" s="76">
        <f t="shared" si="45"/>
        <v>1597.5271603254694</v>
      </c>
      <c r="M319" s="76">
        <f t="shared" si="39"/>
        <v>65</v>
      </c>
      <c r="N319" s="76">
        <f t="shared" si="46"/>
        <v>1662.5271603254694</v>
      </c>
    </row>
    <row r="320" spans="1:14" x14ac:dyDescent="0.2">
      <c r="A320" s="68">
        <f>'Aliquote medie'!$B320</f>
        <v>31700</v>
      </c>
      <c r="B320" s="71">
        <f>'Aliquote medie'!$H320</f>
        <v>3</v>
      </c>
      <c r="C320" s="71">
        <f>VLOOKUP(B320,Scaglioni!$E$3:$H$7,3,FALSE)</f>
        <v>50000</v>
      </c>
      <c r="D320" s="71">
        <f>VLOOKUP(B320,Scaglioni!$E$3:$H$7,2,FALSE)</f>
        <v>28001</v>
      </c>
      <c r="E320" s="71">
        <f t="shared" si="40"/>
        <v>18300</v>
      </c>
      <c r="F320" s="71">
        <f t="shared" si="41"/>
        <v>21999</v>
      </c>
      <c r="G320" s="71">
        <f t="shared" si="42"/>
        <v>0.83185599345424788</v>
      </c>
      <c r="H320" s="80" t="str">
        <f t="shared" si="43"/>
        <v/>
      </c>
      <c r="I320" s="80" t="str">
        <f t="shared" si="44"/>
        <v/>
      </c>
      <c r="J320" s="80">
        <v>1880</v>
      </c>
      <c r="K320" s="80">
        <v>30</v>
      </c>
      <c r="L320" s="76">
        <f t="shared" si="45"/>
        <v>1588.8449474976135</v>
      </c>
      <c r="M320" s="76">
        <f t="shared" si="39"/>
        <v>65</v>
      </c>
      <c r="N320" s="76">
        <f t="shared" si="46"/>
        <v>1653.8449474976135</v>
      </c>
    </row>
    <row r="321" spans="1:14" x14ac:dyDescent="0.2">
      <c r="A321" s="68">
        <f>'Aliquote medie'!$B321</f>
        <v>31800</v>
      </c>
      <c r="B321" s="71">
        <f>'Aliquote medie'!$H321</f>
        <v>3</v>
      </c>
      <c r="C321" s="71">
        <f>VLOOKUP(B321,Scaglioni!$E$3:$H$7,3,FALSE)</f>
        <v>50000</v>
      </c>
      <c r="D321" s="71">
        <f>VLOOKUP(B321,Scaglioni!$E$3:$H$7,2,FALSE)</f>
        <v>28001</v>
      </c>
      <c r="E321" s="71">
        <f t="shared" si="40"/>
        <v>18200</v>
      </c>
      <c r="F321" s="71">
        <f t="shared" si="41"/>
        <v>21999</v>
      </c>
      <c r="G321" s="71">
        <f t="shared" si="42"/>
        <v>0.82731033228783124</v>
      </c>
      <c r="H321" s="80" t="str">
        <f t="shared" si="43"/>
        <v/>
      </c>
      <c r="I321" s="80" t="str">
        <f t="shared" si="44"/>
        <v/>
      </c>
      <c r="J321" s="80">
        <v>1880</v>
      </c>
      <c r="K321" s="80">
        <v>30</v>
      </c>
      <c r="L321" s="76">
        <f t="shared" si="45"/>
        <v>1580.1627346697576</v>
      </c>
      <c r="M321" s="76">
        <f t="shared" si="39"/>
        <v>65</v>
      </c>
      <c r="N321" s="76">
        <f t="shared" si="46"/>
        <v>1645.1627346697576</v>
      </c>
    </row>
    <row r="322" spans="1:14" x14ac:dyDescent="0.2">
      <c r="A322" s="68">
        <f>'Aliquote medie'!$B322</f>
        <v>31900</v>
      </c>
      <c r="B322" s="71">
        <f>'Aliquote medie'!$H322</f>
        <v>3</v>
      </c>
      <c r="C322" s="71">
        <f>VLOOKUP(B322,Scaglioni!$E$3:$H$7,3,FALSE)</f>
        <v>50000</v>
      </c>
      <c r="D322" s="71">
        <f>VLOOKUP(B322,Scaglioni!$E$3:$H$7,2,FALSE)</f>
        <v>28001</v>
      </c>
      <c r="E322" s="71">
        <f t="shared" si="40"/>
        <v>18100</v>
      </c>
      <c r="F322" s="71">
        <f t="shared" si="41"/>
        <v>21999</v>
      </c>
      <c r="G322" s="71">
        <f t="shared" si="42"/>
        <v>0.8227646711214146</v>
      </c>
      <c r="H322" s="80" t="str">
        <f t="shared" si="43"/>
        <v/>
      </c>
      <c r="I322" s="80" t="str">
        <f t="shared" si="44"/>
        <v/>
      </c>
      <c r="J322" s="80">
        <v>1880</v>
      </c>
      <c r="K322" s="80">
        <v>30</v>
      </c>
      <c r="L322" s="76">
        <f t="shared" si="45"/>
        <v>1571.4805218419019</v>
      </c>
      <c r="M322" s="76">
        <f t="shared" si="39"/>
        <v>65</v>
      </c>
      <c r="N322" s="76">
        <f t="shared" si="46"/>
        <v>1636.4805218419019</v>
      </c>
    </row>
    <row r="323" spans="1:14" x14ac:dyDescent="0.2">
      <c r="A323" s="68">
        <f>'Aliquote medie'!$B323</f>
        <v>32000</v>
      </c>
      <c r="B323" s="71">
        <f>'Aliquote medie'!$H323</f>
        <v>3</v>
      </c>
      <c r="C323" s="71">
        <f>VLOOKUP(B323,Scaglioni!$E$3:$H$7,3,FALSE)</f>
        <v>50000</v>
      </c>
      <c r="D323" s="71">
        <f>VLOOKUP(B323,Scaglioni!$E$3:$H$7,2,FALSE)</f>
        <v>28001</v>
      </c>
      <c r="E323" s="71">
        <f t="shared" si="40"/>
        <v>18000</v>
      </c>
      <c r="F323" s="71">
        <f t="shared" si="41"/>
        <v>21999</v>
      </c>
      <c r="G323" s="71">
        <f t="shared" si="42"/>
        <v>0.81821900995499797</v>
      </c>
      <c r="H323" s="80" t="str">
        <f t="shared" si="43"/>
        <v/>
      </c>
      <c r="I323" s="80" t="str">
        <f t="shared" si="44"/>
        <v/>
      </c>
      <c r="J323" s="80">
        <v>1880</v>
      </c>
      <c r="K323" s="80">
        <v>30</v>
      </c>
      <c r="L323" s="76">
        <f t="shared" si="45"/>
        <v>1562.798309014046</v>
      </c>
      <c r="M323" s="76">
        <f t="shared" si="39"/>
        <v>65</v>
      </c>
      <c r="N323" s="76">
        <f t="shared" si="46"/>
        <v>1627.798309014046</v>
      </c>
    </row>
    <row r="324" spans="1:14" x14ac:dyDescent="0.2">
      <c r="A324" s="68">
        <f>'Aliquote medie'!$B324</f>
        <v>32100</v>
      </c>
      <c r="B324" s="71">
        <f>'Aliquote medie'!$H324</f>
        <v>3</v>
      </c>
      <c r="C324" s="71">
        <f>VLOOKUP(B324,Scaglioni!$E$3:$H$7,3,FALSE)</f>
        <v>50000</v>
      </c>
      <c r="D324" s="71">
        <f>VLOOKUP(B324,Scaglioni!$E$3:$H$7,2,FALSE)</f>
        <v>28001</v>
      </c>
      <c r="E324" s="71">
        <f t="shared" si="40"/>
        <v>17900</v>
      </c>
      <c r="F324" s="71">
        <f t="shared" si="41"/>
        <v>21999</v>
      </c>
      <c r="G324" s="71">
        <f t="shared" si="42"/>
        <v>0.81367334878858133</v>
      </c>
      <c r="H324" s="80" t="str">
        <f t="shared" si="43"/>
        <v/>
      </c>
      <c r="I324" s="80" t="str">
        <f t="shared" si="44"/>
        <v/>
      </c>
      <c r="J324" s="80">
        <v>1880</v>
      </c>
      <c r="K324" s="80">
        <v>30</v>
      </c>
      <c r="L324" s="76">
        <f t="shared" si="45"/>
        <v>1554.1160961861904</v>
      </c>
      <c r="M324" s="76">
        <f t="shared" ref="M324:M387" si="47">IF(AND(A323&lt;=35000,A323&gt;=25000),65,0)</f>
        <v>65</v>
      </c>
      <c r="N324" s="76">
        <f t="shared" si="46"/>
        <v>1619.1160961861904</v>
      </c>
    </row>
    <row r="325" spans="1:14" x14ac:dyDescent="0.2">
      <c r="A325" s="68">
        <f>'Aliquote medie'!$B325</f>
        <v>32200</v>
      </c>
      <c r="B325" s="71">
        <f>'Aliquote medie'!$H325</f>
        <v>3</v>
      </c>
      <c r="C325" s="71">
        <f>VLOOKUP(B325,Scaglioni!$E$3:$H$7,3,FALSE)</f>
        <v>50000</v>
      </c>
      <c r="D325" s="71">
        <f>VLOOKUP(B325,Scaglioni!$E$3:$H$7,2,FALSE)</f>
        <v>28001</v>
      </c>
      <c r="E325" s="71">
        <f t="shared" si="40"/>
        <v>17800</v>
      </c>
      <c r="F325" s="71">
        <f t="shared" si="41"/>
        <v>21999</v>
      </c>
      <c r="G325" s="71">
        <f t="shared" si="42"/>
        <v>0.80912768762216469</v>
      </c>
      <c r="H325" s="80" t="str">
        <f t="shared" si="43"/>
        <v/>
      </c>
      <c r="I325" s="80" t="str">
        <f t="shared" si="44"/>
        <v/>
      </c>
      <c r="J325" s="80">
        <v>1880</v>
      </c>
      <c r="K325" s="80">
        <v>30</v>
      </c>
      <c r="L325" s="76">
        <f t="shared" si="45"/>
        <v>1545.4338833583345</v>
      </c>
      <c r="M325" s="76">
        <f t="shared" si="47"/>
        <v>65</v>
      </c>
      <c r="N325" s="76">
        <f t="shared" si="46"/>
        <v>1610.4338833583345</v>
      </c>
    </row>
    <row r="326" spans="1:14" x14ac:dyDescent="0.2">
      <c r="A326" s="68">
        <f>'Aliquote medie'!$B326</f>
        <v>32300</v>
      </c>
      <c r="B326" s="71">
        <f>'Aliquote medie'!$H326</f>
        <v>3</v>
      </c>
      <c r="C326" s="71">
        <f>VLOOKUP(B326,Scaglioni!$E$3:$H$7,3,FALSE)</f>
        <v>50000</v>
      </c>
      <c r="D326" s="71">
        <f>VLOOKUP(B326,Scaglioni!$E$3:$H$7,2,FALSE)</f>
        <v>28001</v>
      </c>
      <c r="E326" s="71">
        <f t="shared" si="40"/>
        <v>17700</v>
      </c>
      <c r="F326" s="71">
        <f t="shared" si="41"/>
        <v>21999</v>
      </c>
      <c r="G326" s="71">
        <f t="shared" si="42"/>
        <v>0.80458202645574795</v>
      </c>
      <c r="H326" s="80" t="str">
        <f t="shared" si="43"/>
        <v/>
      </c>
      <c r="I326" s="80" t="str">
        <f t="shared" si="44"/>
        <v/>
      </c>
      <c r="J326" s="80">
        <v>1880</v>
      </c>
      <c r="K326" s="80">
        <v>30</v>
      </c>
      <c r="L326" s="76">
        <f t="shared" si="45"/>
        <v>1536.7516705304786</v>
      </c>
      <c r="M326" s="76">
        <f t="shared" si="47"/>
        <v>65</v>
      </c>
      <c r="N326" s="76">
        <f t="shared" si="46"/>
        <v>1601.7516705304786</v>
      </c>
    </row>
    <row r="327" spans="1:14" x14ac:dyDescent="0.2">
      <c r="A327" s="68">
        <f>'Aliquote medie'!$B327</f>
        <v>32400</v>
      </c>
      <c r="B327" s="71">
        <f>'Aliquote medie'!$H327</f>
        <v>3</v>
      </c>
      <c r="C327" s="71">
        <f>VLOOKUP(B327,Scaglioni!$E$3:$H$7,3,FALSE)</f>
        <v>50000</v>
      </c>
      <c r="D327" s="71">
        <f>VLOOKUP(B327,Scaglioni!$E$3:$H$7,2,FALSE)</f>
        <v>28001</v>
      </c>
      <c r="E327" s="71">
        <f t="shared" si="40"/>
        <v>17600</v>
      </c>
      <c r="F327" s="71">
        <f t="shared" si="41"/>
        <v>21999</v>
      </c>
      <c r="G327" s="71">
        <f t="shared" si="42"/>
        <v>0.80003636528933131</v>
      </c>
      <c r="H327" s="80" t="str">
        <f t="shared" si="43"/>
        <v/>
      </c>
      <c r="I327" s="80" t="str">
        <f t="shared" si="44"/>
        <v/>
      </c>
      <c r="J327" s="80">
        <v>1880</v>
      </c>
      <c r="K327" s="80">
        <v>30</v>
      </c>
      <c r="L327" s="76">
        <f t="shared" si="45"/>
        <v>1528.0694577026227</v>
      </c>
      <c r="M327" s="76">
        <f t="shared" si="47"/>
        <v>65</v>
      </c>
      <c r="N327" s="76">
        <f t="shared" si="46"/>
        <v>1593.0694577026227</v>
      </c>
    </row>
    <row r="328" spans="1:14" x14ac:dyDescent="0.2">
      <c r="A328" s="68">
        <f>'Aliquote medie'!$B328</f>
        <v>32500</v>
      </c>
      <c r="B328" s="71">
        <f>'Aliquote medie'!$H328</f>
        <v>3</v>
      </c>
      <c r="C328" s="71">
        <f>VLOOKUP(B328,Scaglioni!$E$3:$H$7,3,FALSE)</f>
        <v>50000</v>
      </c>
      <c r="D328" s="71">
        <f>VLOOKUP(B328,Scaglioni!$E$3:$H$7,2,FALSE)</f>
        <v>28001</v>
      </c>
      <c r="E328" s="71">
        <f t="shared" si="40"/>
        <v>17500</v>
      </c>
      <c r="F328" s="71">
        <f t="shared" si="41"/>
        <v>21999</v>
      </c>
      <c r="G328" s="71">
        <f t="shared" si="42"/>
        <v>0.79549070412291467</v>
      </c>
      <c r="H328" s="80" t="str">
        <f t="shared" si="43"/>
        <v/>
      </c>
      <c r="I328" s="80" t="str">
        <f t="shared" si="44"/>
        <v/>
      </c>
      <c r="J328" s="80">
        <v>1880</v>
      </c>
      <c r="K328" s="80">
        <v>30</v>
      </c>
      <c r="L328" s="76">
        <f t="shared" si="45"/>
        <v>1519.387244874767</v>
      </c>
      <c r="M328" s="76">
        <f t="shared" si="47"/>
        <v>65</v>
      </c>
      <c r="N328" s="76">
        <f t="shared" si="46"/>
        <v>1584.387244874767</v>
      </c>
    </row>
    <row r="329" spans="1:14" x14ac:dyDescent="0.2">
      <c r="A329" s="68">
        <f>'Aliquote medie'!$B329</f>
        <v>32600</v>
      </c>
      <c r="B329" s="71">
        <f>'Aliquote medie'!$H329</f>
        <v>3</v>
      </c>
      <c r="C329" s="71">
        <f>VLOOKUP(B329,Scaglioni!$E$3:$H$7,3,FALSE)</f>
        <v>50000</v>
      </c>
      <c r="D329" s="71">
        <f>VLOOKUP(B329,Scaglioni!$E$3:$H$7,2,FALSE)</f>
        <v>28001</v>
      </c>
      <c r="E329" s="71">
        <f t="shared" si="40"/>
        <v>17400</v>
      </c>
      <c r="F329" s="71">
        <f t="shared" si="41"/>
        <v>21999</v>
      </c>
      <c r="G329" s="71">
        <f t="shared" si="42"/>
        <v>0.79094504295649803</v>
      </c>
      <c r="H329" s="80" t="str">
        <f t="shared" si="43"/>
        <v/>
      </c>
      <c r="I329" s="80" t="str">
        <f t="shared" si="44"/>
        <v/>
      </c>
      <c r="J329" s="80">
        <v>1880</v>
      </c>
      <c r="K329" s="80">
        <v>30</v>
      </c>
      <c r="L329" s="76">
        <f t="shared" si="45"/>
        <v>1510.7050320469114</v>
      </c>
      <c r="M329" s="76">
        <f t="shared" si="47"/>
        <v>65</v>
      </c>
      <c r="N329" s="76">
        <f t="shared" si="46"/>
        <v>1575.7050320469114</v>
      </c>
    </row>
    <row r="330" spans="1:14" x14ac:dyDescent="0.2">
      <c r="A330" s="68">
        <f>'Aliquote medie'!$B330</f>
        <v>32700</v>
      </c>
      <c r="B330" s="71">
        <f>'Aliquote medie'!$H330</f>
        <v>3</v>
      </c>
      <c r="C330" s="71">
        <f>VLOOKUP(B330,Scaglioni!$E$3:$H$7,3,FALSE)</f>
        <v>50000</v>
      </c>
      <c r="D330" s="71">
        <f>VLOOKUP(B330,Scaglioni!$E$3:$H$7,2,FALSE)</f>
        <v>28001</v>
      </c>
      <c r="E330" s="71">
        <f t="shared" si="40"/>
        <v>17300</v>
      </c>
      <c r="F330" s="71">
        <f t="shared" si="41"/>
        <v>21999</v>
      </c>
      <c r="G330" s="71">
        <f t="shared" si="42"/>
        <v>0.7863993817900814</v>
      </c>
      <c r="H330" s="80" t="str">
        <f t="shared" si="43"/>
        <v/>
      </c>
      <c r="I330" s="80" t="str">
        <f t="shared" si="44"/>
        <v/>
      </c>
      <c r="J330" s="80">
        <v>1880</v>
      </c>
      <c r="K330" s="80">
        <v>30</v>
      </c>
      <c r="L330" s="76">
        <f t="shared" si="45"/>
        <v>1502.0228192190555</v>
      </c>
      <c r="M330" s="76">
        <f t="shared" si="47"/>
        <v>65</v>
      </c>
      <c r="N330" s="76">
        <f t="shared" si="46"/>
        <v>1567.0228192190555</v>
      </c>
    </row>
    <row r="331" spans="1:14" x14ac:dyDescent="0.2">
      <c r="A331" s="68">
        <f>'Aliquote medie'!$B331</f>
        <v>32800</v>
      </c>
      <c r="B331" s="71">
        <f>'Aliquote medie'!$H331</f>
        <v>3</v>
      </c>
      <c r="C331" s="71">
        <f>VLOOKUP(B331,Scaglioni!$E$3:$H$7,3,FALSE)</f>
        <v>50000</v>
      </c>
      <c r="D331" s="71">
        <f>VLOOKUP(B331,Scaglioni!$E$3:$H$7,2,FALSE)</f>
        <v>28001</v>
      </c>
      <c r="E331" s="71">
        <f t="shared" ref="E331:E394" si="48">IF(B331&lt;4,(C331-A331),"")</f>
        <v>17200</v>
      </c>
      <c r="F331" s="71">
        <f t="shared" ref="F331:F394" si="49">IF(B331&lt;4,C331-D331,"")</f>
        <v>21999</v>
      </c>
      <c r="G331" s="71">
        <f t="shared" ref="G331:G394" si="50">IF(B331&lt;4,E331/F331,"")</f>
        <v>0.78185372062366476</v>
      </c>
      <c r="H331" s="80" t="str">
        <f t="shared" ref="H331:H394" si="51">IF(B331=2,1200,"")</f>
        <v/>
      </c>
      <c r="I331" s="80" t="str">
        <f t="shared" ref="I331:I394" si="52">IF(B331=2,10,"")</f>
        <v/>
      </c>
      <c r="J331" s="80">
        <v>1880</v>
      </c>
      <c r="K331" s="80">
        <v>30</v>
      </c>
      <c r="L331" s="76">
        <f t="shared" ref="L331:L394" si="53">IF(B331=1,J331,IF(B331=2,((J331+K331)+(H331-I331)*G331),IF(B331=3,((J331+K331)*G331),0)))</f>
        <v>1493.3406063911998</v>
      </c>
      <c r="M331" s="76">
        <f t="shared" si="47"/>
        <v>65</v>
      </c>
      <c r="N331" s="76">
        <f t="shared" ref="N331:N394" si="54">L331+M331</f>
        <v>1558.3406063911998</v>
      </c>
    </row>
    <row r="332" spans="1:14" x14ac:dyDescent="0.2">
      <c r="A332" s="68">
        <f>'Aliquote medie'!$B332</f>
        <v>32900</v>
      </c>
      <c r="B332" s="71">
        <f>'Aliquote medie'!$H332</f>
        <v>3</v>
      </c>
      <c r="C332" s="71">
        <f>VLOOKUP(B332,Scaglioni!$E$3:$H$7,3,FALSE)</f>
        <v>50000</v>
      </c>
      <c r="D332" s="71">
        <f>VLOOKUP(B332,Scaglioni!$E$3:$H$7,2,FALSE)</f>
        <v>28001</v>
      </c>
      <c r="E332" s="71">
        <f t="shared" si="48"/>
        <v>17100</v>
      </c>
      <c r="F332" s="71">
        <f t="shared" si="49"/>
        <v>21999</v>
      </c>
      <c r="G332" s="71">
        <f t="shared" si="50"/>
        <v>0.77730805945724801</v>
      </c>
      <c r="H332" s="80" t="str">
        <f t="shared" si="51"/>
        <v/>
      </c>
      <c r="I332" s="80" t="str">
        <f t="shared" si="52"/>
        <v/>
      </c>
      <c r="J332" s="80">
        <v>1880</v>
      </c>
      <c r="K332" s="80">
        <v>30</v>
      </c>
      <c r="L332" s="76">
        <f t="shared" si="53"/>
        <v>1484.6583935633437</v>
      </c>
      <c r="M332" s="76">
        <f t="shared" si="47"/>
        <v>65</v>
      </c>
      <c r="N332" s="76">
        <f t="shared" si="54"/>
        <v>1549.6583935633437</v>
      </c>
    </row>
    <row r="333" spans="1:14" x14ac:dyDescent="0.2">
      <c r="A333" s="68">
        <f>'Aliquote medie'!$B333</f>
        <v>33000</v>
      </c>
      <c r="B333" s="71">
        <f>'Aliquote medie'!$H333</f>
        <v>3</v>
      </c>
      <c r="C333" s="71">
        <f>VLOOKUP(B333,Scaglioni!$E$3:$H$7,3,FALSE)</f>
        <v>50000</v>
      </c>
      <c r="D333" s="71">
        <f>VLOOKUP(B333,Scaglioni!$E$3:$H$7,2,FALSE)</f>
        <v>28001</v>
      </c>
      <c r="E333" s="71">
        <f t="shared" si="48"/>
        <v>17000</v>
      </c>
      <c r="F333" s="71">
        <f t="shared" si="49"/>
        <v>21999</v>
      </c>
      <c r="G333" s="71">
        <f t="shared" si="50"/>
        <v>0.77276239829083138</v>
      </c>
      <c r="H333" s="80" t="str">
        <f t="shared" si="51"/>
        <v/>
      </c>
      <c r="I333" s="80" t="str">
        <f t="shared" si="52"/>
        <v/>
      </c>
      <c r="J333" s="80">
        <v>1880</v>
      </c>
      <c r="K333" s="80">
        <v>30</v>
      </c>
      <c r="L333" s="76">
        <f t="shared" si="53"/>
        <v>1475.976180735488</v>
      </c>
      <c r="M333" s="76">
        <f t="shared" si="47"/>
        <v>65</v>
      </c>
      <c r="N333" s="76">
        <f t="shared" si="54"/>
        <v>1540.976180735488</v>
      </c>
    </row>
    <row r="334" spans="1:14" x14ac:dyDescent="0.2">
      <c r="A334" s="68">
        <f>'Aliquote medie'!$B334</f>
        <v>33100</v>
      </c>
      <c r="B334" s="71">
        <f>'Aliquote medie'!$H334</f>
        <v>3</v>
      </c>
      <c r="C334" s="71">
        <f>VLOOKUP(B334,Scaglioni!$E$3:$H$7,3,FALSE)</f>
        <v>50000</v>
      </c>
      <c r="D334" s="71">
        <f>VLOOKUP(B334,Scaglioni!$E$3:$H$7,2,FALSE)</f>
        <v>28001</v>
      </c>
      <c r="E334" s="71">
        <f t="shared" si="48"/>
        <v>16900</v>
      </c>
      <c r="F334" s="71">
        <f t="shared" si="49"/>
        <v>21999</v>
      </c>
      <c r="G334" s="71">
        <f t="shared" si="50"/>
        <v>0.76821673712441474</v>
      </c>
      <c r="H334" s="80" t="str">
        <f t="shared" si="51"/>
        <v/>
      </c>
      <c r="I334" s="80" t="str">
        <f t="shared" si="52"/>
        <v/>
      </c>
      <c r="J334" s="80">
        <v>1880</v>
      </c>
      <c r="K334" s="80">
        <v>30</v>
      </c>
      <c r="L334" s="76">
        <f t="shared" si="53"/>
        <v>1467.2939679076321</v>
      </c>
      <c r="M334" s="76">
        <f t="shared" si="47"/>
        <v>65</v>
      </c>
      <c r="N334" s="76">
        <f t="shared" si="54"/>
        <v>1532.2939679076321</v>
      </c>
    </row>
    <row r="335" spans="1:14" x14ac:dyDescent="0.2">
      <c r="A335" s="68">
        <f>'Aliquote medie'!$B335</f>
        <v>33200</v>
      </c>
      <c r="B335" s="71">
        <f>'Aliquote medie'!$H335</f>
        <v>3</v>
      </c>
      <c r="C335" s="71">
        <f>VLOOKUP(B335,Scaglioni!$E$3:$H$7,3,FALSE)</f>
        <v>50000</v>
      </c>
      <c r="D335" s="71">
        <f>VLOOKUP(B335,Scaglioni!$E$3:$H$7,2,FALSE)</f>
        <v>28001</v>
      </c>
      <c r="E335" s="71">
        <f t="shared" si="48"/>
        <v>16800</v>
      </c>
      <c r="F335" s="71">
        <f t="shared" si="49"/>
        <v>21999</v>
      </c>
      <c r="G335" s="71">
        <f t="shared" si="50"/>
        <v>0.7636710759579981</v>
      </c>
      <c r="H335" s="80" t="str">
        <f t="shared" si="51"/>
        <v/>
      </c>
      <c r="I335" s="80" t="str">
        <f t="shared" si="52"/>
        <v/>
      </c>
      <c r="J335" s="80">
        <v>1880</v>
      </c>
      <c r="K335" s="80">
        <v>30</v>
      </c>
      <c r="L335" s="76">
        <f t="shared" si="53"/>
        <v>1458.6117550797765</v>
      </c>
      <c r="M335" s="76">
        <f t="shared" si="47"/>
        <v>65</v>
      </c>
      <c r="N335" s="76">
        <f t="shared" si="54"/>
        <v>1523.6117550797765</v>
      </c>
    </row>
    <row r="336" spans="1:14" x14ac:dyDescent="0.2">
      <c r="A336" s="68">
        <f>'Aliquote medie'!$B336</f>
        <v>33300</v>
      </c>
      <c r="B336" s="71">
        <f>'Aliquote medie'!$H336</f>
        <v>3</v>
      </c>
      <c r="C336" s="71">
        <f>VLOOKUP(B336,Scaglioni!$E$3:$H$7,3,FALSE)</f>
        <v>50000</v>
      </c>
      <c r="D336" s="71">
        <f>VLOOKUP(B336,Scaglioni!$E$3:$H$7,2,FALSE)</f>
        <v>28001</v>
      </c>
      <c r="E336" s="71">
        <f t="shared" si="48"/>
        <v>16700</v>
      </c>
      <c r="F336" s="71">
        <f t="shared" si="49"/>
        <v>21999</v>
      </c>
      <c r="G336" s="71">
        <f t="shared" si="50"/>
        <v>0.75912541479158147</v>
      </c>
      <c r="H336" s="80" t="str">
        <f t="shared" si="51"/>
        <v/>
      </c>
      <c r="I336" s="80" t="str">
        <f t="shared" si="52"/>
        <v/>
      </c>
      <c r="J336" s="80">
        <v>1880</v>
      </c>
      <c r="K336" s="80">
        <v>30</v>
      </c>
      <c r="L336" s="76">
        <f t="shared" si="53"/>
        <v>1449.9295422519206</v>
      </c>
      <c r="M336" s="76">
        <f t="shared" si="47"/>
        <v>65</v>
      </c>
      <c r="N336" s="76">
        <f t="shared" si="54"/>
        <v>1514.9295422519206</v>
      </c>
    </row>
    <row r="337" spans="1:14" x14ac:dyDescent="0.2">
      <c r="A337" s="68">
        <f>'Aliquote medie'!$B337</f>
        <v>33400</v>
      </c>
      <c r="B337" s="71">
        <f>'Aliquote medie'!$H337</f>
        <v>3</v>
      </c>
      <c r="C337" s="71">
        <f>VLOOKUP(B337,Scaglioni!$E$3:$H$7,3,FALSE)</f>
        <v>50000</v>
      </c>
      <c r="D337" s="71">
        <f>VLOOKUP(B337,Scaglioni!$E$3:$H$7,2,FALSE)</f>
        <v>28001</v>
      </c>
      <c r="E337" s="71">
        <f t="shared" si="48"/>
        <v>16600</v>
      </c>
      <c r="F337" s="71">
        <f t="shared" si="49"/>
        <v>21999</v>
      </c>
      <c r="G337" s="71">
        <f t="shared" si="50"/>
        <v>0.75457975362516483</v>
      </c>
      <c r="H337" s="80" t="str">
        <f t="shared" si="51"/>
        <v/>
      </c>
      <c r="I337" s="80" t="str">
        <f t="shared" si="52"/>
        <v/>
      </c>
      <c r="J337" s="80">
        <v>1880</v>
      </c>
      <c r="K337" s="80">
        <v>30</v>
      </c>
      <c r="L337" s="76">
        <f t="shared" si="53"/>
        <v>1441.2473294240649</v>
      </c>
      <c r="M337" s="76">
        <f t="shared" si="47"/>
        <v>65</v>
      </c>
      <c r="N337" s="76">
        <f t="shared" si="54"/>
        <v>1506.2473294240649</v>
      </c>
    </row>
    <row r="338" spans="1:14" x14ac:dyDescent="0.2">
      <c r="A338" s="68">
        <f>'Aliquote medie'!$B338</f>
        <v>33500</v>
      </c>
      <c r="B338" s="71">
        <f>'Aliquote medie'!$H338</f>
        <v>3</v>
      </c>
      <c r="C338" s="71">
        <f>VLOOKUP(B338,Scaglioni!$E$3:$H$7,3,FALSE)</f>
        <v>50000</v>
      </c>
      <c r="D338" s="71">
        <f>VLOOKUP(B338,Scaglioni!$E$3:$H$7,2,FALSE)</f>
        <v>28001</v>
      </c>
      <c r="E338" s="71">
        <f t="shared" si="48"/>
        <v>16500</v>
      </c>
      <c r="F338" s="71">
        <f t="shared" si="49"/>
        <v>21999</v>
      </c>
      <c r="G338" s="71">
        <f t="shared" si="50"/>
        <v>0.75003409245874808</v>
      </c>
      <c r="H338" s="80" t="str">
        <f t="shared" si="51"/>
        <v/>
      </c>
      <c r="I338" s="80" t="str">
        <f t="shared" si="52"/>
        <v/>
      </c>
      <c r="J338" s="80">
        <v>1880</v>
      </c>
      <c r="K338" s="80">
        <v>30</v>
      </c>
      <c r="L338" s="76">
        <f t="shared" si="53"/>
        <v>1432.5651165962088</v>
      </c>
      <c r="M338" s="76">
        <f t="shared" si="47"/>
        <v>65</v>
      </c>
      <c r="N338" s="76">
        <f t="shared" si="54"/>
        <v>1497.5651165962088</v>
      </c>
    </row>
    <row r="339" spans="1:14" x14ac:dyDescent="0.2">
      <c r="A339" s="68">
        <f>'Aliquote medie'!$B339</f>
        <v>33600</v>
      </c>
      <c r="B339" s="71">
        <f>'Aliquote medie'!$H339</f>
        <v>3</v>
      </c>
      <c r="C339" s="71">
        <f>VLOOKUP(B339,Scaglioni!$E$3:$H$7,3,FALSE)</f>
        <v>50000</v>
      </c>
      <c r="D339" s="71">
        <f>VLOOKUP(B339,Scaglioni!$E$3:$H$7,2,FALSE)</f>
        <v>28001</v>
      </c>
      <c r="E339" s="71">
        <f t="shared" si="48"/>
        <v>16400</v>
      </c>
      <c r="F339" s="71">
        <f t="shared" si="49"/>
        <v>21999</v>
      </c>
      <c r="G339" s="71">
        <f t="shared" si="50"/>
        <v>0.74548843129233144</v>
      </c>
      <c r="H339" s="80" t="str">
        <f t="shared" si="51"/>
        <v/>
      </c>
      <c r="I339" s="80" t="str">
        <f t="shared" si="52"/>
        <v/>
      </c>
      <c r="J339" s="80">
        <v>1880</v>
      </c>
      <c r="K339" s="80">
        <v>30</v>
      </c>
      <c r="L339" s="76">
        <f t="shared" si="53"/>
        <v>1423.8829037683531</v>
      </c>
      <c r="M339" s="76">
        <f t="shared" si="47"/>
        <v>65</v>
      </c>
      <c r="N339" s="76">
        <f t="shared" si="54"/>
        <v>1488.8829037683531</v>
      </c>
    </row>
    <row r="340" spans="1:14" x14ac:dyDescent="0.2">
      <c r="A340" s="68">
        <f>'Aliquote medie'!$B340</f>
        <v>33700</v>
      </c>
      <c r="B340" s="71">
        <f>'Aliquote medie'!$H340</f>
        <v>3</v>
      </c>
      <c r="C340" s="71">
        <f>VLOOKUP(B340,Scaglioni!$E$3:$H$7,3,FALSE)</f>
        <v>50000</v>
      </c>
      <c r="D340" s="71">
        <f>VLOOKUP(B340,Scaglioni!$E$3:$H$7,2,FALSE)</f>
        <v>28001</v>
      </c>
      <c r="E340" s="71">
        <f t="shared" si="48"/>
        <v>16300</v>
      </c>
      <c r="F340" s="71">
        <f t="shared" si="49"/>
        <v>21999</v>
      </c>
      <c r="G340" s="71">
        <f t="shared" si="50"/>
        <v>0.74094277012591481</v>
      </c>
      <c r="H340" s="80" t="str">
        <f t="shared" si="51"/>
        <v/>
      </c>
      <c r="I340" s="80" t="str">
        <f t="shared" si="52"/>
        <v/>
      </c>
      <c r="J340" s="80">
        <v>1880</v>
      </c>
      <c r="K340" s="80">
        <v>30</v>
      </c>
      <c r="L340" s="76">
        <f t="shared" si="53"/>
        <v>1415.2006909404972</v>
      </c>
      <c r="M340" s="76">
        <f t="shared" si="47"/>
        <v>65</v>
      </c>
      <c r="N340" s="76">
        <f t="shared" si="54"/>
        <v>1480.2006909404972</v>
      </c>
    </row>
    <row r="341" spans="1:14" x14ac:dyDescent="0.2">
      <c r="A341" s="68">
        <f>'Aliquote medie'!$B341</f>
        <v>33800</v>
      </c>
      <c r="B341" s="71">
        <f>'Aliquote medie'!$H341</f>
        <v>3</v>
      </c>
      <c r="C341" s="71">
        <f>VLOOKUP(B341,Scaglioni!$E$3:$H$7,3,FALSE)</f>
        <v>50000</v>
      </c>
      <c r="D341" s="71">
        <f>VLOOKUP(B341,Scaglioni!$E$3:$H$7,2,FALSE)</f>
        <v>28001</v>
      </c>
      <c r="E341" s="71">
        <f t="shared" si="48"/>
        <v>16200</v>
      </c>
      <c r="F341" s="71">
        <f t="shared" si="49"/>
        <v>21999</v>
      </c>
      <c r="G341" s="71">
        <f t="shared" si="50"/>
        <v>0.73639710895949817</v>
      </c>
      <c r="H341" s="80" t="str">
        <f t="shared" si="51"/>
        <v/>
      </c>
      <c r="I341" s="80" t="str">
        <f t="shared" si="52"/>
        <v/>
      </c>
      <c r="J341" s="80">
        <v>1880</v>
      </c>
      <c r="K341" s="80">
        <v>30</v>
      </c>
      <c r="L341" s="76">
        <f t="shared" si="53"/>
        <v>1406.5184781126416</v>
      </c>
      <c r="M341" s="76">
        <f t="shared" si="47"/>
        <v>65</v>
      </c>
      <c r="N341" s="76">
        <f t="shared" si="54"/>
        <v>1471.5184781126416</v>
      </c>
    </row>
    <row r="342" spans="1:14" x14ac:dyDescent="0.2">
      <c r="A342" s="68">
        <f>'Aliquote medie'!$B342</f>
        <v>33900</v>
      </c>
      <c r="B342" s="71">
        <f>'Aliquote medie'!$H342</f>
        <v>3</v>
      </c>
      <c r="C342" s="71">
        <f>VLOOKUP(B342,Scaglioni!$E$3:$H$7,3,FALSE)</f>
        <v>50000</v>
      </c>
      <c r="D342" s="71">
        <f>VLOOKUP(B342,Scaglioni!$E$3:$H$7,2,FALSE)</f>
        <v>28001</v>
      </c>
      <c r="E342" s="71">
        <f t="shared" si="48"/>
        <v>16100</v>
      </c>
      <c r="F342" s="71">
        <f t="shared" si="49"/>
        <v>21999</v>
      </c>
      <c r="G342" s="71">
        <f t="shared" si="50"/>
        <v>0.73185144779308153</v>
      </c>
      <c r="H342" s="80" t="str">
        <f t="shared" si="51"/>
        <v/>
      </c>
      <c r="I342" s="80" t="str">
        <f t="shared" si="52"/>
        <v/>
      </c>
      <c r="J342" s="80">
        <v>1880</v>
      </c>
      <c r="K342" s="80">
        <v>30</v>
      </c>
      <c r="L342" s="76">
        <f t="shared" si="53"/>
        <v>1397.8362652847857</v>
      </c>
      <c r="M342" s="76">
        <f t="shared" si="47"/>
        <v>65</v>
      </c>
      <c r="N342" s="76">
        <f t="shared" si="54"/>
        <v>1462.8362652847857</v>
      </c>
    </row>
    <row r="343" spans="1:14" x14ac:dyDescent="0.2">
      <c r="A343" s="68">
        <f>'Aliquote medie'!$B343</f>
        <v>34000</v>
      </c>
      <c r="B343" s="71">
        <f>'Aliquote medie'!$H343</f>
        <v>3</v>
      </c>
      <c r="C343" s="71">
        <f>VLOOKUP(B343,Scaglioni!$E$3:$H$7,3,FALSE)</f>
        <v>50000</v>
      </c>
      <c r="D343" s="71">
        <f>VLOOKUP(B343,Scaglioni!$E$3:$H$7,2,FALSE)</f>
        <v>28001</v>
      </c>
      <c r="E343" s="71">
        <f t="shared" si="48"/>
        <v>16000</v>
      </c>
      <c r="F343" s="71">
        <f t="shared" si="49"/>
        <v>21999</v>
      </c>
      <c r="G343" s="71">
        <f t="shared" si="50"/>
        <v>0.7273057866266649</v>
      </c>
      <c r="H343" s="80" t="str">
        <f t="shared" si="51"/>
        <v/>
      </c>
      <c r="I343" s="80" t="str">
        <f t="shared" si="52"/>
        <v/>
      </c>
      <c r="J343" s="80">
        <v>1880</v>
      </c>
      <c r="K343" s="80">
        <v>30</v>
      </c>
      <c r="L343" s="76">
        <f t="shared" si="53"/>
        <v>1389.15405245693</v>
      </c>
      <c r="M343" s="76">
        <f t="shared" si="47"/>
        <v>65</v>
      </c>
      <c r="N343" s="76">
        <f t="shared" si="54"/>
        <v>1454.15405245693</v>
      </c>
    </row>
    <row r="344" spans="1:14" x14ac:dyDescent="0.2">
      <c r="A344" s="68">
        <f>'Aliquote medie'!$B344</f>
        <v>34100</v>
      </c>
      <c r="B344" s="71">
        <f>'Aliquote medie'!$H344</f>
        <v>3</v>
      </c>
      <c r="C344" s="71">
        <f>VLOOKUP(B344,Scaglioni!$E$3:$H$7,3,FALSE)</f>
        <v>50000</v>
      </c>
      <c r="D344" s="71">
        <f>VLOOKUP(B344,Scaglioni!$E$3:$H$7,2,FALSE)</f>
        <v>28001</v>
      </c>
      <c r="E344" s="71">
        <f t="shared" si="48"/>
        <v>15900</v>
      </c>
      <c r="F344" s="71">
        <f t="shared" si="49"/>
        <v>21999</v>
      </c>
      <c r="G344" s="71">
        <f t="shared" si="50"/>
        <v>0.72276012546024815</v>
      </c>
      <c r="H344" s="80" t="str">
        <f t="shared" si="51"/>
        <v/>
      </c>
      <c r="I344" s="80" t="str">
        <f t="shared" si="52"/>
        <v/>
      </c>
      <c r="J344" s="80">
        <v>1880</v>
      </c>
      <c r="K344" s="80">
        <v>30</v>
      </c>
      <c r="L344" s="76">
        <f t="shared" si="53"/>
        <v>1380.4718396290739</v>
      </c>
      <c r="M344" s="76">
        <f t="shared" si="47"/>
        <v>65</v>
      </c>
      <c r="N344" s="76">
        <f t="shared" si="54"/>
        <v>1445.4718396290739</v>
      </c>
    </row>
    <row r="345" spans="1:14" x14ac:dyDescent="0.2">
      <c r="A345" s="68">
        <f>'Aliquote medie'!$B345</f>
        <v>34200</v>
      </c>
      <c r="B345" s="71">
        <f>'Aliquote medie'!$H345</f>
        <v>3</v>
      </c>
      <c r="C345" s="71">
        <f>VLOOKUP(B345,Scaglioni!$E$3:$H$7,3,FALSE)</f>
        <v>50000</v>
      </c>
      <c r="D345" s="71">
        <f>VLOOKUP(B345,Scaglioni!$E$3:$H$7,2,FALSE)</f>
        <v>28001</v>
      </c>
      <c r="E345" s="71">
        <f t="shared" si="48"/>
        <v>15800</v>
      </c>
      <c r="F345" s="71">
        <f t="shared" si="49"/>
        <v>21999</v>
      </c>
      <c r="G345" s="71">
        <f t="shared" si="50"/>
        <v>0.71821446429383151</v>
      </c>
      <c r="H345" s="80" t="str">
        <f t="shared" si="51"/>
        <v/>
      </c>
      <c r="I345" s="80" t="str">
        <f t="shared" si="52"/>
        <v/>
      </c>
      <c r="J345" s="80">
        <v>1880</v>
      </c>
      <c r="K345" s="80">
        <v>30</v>
      </c>
      <c r="L345" s="76">
        <f t="shared" si="53"/>
        <v>1371.7896268012182</v>
      </c>
      <c r="M345" s="76">
        <f t="shared" si="47"/>
        <v>65</v>
      </c>
      <c r="N345" s="76">
        <f t="shared" si="54"/>
        <v>1436.7896268012182</v>
      </c>
    </row>
    <row r="346" spans="1:14" x14ac:dyDescent="0.2">
      <c r="A346" s="68">
        <f>'Aliquote medie'!$B346</f>
        <v>34300</v>
      </c>
      <c r="B346" s="71">
        <f>'Aliquote medie'!$H346</f>
        <v>3</v>
      </c>
      <c r="C346" s="71">
        <f>VLOOKUP(B346,Scaglioni!$E$3:$H$7,3,FALSE)</f>
        <v>50000</v>
      </c>
      <c r="D346" s="71">
        <f>VLOOKUP(B346,Scaglioni!$E$3:$H$7,2,FALSE)</f>
        <v>28001</v>
      </c>
      <c r="E346" s="71">
        <f t="shared" si="48"/>
        <v>15700</v>
      </c>
      <c r="F346" s="71">
        <f t="shared" si="49"/>
        <v>21999</v>
      </c>
      <c r="G346" s="71">
        <f t="shared" si="50"/>
        <v>0.71366880312741487</v>
      </c>
      <c r="H346" s="80" t="str">
        <f t="shared" si="51"/>
        <v/>
      </c>
      <c r="I346" s="80" t="str">
        <f t="shared" si="52"/>
        <v/>
      </c>
      <c r="J346" s="80">
        <v>1880</v>
      </c>
      <c r="K346" s="80">
        <v>30</v>
      </c>
      <c r="L346" s="76">
        <f t="shared" si="53"/>
        <v>1363.1074139733623</v>
      </c>
      <c r="M346" s="76">
        <f t="shared" si="47"/>
        <v>65</v>
      </c>
      <c r="N346" s="76">
        <f t="shared" si="54"/>
        <v>1428.1074139733623</v>
      </c>
    </row>
    <row r="347" spans="1:14" x14ac:dyDescent="0.2">
      <c r="A347" s="68">
        <f>'Aliquote medie'!$B347</f>
        <v>34400</v>
      </c>
      <c r="B347" s="71">
        <f>'Aliquote medie'!$H347</f>
        <v>3</v>
      </c>
      <c r="C347" s="71">
        <f>VLOOKUP(B347,Scaglioni!$E$3:$H$7,3,FALSE)</f>
        <v>50000</v>
      </c>
      <c r="D347" s="71">
        <f>VLOOKUP(B347,Scaglioni!$E$3:$H$7,2,FALSE)</f>
        <v>28001</v>
      </c>
      <c r="E347" s="71">
        <f t="shared" si="48"/>
        <v>15600</v>
      </c>
      <c r="F347" s="71">
        <f t="shared" si="49"/>
        <v>21999</v>
      </c>
      <c r="G347" s="71">
        <f t="shared" si="50"/>
        <v>0.70912314196099824</v>
      </c>
      <c r="H347" s="80" t="str">
        <f t="shared" si="51"/>
        <v/>
      </c>
      <c r="I347" s="80" t="str">
        <f t="shared" si="52"/>
        <v/>
      </c>
      <c r="J347" s="80">
        <v>1880</v>
      </c>
      <c r="K347" s="80">
        <v>30</v>
      </c>
      <c r="L347" s="76">
        <f t="shared" si="53"/>
        <v>1354.4252011455067</v>
      </c>
      <c r="M347" s="76">
        <f t="shared" si="47"/>
        <v>65</v>
      </c>
      <c r="N347" s="76">
        <f t="shared" si="54"/>
        <v>1419.4252011455067</v>
      </c>
    </row>
    <row r="348" spans="1:14" x14ac:dyDescent="0.2">
      <c r="A348" s="68">
        <f>'Aliquote medie'!$B348</f>
        <v>34500</v>
      </c>
      <c r="B348" s="71">
        <f>'Aliquote medie'!$H348</f>
        <v>3</v>
      </c>
      <c r="C348" s="71">
        <f>VLOOKUP(B348,Scaglioni!$E$3:$H$7,3,FALSE)</f>
        <v>50000</v>
      </c>
      <c r="D348" s="71">
        <f>VLOOKUP(B348,Scaglioni!$E$3:$H$7,2,FALSE)</f>
        <v>28001</v>
      </c>
      <c r="E348" s="71">
        <f t="shared" si="48"/>
        <v>15500</v>
      </c>
      <c r="F348" s="71">
        <f t="shared" si="49"/>
        <v>21999</v>
      </c>
      <c r="G348" s="71">
        <f t="shared" si="50"/>
        <v>0.7045774807945816</v>
      </c>
      <c r="H348" s="80" t="str">
        <f t="shared" si="51"/>
        <v/>
      </c>
      <c r="I348" s="80" t="str">
        <f t="shared" si="52"/>
        <v/>
      </c>
      <c r="J348" s="80">
        <v>1880</v>
      </c>
      <c r="K348" s="80">
        <v>30</v>
      </c>
      <c r="L348" s="76">
        <f t="shared" si="53"/>
        <v>1345.7429883176508</v>
      </c>
      <c r="M348" s="76">
        <f t="shared" si="47"/>
        <v>65</v>
      </c>
      <c r="N348" s="76">
        <f t="shared" si="54"/>
        <v>1410.7429883176508</v>
      </c>
    </row>
    <row r="349" spans="1:14" x14ac:dyDescent="0.2">
      <c r="A349" s="68">
        <f>'Aliquote medie'!$B349</f>
        <v>34600</v>
      </c>
      <c r="B349" s="71">
        <f>'Aliquote medie'!$H349</f>
        <v>3</v>
      </c>
      <c r="C349" s="71">
        <f>VLOOKUP(B349,Scaglioni!$E$3:$H$7,3,FALSE)</f>
        <v>50000</v>
      </c>
      <c r="D349" s="71">
        <f>VLOOKUP(B349,Scaglioni!$E$3:$H$7,2,FALSE)</f>
        <v>28001</v>
      </c>
      <c r="E349" s="71">
        <f t="shared" si="48"/>
        <v>15400</v>
      </c>
      <c r="F349" s="71">
        <f t="shared" si="49"/>
        <v>21999</v>
      </c>
      <c r="G349" s="71">
        <f t="shared" si="50"/>
        <v>0.70003181962816496</v>
      </c>
      <c r="H349" s="80" t="str">
        <f t="shared" si="51"/>
        <v/>
      </c>
      <c r="I349" s="80" t="str">
        <f t="shared" si="52"/>
        <v/>
      </c>
      <c r="J349" s="80">
        <v>1880</v>
      </c>
      <c r="K349" s="80">
        <v>30</v>
      </c>
      <c r="L349" s="76">
        <f t="shared" si="53"/>
        <v>1337.0607754897951</v>
      </c>
      <c r="M349" s="76">
        <f t="shared" si="47"/>
        <v>65</v>
      </c>
      <c r="N349" s="76">
        <f t="shared" si="54"/>
        <v>1402.0607754897951</v>
      </c>
    </row>
    <row r="350" spans="1:14" x14ac:dyDescent="0.2">
      <c r="A350" s="68">
        <f>'Aliquote medie'!$B350</f>
        <v>34700</v>
      </c>
      <c r="B350" s="71">
        <f>'Aliquote medie'!$H350</f>
        <v>3</v>
      </c>
      <c r="C350" s="71">
        <f>VLOOKUP(B350,Scaglioni!$E$3:$H$7,3,FALSE)</f>
        <v>50000</v>
      </c>
      <c r="D350" s="71">
        <f>VLOOKUP(B350,Scaglioni!$E$3:$H$7,2,FALSE)</f>
        <v>28001</v>
      </c>
      <c r="E350" s="71">
        <f t="shared" si="48"/>
        <v>15300</v>
      </c>
      <c r="F350" s="71">
        <f t="shared" si="49"/>
        <v>21999</v>
      </c>
      <c r="G350" s="71">
        <f t="shared" si="50"/>
        <v>0.69548615846174822</v>
      </c>
      <c r="H350" s="80" t="str">
        <f t="shared" si="51"/>
        <v/>
      </c>
      <c r="I350" s="80" t="str">
        <f t="shared" si="52"/>
        <v/>
      </c>
      <c r="J350" s="80">
        <v>1880</v>
      </c>
      <c r="K350" s="80">
        <v>30</v>
      </c>
      <c r="L350" s="76">
        <f t="shared" si="53"/>
        <v>1328.378562661939</v>
      </c>
      <c r="M350" s="76">
        <f t="shared" si="47"/>
        <v>65</v>
      </c>
      <c r="N350" s="76">
        <f t="shared" si="54"/>
        <v>1393.378562661939</v>
      </c>
    </row>
    <row r="351" spans="1:14" x14ac:dyDescent="0.2">
      <c r="A351" s="68">
        <f>'Aliquote medie'!$B351</f>
        <v>34800</v>
      </c>
      <c r="B351" s="71">
        <f>'Aliquote medie'!$H351</f>
        <v>3</v>
      </c>
      <c r="C351" s="71">
        <f>VLOOKUP(B351,Scaglioni!$E$3:$H$7,3,FALSE)</f>
        <v>50000</v>
      </c>
      <c r="D351" s="71">
        <f>VLOOKUP(B351,Scaglioni!$E$3:$H$7,2,FALSE)</f>
        <v>28001</v>
      </c>
      <c r="E351" s="71">
        <f t="shared" si="48"/>
        <v>15200</v>
      </c>
      <c r="F351" s="71">
        <f t="shared" si="49"/>
        <v>21999</v>
      </c>
      <c r="G351" s="71">
        <f t="shared" si="50"/>
        <v>0.69094049729533158</v>
      </c>
      <c r="H351" s="80" t="str">
        <f t="shared" si="51"/>
        <v/>
      </c>
      <c r="I351" s="80" t="str">
        <f t="shared" si="52"/>
        <v/>
      </c>
      <c r="J351" s="80">
        <v>1880</v>
      </c>
      <c r="K351" s="80">
        <v>30</v>
      </c>
      <c r="L351" s="76">
        <f t="shared" si="53"/>
        <v>1319.6963498340833</v>
      </c>
      <c r="M351" s="76">
        <f t="shared" si="47"/>
        <v>65</v>
      </c>
      <c r="N351" s="76">
        <f t="shared" si="54"/>
        <v>1384.6963498340833</v>
      </c>
    </row>
    <row r="352" spans="1:14" x14ac:dyDescent="0.2">
      <c r="A352" s="68">
        <f>'Aliquote medie'!$B352</f>
        <v>34900</v>
      </c>
      <c r="B352" s="71">
        <f>'Aliquote medie'!$H352</f>
        <v>3</v>
      </c>
      <c r="C352" s="71">
        <f>VLOOKUP(B352,Scaglioni!$E$3:$H$7,3,FALSE)</f>
        <v>50000</v>
      </c>
      <c r="D352" s="71">
        <f>VLOOKUP(B352,Scaglioni!$E$3:$H$7,2,FALSE)</f>
        <v>28001</v>
      </c>
      <c r="E352" s="71">
        <f t="shared" si="48"/>
        <v>15100</v>
      </c>
      <c r="F352" s="71">
        <f t="shared" si="49"/>
        <v>21999</v>
      </c>
      <c r="G352" s="71">
        <f t="shared" si="50"/>
        <v>0.68639483612891494</v>
      </c>
      <c r="H352" s="80" t="str">
        <f t="shared" si="51"/>
        <v/>
      </c>
      <c r="I352" s="80" t="str">
        <f t="shared" si="52"/>
        <v/>
      </c>
      <c r="J352" s="80">
        <v>1880</v>
      </c>
      <c r="K352" s="80">
        <v>30</v>
      </c>
      <c r="L352" s="76">
        <f t="shared" si="53"/>
        <v>1311.0141370062274</v>
      </c>
      <c r="M352" s="76">
        <f t="shared" si="47"/>
        <v>65</v>
      </c>
      <c r="N352" s="76">
        <f t="shared" si="54"/>
        <v>1376.0141370062274</v>
      </c>
    </row>
    <row r="353" spans="1:14" x14ac:dyDescent="0.2">
      <c r="A353" s="68">
        <f>'Aliquote medie'!$B353</f>
        <v>35000</v>
      </c>
      <c r="B353" s="71">
        <f>'Aliquote medie'!$H353</f>
        <v>3</v>
      </c>
      <c r="C353" s="71">
        <f>VLOOKUP(B353,Scaglioni!$E$3:$H$7,3,FALSE)</f>
        <v>50000</v>
      </c>
      <c r="D353" s="71">
        <f>VLOOKUP(B353,Scaglioni!$E$3:$H$7,2,FALSE)</f>
        <v>28001</v>
      </c>
      <c r="E353" s="71">
        <f t="shared" si="48"/>
        <v>15000</v>
      </c>
      <c r="F353" s="71">
        <f t="shared" si="49"/>
        <v>21999</v>
      </c>
      <c r="G353" s="71">
        <f t="shared" si="50"/>
        <v>0.68184917496249831</v>
      </c>
      <c r="H353" s="80" t="str">
        <f t="shared" si="51"/>
        <v/>
      </c>
      <c r="I353" s="80" t="str">
        <f t="shared" si="52"/>
        <v/>
      </c>
      <c r="J353" s="80">
        <v>1880</v>
      </c>
      <c r="K353" s="80">
        <v>30</v>
      </c>
      <c r="L353" s="76">
        <f t="shared" si="53"/>
        <v>1302.3319241783718</v>
      </c>
      <c r="M353" s="76">
        <f t="shared" si="47"/>
        <v>65</v>
      </c>
      <c r="N353" s="76">
        <f t="shared" si="54"/>
        <v>1367.3319241783718</v>
      </c>
    </row>
    <row r="354" spans="1:14" x14ac:dyDescent="0.2">
      <c r="A354" s="68">
        <f>'Aliquote medie'!$B354</f>
        <v>35100</v>
      </c>
      <c r="B354" s="71">
        <f>'Aliquote medie'!$H354</f>
        <v>3</v>
      </c>
      <c r="C354" s="71">
        <f>VLOOKUP(B354,Scaglioni!$E$3:$H$7,3,FALSE)</f>
        <v>50000</v>
      </c>
      <c r="D354" s="71">
        <f>VLOOKUP(B354,Scaglioni!$E$3:$H$7,2,FALSE)</f>
        <v>28001</v>
      </c>
      <c r="E354" s="71">
        <f t="shared" si="48"/>
        <v>14900</v>
      </c>
      <c r="F354" s="71">
        <f t="shared" si="49"/>
        <v>21999</v>
      </c>
      <c r="G354" s="71">
        <f t="shared" si="50"/>
        <v>0.67730351379608167</v>
      </c>
      <c r="H354" s="80" t="str">
        <f t="shared" si="51"/>
        <v/>
      </c>
      <c r="I354" s="80" t="str">
        <f t="shared" si="52"/>
        <v/>
      </c>
      <c r="J354" s="80">
        <v>1880</v>
      </c>
      <c r="K354" s="80">
        <v>30</v>
      </c>
      <c r="L354" s="76">
        <f t="shared" si="53"/>
        <v>1293.6497113505161</v>
      </c>
      <c r="M354" s="76">
        <f t="shared" si="47"/>
        <v>65</v>
      </c>
      <c r="N354" s="76">
        <f t="shared" si="54"/>
        <v>1358.6497113505161</v>
      </c>
    </row>
    <row r="355" spans="1:14" x14ac:dyDescent="0.2">
      <c r="A355" s="68">
        <f>'Aliquote medie'!$B355</f>
        <v>35200</v>
      </c>
      <c r="B355" s="71">
        <f>'Aliquote medie'!$H355</f>
        <v>3</v>
      </c>
      <c r="C355" s="71">
        <f>VLOOKUP(B355,Scaglioni!$E$3:$H$7,3,FALSE)</f>
        <v>50000</v>
      </c>
      <c r="D355" s="71">
        <f>VLOOKUP(B355,Scaglioni!$E$3:$H$7,2,FALSE)</f>
        <v>28001</v>
      </c>
      <c r="E355" s="71">
        <f t="shared" si="48"/>
        <v>14800</v>
      </c>
      <c r="F355" s="71">
        <f t="shared" si="49"/>
        <v>21999</v>
      </c>
      <c r="G355" s="71">
        <f t="shared" si="50"/>
        <v>0.67275785262966503</v>
      </c>
      <c r="H355" s="80" t="str">
        <f t="shared" si="51"/>
        <v/>
      </c>
      <c r="I355" s="80" t="str">
        <f t="shared" si="52"/>
        <v/>
      </c>
      <c r="J355" s="80">
        <v>1880</v>
      </c>
      <c r="K355" s="80">
        <v>30</v>
      </c>
      <c r="L355" s="76">
        <f t="shared" si="53"/>
        <v>1284.9674985226602</v>
      </c>
      <c r="M355" s="76">
        <f t="shared" si="47"/>
        <v>0</v>
      </c>
      <c r="N355" s="76">
        <f t="shared" si="54"/>
        <v>1284.9674985226602</v>
      </c>
    </row>
    <row r="356" spans="1:14" x14ac:dyDescent="0.2">
      <c r="A356" s="68">
        <f>'Aliquote medie'!$B356</f>
        <v>35300</v>
      </c>
      <c r="B356" s="71">
        <f>'Aliquote medie'!$H356</f>
        <v>3</v>
      </c>
      <c r="C356" s="71">
        <f>VLOOKUP(B356,Scaglioni!$E$3:$H$7,3,FALSE)</f>
        <v>50000</v>
      </c>
      <c r="D356" s="71">
        <f>VLOOKUP(B356,Scaglioni!$E$3:$H$7,2,FALSE)</f>
        <v>28001</v>
      </c>
      <c r="E356" s="71">
        <f t="shared" si="48"/>
        <v>14700</v>
      </c>
      <c r="F356" s="71">
        <f t="shared" si="49"/>
        <v>21999</v>
      </c>
      <c r="G356" s="71">
        <f t="shared" si="50"/>
        <v>0.66821219146324828</v>
      </c>
      <c r="H356" s="80" t="str">
        <f t="shared" si="51"/>
        <v/>
      </c>
      <c r="I356" s="80" t="str">
        <f t="shared" si="52"/>
        <v/>
      </c>
      <c r="J356" s="80">
        <v>1880</v>
      </c>
      <c r="K356" s="80">
        <v>30</v>
      </c>
      <c r="L356" s="76">
        <f t="shared" si="53"/>
        <v>1276.2852856948043</v>
      </c>
      <c r="M356" s="76">
        <f t="shared" si="47"/>
        <v>0</v>
      </c>
      <c r="N356" s="76">
        <f t="shared" si="54"/>
        <v>1276.2852856948043</v>
      </c>
    </row>
    <row r="357" spans="1:14" x14ac:dyDescent="0.2">
      <c r="A357" s="68">
        <f>'Aliquote medie'!$B357</f>
        <v>35400</v>
      </c>
      <c r="B357" s="71">
        <f>'Aliquote medie'!$H357</f>
        <v>3</v>
      </c>
      <c r="C357" s="71">
        <f>VLOOKUP(B357,Scaglioni!$E$3:$H$7,3,FALSE)</f>
        <v>50000</v>
      </c>
      <c r="D357" s="71">
        <f>VLOOKUP(B357,Scaglioni!$E$3:$H$7,2,FALSE)</f>
        <v>28001</v>
      </c>
      <c r="E357" s="71">
        <f t="shared" si="48"/>
        <v>14600</v>
      </c>
      <c r="F357" s="71">
        <f t="shared" si="49"/>
        <v>21999</v>
      </c>
      <c r="G357" s="71">
        <f t="shared" si="50"/>
        <v>0.66366653029683165</v>
      </c>
      <c r="H357" s="80" t="str">
        <f t="shared" si="51"/>
        <v/>
      </c>
      <c r="I357" s="80" t="str">
        <f t="shared" si="52"/>
        <v/>
      </c>
      <c r="J357" s="80">
        <v>1880</v>
      </c>
      <c r="K357" s="80">
        <v>30</v>
      </c>
      <c r="L357" s="76">
        <f t="shared" si="53"/>
        <v>1267.6030728669484</v>
      </c>
      <c r="M357" s="76">
        <f t="shared" si="47"/>
        <v>0</v>
      </c>
      <c r="N357" s="76">
        <f t="shared" si="54"/>
        <v>1267.6030728669484</v>
      </c>
    </row>
    <row r="358" spans="1:14" x14ac:dyDescent="0.2">
      <c r="A358" s="68">
        <f>'Aliquote medie'!$B358</f>
        <v>35500</v>
      </c>
      <c r="B358" s="71">
        <f>'Aliquote medie'!$H358</f>
        <v>3</v>
      </c>
      <c r="C358" s="71">
        <f>VLOOKUP(B358,Scaglioni!$E$3:$H$7,3,FALSE)</f>
        <v>50000</v>
      </c>
      <c r="D358" s="71">
        <f>VLOOKUP(B358,Scaglioni!$E$3:$H$7,2,FALSE)</f>
        <v>28001</v>
      </c>
      <c r="E358" s="71">
        <f t="shared" si="48"/>
        <v>14500</v>
      </c>
      <c r="F358" s="71">
        <f t="shared" si="49"/>
        <v>21999</v>
      </c>
      <c r="G358" s="71">
        <f t="shared" si="50"/>
        <v>0.65912086913041501</v>
      </c>
      <c r="H358" s="80" t="str">
        <f t="shared" si="51"/>
        <v/>
      </c>
      <c r="I358" s="80" t="str">
        <f t="shared" si="52"/>
        <v/>
      </c>
      <c r="J358" s="80">
        <v>1880</v>
      </c>
      <c r="K358" s="80">
        <v>30</v>
      </c>
      <c r="L358" s="76">
        <f t="shared" si="53"/>
        <v>1258.9208600390928</v>
      </c>
      <c r="M358" s="76">
        <f t="shared" si="47"/>
        <v>0</v>
      </c>
      <c r="N358" s="76">
        <f t="shared" si="54"/>
        <v>1258.9208600390928</v>
      </c>
    </row>
    <row r="359" spans="1:14" x14ac:dyDescent="0.2">
      <c r="A359" s="68">
        <f>'Aliquote medie'!$B359</f>
        <v>35600</v>
      </c>
      <c r="B359" s="71">
        <f>'Aliquote medie'!$H359</f>
        <v>3</v>
      </c>
      <c r="C359" s="71">
        <f>VLOOKUP(B359,Scaglioni!$E$3:$H$7,3,FALSE)</f>
        <v>50000</v>
      </c>
      <c r="D359" s="71">
        <f>VLOOKUP(B359,Scaglioni!$E$3:$H$7,2,FALSE)</f>
        <v>28001</v>
      </c>
      <c r="E359" s="71">
        <f t="shared" si="48"/>
        <v>14400</v>
      </c>
      <c r="F359" s="71">
        <f t="shared" si="49"/>
        <v>21999</v>
      </c>
      <c r="G359" s="71">
        <f t="shared" si="50"/>
        <v>0.65457520796399837</v>
      </c>
      <c r="H359" s="80" t="str">
        <f t="shared" si="51"/>
        <v/>
      </c>
      <c r="I359" s="80" t="str">
        <f t="shared" si="52"/>
        <v/>
      </c>
      <c r="J359" s="80">
        <v>1880</v>
      </c>
      <c r="K359" s="80">
        <v>30</v>
      </c>
      <c r="L359" s="76">
        <f t="shared" si="53"/>
        <v>1250.2386472112369</v>
      </c>
      <c r="M359" s="76">
        <f t="shared" si="47"/>
        <v>0</v>
      </c>
      <c r="N359" s="76">
        <f t="shared" si="54"/>
        <v>1250.2386472112369</v>
      </c>
    </row>
    <row r="360" spans="1:14" x14ac:dyDescent="0.2">
      <c r="A360" s="68">
        <f>'Aliquote medie'!$B360</f>
        <v>35700</v>
      </c>
      <c r="B360" s="71">
        <f>'Aliquote medie'!$H360</f>
        <v>3</v>
      </c>
      <c r="C360" s="71">
        <f>VLOOKUP(B360,Scaglioni!$E$3:$H$7,3,FALSE)</f>
        <v>50000</v>
      </c>
      <c r="D360" s="71">
        <f>VLOOKUP(B360,Scaglioni!$E$3:$H$7,2,FALSE)</f>
        <v>28001</v>
      </c>
      <c r="E360" s="71">
        <f t="shared" si="48"/>
        <v>14300</v>
      </c>
      <c r="F360" s="71">
        <f t="shared" si="49"/>
        <v>21999</v>
      </c>
      <c r="G360" s="71">
        <f t="shared" si="50"/>
        <v>0.65002954679758174</v>
      </c>
      <c r="H360" s="80" t="str">
        <f t="shared" si="51"/>
        <v/>
      </c>
      <c r="I360" s="80" t="str">
        <f t="shared" si="52"/>
        <v/>
      </c>
      <c r="J360" s="80">
        <v>1880</v>
      </c>
      <c r="K360" s="80">
        <v>30</v>
      </c>
      <c r="L360" s="76">
        <f t="shared" si="53"/>
        <v>1241.5564343833812</v>
      </c>
      <c r="M360" s="76">
        <f t="shared" si="47"/>
        <v>0</v>
      </c>
      <c r="N360" s="76">
        <f t="shared" si="54"/>
        <v>1241.5564343833812</v>
      </c>
    </row>
    <row r="361" spans="1:14" x14ac:dyDescent="0.2">
      <c r="A361" s="68">
        <f>'Aliquote medie'!$B361</f>
        <v>35800</v>
      </c>
      <c r="B361" s="71">
        <f>'Aliquote medie'!$H361</f>
        <v>3</v>
      </c>
      <c r="C361" s="71">
        <f>VLOOKUP(B361,Scaglioni!$E$3:$H$7,3,FALSE)</f>
        <v>50000</v>
      </c>
      <c r="D361" s="71">
        <f>VLOOKUP(B361,Scaglioni!$E$3:$H$7,2,FALSE)</f>
        <v>28001</v>
      </c>
      <c r="E361" s="71">
        <f t="shared" si="48"/>
        <v>14200</v>
      </c>
      <c r="F361" s="71">
        <f t="shared" si="49"/>
        <v>21999</v>
      </c>
      <c r="G361" s="71">
        <f t="shared" si="50"/>
        <v>0.6454838856311651</v>
      </c>
      <c r="H361" s="80" t="str">
        <f t="shared" si="51"/>
        <v/>
      </c>
      <c r="I361" s="80" t="str">
        <f t="shared" si="52"/>
        <v/>
      </c>
      <c r="J361" s="80">
        <v>1880</v>
      </c>
      <c r="K361" s="80">
        <v>30</v>
      </c>
      <c r="L361" s="76">
        <f t="shared" si="53"/>
        <v>1232.8742215555253</v>
      </c>
      <c r="M361" s="76">
        <f t="shared" si="47"/>
        <v>0</v>
      </c>
      <c r="N361" s="76">
        <f t="shared" si="54"/>
        <v>1232.8742215555253</v>
      </c>
    </row>
    <row r="362" spans="1:14" x14ac:dyDescent="0.2">
      <c r="A362" s="68">
        <f>'Aliquote medie'!$B362</f>
        <v>35900</v>
      </c>
      <c r="B362" s="71">
        <f>'Aliquote medie'!$H362</f>
        <v>3</v>
      </c>
      <c r="C362" s="71">
        <f>VLOOKUP(B362,Scaglioni!$E$3:$H$7,3,FALSE)</f>
        <v>50000</v>
      </c>
      <c r="D362" s="71">
        <f>VLOOKUP(B362,Scaglioni!$E$3:$H$7,2,FALSE)</f>
        <v>28001</v>
      </c>
      <c r="E362" s="71">
        <f t="shared" si="48"/>
        <v>14100</v>
      </c>
      <c r="F362" s="71">
        <f t="shared" si="49"/>
        <v>21999</v>
      </c>
      <c r="G362" s="71">
        <f t="shared" si="50"/>
        <v>0.64093822446474835</v>
      </c>
      <c r="H362" s="80" t="str">
        <f t="shared" si="51"/>
        <v/>
      </c>
      <c r="I362" s="80" t="str">
        <f t="shared" si="52"/>
        <v/>
      </c>
      <c r="J362" s="80">
        <v>1880</v>
      </c>
      <c r="K362" s="80">
        <v>30</v>
      </c>
      <c r="L362" s="76">
        <f t="shared" si="53"/>
        <v>1224.1920087276694</v>
      </c>
      <c r="M362" s="76">
        <f t="shared" si="47"/>
        <v>0</v>
      </c>
      <c r="N362" s="76">
        <f t="shared" si="54"/>
        <v>1224.1920087276694</v>
      </c>
    </row>
    <row r="363" spans="1:14" x14ac:dyDescent="0.2">
      <c r="A363" s="68">
        <f>'Aliquote medie'!$B363</f>
        <v>36000</v>
      </c>
      <c r="B363" s="71">
        <f>'Aliquote medie'!$H363</f>
        <v>3</v>
      </c>
      <c r="C363" s="71">
        <f>VLOOKUP(B363,Scaglioni!$E$3:$H$7,3,FALSE)</f>
        <v>50000</v>
      </c>
      <c r="D363" s="71">
        <f>VLOOKUP(B363,Scaglioni!$E$3:$H$7,2,FALSE)</f>
        <v>28001</v>
      </c>
      <c r="E363" s="71">
        <f t="shared" si="48"/>
        <v>14000</v>
      </c>
      <c r="F363" s="71">
        <f t="shared" si="49"/>
        <v>21999</v>
      </c>
      <c r="G363" s="71">
        <f t="shared" si="50"/>
        <v>0.63639256329833171</v>
      </c>
      <c r="H363" s="80" t="str">
        <f t="shared" si="51"/>
        <v/>
      </c>
      <c r="I363" s="80" t="str">
        <f t="shared" si="52"/>
        <v/>
      </c>
      <c r="J363" s="80">
        <v>1880</v>
      </c>
      <c r="K363" s="80">
        <v>30</v>
      </c>
      <c r="L363" s="76">
        <f t="shared" si="53"/>
        <v>1215.5097958998135</v>
      </c>
      <c r="M363" s="76">
        <f t="shared" si="47"/>
        <v>0</v>
      </c>
      <c r="N363" s="76">
        <f t="shared" si="54"/>
        <v>1215.5097958998135</v>
      </c>
    </row>
    <row r="364" spans="1:14" x14ac:dyDescent="0.2">
      <c r="A364" s="68">
        <f>'Aliquote medie'!$B364</f>
        <v>36100</v>
      </c>
      <c r="B364" s="71">
        <f>'Aliquote medie'!$H364</f>
        <v>3</v>
      </c>
      <c r="C364" s="71">
        <f>VLOOKUP(B364,Scaglioni!$E$3:$H$7,3,FALSE)</f>
        <v>50000</v>
      </c>
      <c r="D364" s="71">
        <f>VLOOKUP(B364,Scaglioni!$E$3:$H$7,2,FALSE)</f>
        <v>28001</v>
      </c>
      <c r="E364" s="71">
        <f t="shared" si="48"/>
        <v>13900</v>
      </c>
      <c r="F364" s="71">
        <f t="shared" si="49"/>
        <v>21999</v>
      </c>
      <c r="G364" s="71">
        <f t="shared" si="50"/>
        <v>0.63184690213191508</v>
      </c>
      <c r="H364" s="80" t="str">
        <f t="shared" si="51"/>
        <v/>
      </c>
      <c r="I364" s="80" t="str">
        <f t="shared" si="52"/>
        <v/>
      </c>
      <c r="J364" s="80">
        <v>1880</v>
      </c>
      <c r="K364" s="80">
        <v>30</v>
      </c>
      <c r="L364" s="76">
        <f t="shared" si="53"/>
        <v>1206.8275830719579</v>
      </c>
      <c r="M364" s="76">
        <f t="shared" si="47"/>
        <v>0</v>
      </c>
      <c r="N364" s="76">
        <f t="shared" si="54"/>
        <v>1206.8275830719579</v>
      </c>
    </row>
    <row r="365" spans="1:14" x14ac:dyDescent="0.2">
      <c r="A365" s="68">
        <f>'Aliquote medie'!$B365</f>
        <v>36200</v>
      </c>
      <c r="B365" s="71">
        <f>'Aliquote medie'!$H365</f>
        <v>3</v>
      </c>
      <c r="C365" s="71">
        <f>VLOOKUP(B365,Scaglioni!$E$3:$H$7,3,FALSE)</f>
        <v>50000</v>
      </c>
      <c r="D365" s="71">
        <f>VLOOKUP(B365,Scaglioni!$E$3:$H$7,2,FALSE)</f>
        <v>28001</v>
      </c>
      <c r="E365" s="71">
        <f t="shared" si="48"/>
        <v>13800</v>
      </c>
      <c r="F365" s="71">
        <f t="shared" si="49"/>
        <v>21999</v>
      </c>
      <c r="G365" s="71">
        <f t="shared" si="50"/>
        <v>0.62730124096549844</v>
      </c>
      <c r="H365" s="80" t="str">
        <f t="shared" si="51"/>
        <v/>
      </c>
      <c r="I365" s="80" t="str">
        <f t="shared" si="52"/>
        <v/>
      </c>
      <c r="J365" s="80">
        <v>1880</v>
      </c>
      <c r="K365" s="80">
        <v>30</v>
      </c>
      <c r="L365" s="76">
        <f t="shared" si="53"/>
        <v>1198.145370244102</v>
      </c>
      <c r="M365" s="76">
        <f t="shared" si="47"/>
        <v>0</v>
      </c>
      <c r="N365" s="76">
        <f t="shared" si="54"/>
        <v>1198.145370244102</v>
      </c>
    </row>
    <row r="366" spans="1:14" x14ac:dyDescent="0.2">
      <c r="A366" s="68">
        <f>'Aliquote medie'!$B366</f>
        <v>36300</v>
      </c>
      <c r="B366" s="71">
        <f>'Aliquote medie'!$H366</f>
        <v>3</v>
      </c>
      <c r="C366" s="71">
        <f>VLOOKUP(B366,Scaglioni!$E$3:$H$7,3,FALSE)</f>
        <v>50000</v>
      </c>
      <c r="D366" s="71">
        <f>VLOOKUP(B366,Scaglioni!$E$3:$H$7,2,FALSE)</f>
        <v>28001</v>
      </c>
      <c r="E366" s="71">
        <f t="shared" si="48"/>
        <v>13700</v>
      </c>
      <c r="F366" s="71">
        <f t="shared" si="49"/>
        <v>21999</v>
      </c>
      <c r="G366" s="71">
        <f t="shared" si="50"/>
        <v>0.6227555797990818</v>
      </c>
      <c r="H366" s="80" t="str">
        <f t="shared" si="51"/>
        <v/>
      </c>
      <c r="I366" s="80" t="str">
        <f t="shared" si="52"/>
        <v/>
      </c>
      <c r="J366" s="80">
        <v>1880</v>
      </c>
      <c r="K366" s="80">
        <v>30</v>
      </c>
      <c r="L366" s="76">
        <f t="shared" si="53"/>
        <v>1189.4631574162463</v>
      </c>
      <c r="M366" s="76">
        <f t="shared" si="47"/>
        <v>0</v>
      </c>
      <c r="N366" s="76">
        <f t="shared" si="54"/>
        <v>1189.4631574162463</v>
      </c>
    </row>
    <row r="367" spans="1:14" x14ac:dyDescent="0.2">
      <c r="A367" s="68">
        <f>'Aliquote medie'!$B367</f>
        <v>36400</v>
      </c>
      <c r="B367" s="71">
        <f>'Aliquote medie'!$H367</f>
        <v>3</v>
      </c>
      <c r="C367" s="71">
        <f>VLOOKUP(B367,Scaglioni!$E$3:$H$7,3,FALSE)</f>
        <v>50000</v>
      </c>
      <c r="D367" s="71">
        <f>VLOOKUP(B367,Scaglioni!$E$3:$H$7,2,FALSE)</f>
        <v>28001</v>
      </c>
      <c r="E367" s="71">
        <f t="shared" si="48"/>
        <v>13600</v>
      </c>
      <c r="F367" s="71">
        <f t="shared" si="49"/>
        <v>21999</v>
      </c>
      <c r="G367" s="71">
        <f t="shared" si="50"/>
        <v>0.61820991863266517</v>
      </c>
      <c r="H367" s="80" t="str">
        <f t="shared" si="51"/>
        <v/>
      </c>
      <c r="I367" s="80" t="str">
        <f t="shared" si="52"/>
        <v/>
      </c>
      <c r="J367" s="80">
        <v>1880</v>
      </c>
      <c r="K367" s="80">
        <v>30</v>
      </c>
      <c r="L367" s="76">
        <f t="shared" si="53"/>
        <v>1180.7809445883904</v>
      </c>
      <c r="M367" s="76">
        <f t="shared" si="47"/>
        <v>0</v>
      </c>
      <c r="N367" s="76">
        <f t="shared" si="54"/>
        <v>1180.7809445883904</v>
      </c>
    </row>
    <row r="368" spans="1:14" x14ac:dyDescent="0.2">
      <c r="A368" s="68">
        <f>'Aliquote medie'!$B368</f>
        <v>36500</v>
      </c>
      <c r="B368" s="71">
        <f>'Aliquote medie'!$H368</f>
        <v>3</v>
      </c>
      <c r="C368" s="71">
        <f>VLOOKUP(B368,Scaglioni!$E$3:$H$7,3,FALSE)</f>
        <v>50000</v>
      </c>
      <c r="D368" s="71">
        <f>VLOOKUP(B368,Scaglioni!$E$3:$H$7,2,FALSE)</f>
        <v>28001</v>
      </c>
      <c r="E368" s="71">
        <f t="shared" si="48"/>
        <v>13500</v>
      </c>
      <c r="F368" s="71">
        <f t="shared" si="49"/>
        <v>21999</v>
      </c>
      <c r="G368" s="71">
        <f t="shared" si="50"/>
        <v>0.61366425746624842</v>
      </c>
      <c r="H368" s="80" t="str">
        <f t="shared" si="51"/>
        <v/>
      </c>
      <c r="I368" s="80" t="str">
        <f t="shared" si="52"/>
        <v/>
      </c>
      <c r="J368" s="80">
        <v>1880</v>
      </c>
      <c r="K368" s="80">
        <v>30</v>
      </c>
      <c r="L368" s="76">
        <f t="shared" si="53"/>
        <v>1172.0987317605345</v>
      </c>
      <c r="M368" s="76">
        <f t="shared" si="47"/>
        <v>0</v>
      </c>
      <c r="N368" s="76">
        <f t="shared" si="54"/>
        <v>1172.0987317605345</v>
      </c>
    </row>
    <row r="369" spans="1:14" x14ac:dyDescent="0.2">
      <c r="A369" s="68">
        <f>'Aliquote medie'!$B369</f>
        <v>36600</v>
      </c>
      <c r="B369" s="71">
        <f>'Aliquote medie'!$H369</f>
        <v>3</v>
      </c>
      <c r="C369" s="71">
        <f>VLOOKUP(B369,Scaglioni!$E$3:$H$7,3,FALSE)</f>
        <v>50000</v>
      </c>
      <c r="D369" s="71">
        <f>VLOOKUP(B369,Scaglioni!$E$3:$H$7,2,FALSE)</f>
        <v>28001</v>
      </c>
      <c r="E369" s="71">
        <f t="shared" si="48"/>
        <v>13400</v>
      </c>
      <c r="F369" s="71">
        <f t="shared" si="49"/>
        <v>21999</v>
      </c>
      <c r="G369" s="71">
        <f t="shared" si="50"/>
        <v>0.60911859629983178</v>
      </c>
      <c r="H369" s="80" t="str">
        <f t="shared" si="51"/>
        <v/>
      </c>
      <c r="I369" s="80" t="str">
        <f t="shared" si="52"/>
        <v/>
      </c>
      <c r="J369" s="80">
        <v>1880</v>
      </c>
      <c r="K369" s="80">
        <v>30</v>
      </c>
      <c r="L369" s="76">
        <f t="shared" si="53"/>
        <v>1163.4165189326786</v>
      </c>
      <c r="M369" s="76">
        <f t="shared" si="47"/>
        <v>0</v>
      </c>
      <c r="N369" s="76">
        <f t="shared" si="54"/>
        <v>1163.4165189326786</v>
      </c>
    </row>
    <row r="370" spans="1:14" x14ac:dyDescent="0.2">
      <c r="A370" s="68">
        <f>'Aliquote medie'!$B370</f>
        <v>36700</v>
      </c>
      <c r="B370" s="71">
        <f>'Aliquote medie'!$H370</f>
        <v>3</v>
      </c>
      <c r="C370" s="71">
        <f>VLOOKUP(B370,Scaglioni!$E$3:$H$7,3,FALSE)</f>
        <v>50000</v>
      </c>
      <c r="D370" s="71">
        <f>VLOOKUP(B370,Scaglioni!$E$3:$H$7,2,FALSE)</f>
        <v>28001</v>
      </c>
      <c r="E370" s="71">
        <f t="shared" si="48"/>
        <v>13300</v>
      </c>
      <c r="F370" s="71">
        <f t="shared" si="49"/>
        <v>21999</v>
      </c>
      <c r="G370" s="71">
        <f t="shared" si="50"/>
        <v>0.60457293513341515</v>
      </c>
      <c r="H370" s="80" t="str">
        <f t="shared" si="51"/>
        <v/>
      </c>
      <c r="I370" s="80" t="str">
        <f t="shared" si="52"/>
        <v/>
      </c>
      <c r="J370" s="80">
        <v>1880</v>
      </c>
      <c r="K370" s="80">
        <v>30</v>
      </c>
      <c r="L370" s="76">
        <f t="shared" si="53"/>
        <v>1154.734306104823</v>
      </c>
      <c r="M370" s="76">
        <f t="shared" si="47"/>
        <v>0</v>
      </c>
      <c r="N370" s="76">
        <f t="shared" si="54"/>
        <v>1154.734306104823</v>
      </c>
    </row>
    <row r="371" spans="1:14" x14ac:dyDescent="0.2">
      <c r="A371" s="68">
        <f>'Aliquote medie'!$B371</f>
        <v>36800</v>
      </c>
      <c r="B371" s="71">
        <f>'Aliquote medie'!$H371</f>
        <v>3</v>
      </c>
      <c r="C371" s="71">
        <f>VLOOKUP(B371,Scaglioni!$E$3:$H$7,3,FALSE)</f>
        <v>50000</v>
      </c>
      <c r="D371" s="71">
        <f>VLOOKUP(B371,Scaglioni!$E$3:$H$7,2,FALSE)</f>
        <v>28001</v>
      </c>
      <c r="E371" s="71">
        <f t="shared" si="48"/>
        <v>13200</v>
      </c>
      <c r="F371" s="71">
        <f t="shared" si="49"/>
        <v>21999</v>
      </c>
      <c r="G371" s="71">
        <f t="shared" si="50"/>
        <v>0.60002727396699851</v>
      </c>
      <c r="H371" s="80" t="str">
        <f t="shared" si="51"/>
        <v/>
      </c>
      <c r="I371" s="80" t="str">
        <f t="shared" si="52"/>
        <v/>
      </c>
      <c r="J371" s="80">
        <v>1880</v>
      </c>
      <c r="K371" s="80">
        <v>30</v>
      </c>
      <c r="L371" s="76">
        <f t="shared" si="53"/>
        <v>1146.0520932769671</v>
      </c>
      <c r="M371" s="76">
        <f t="shared" si="47"/>
        <v>0</v>
      </c>
      <c r="N371" s="76">
        <f t="shared" si="54"/>
        <v>1146.0520932769671</v>
      </c>
    </row>
    <row r="372" spans="1:14" x14ac:dyDescent="0.2">
      <c r="A372" s="68">
        <f>'Aliquote medie'!$B372</f>
        <v>36900</v>
      </c>
      <c r="B372" s="71">
        <f>'Aliquote medie'!$H372</f>
        <v>3</v>
      </c>
      <c r="C372" s="71">
        <f>VLOOKUP(B372,Scaglioni!$E$3:$H$7,3,FALSE)</f>
        <v>50000</v>
      </c>
      <c r="D372" s="71">
        <f>VLOOKUP(B372,Scaglioni!$E$3:$H$7,2,FALSE)</f>
        <v>28001</v>
      </c>
      <c r="E372" s="71">
        <f t="shared" si="48"/>
        <v>13100</v>
      </c>
      <c r="F372" s="71">
        <f t="shared" si="49"/>
        <v>21999</v>
      </c>
      <c r="G372" s="71">
        <f t="shared" si="50"/>
        <v>0.59548161280058187</v>
      </c>
      <c r="H372" s="80" t="str">
        <f t="shared" si="51"/>
        <v/>
      </c>
      <c r="I372" s="80" t="str">
        <f t="shared" si="52"/>
        <v/>
      </c>
      <c r="J372" s="80">
        <v>1880</v>
      </c>
      <c r="K372" s="80">
        <v>30</v>
      </c>
      <c r="L372" s="76">
        <f t="shared" si="53"/>
        <v>1137.3698804491114</v>
      </c>
      <c r="M372" s="76">
        <f t="shared" si="47"/>
        <v>0</v>
      </c>
      <c r="N372" s="76">
        <f t="shared" si="54"/>
        <v>1137.3698804491114</v>
      </c>
    </row>
    <row r="373" spans="1:14" x14ac:dyDescent="0.2">
      <c r="A373" s="68">
        <f>'Aliquote medie'!$B373</f>
        <v>37000</v>
      </c>
      <c r="B373" s="71">
        <f>'Aliquote medie'!$H373</f>
        <v>3</v>
      </c>
      <c r="C373" s="71">
        <f>VLOOKUP(B373,Scaglioni!$E$3:$H$7,3,FALSE)</f>
        <v>50000</v>
      </c>
      <c r="D373" s="71">
        <f>VLOOKUP(B373,Scaglioni!$E$3:$H$7,2,FALSE)</f>
        <v>28001</v>
      </c>
      <c r="E373" s="71">
        <f t="shared" si="48"/>
        <v>13000</v>
      </c>
      <c r="F373" s="71">
        <f t="shared" si="49"/>
        <v>21999</v>
      </c>
      <c r="G373" s="71">
        <f t="shared" si="50"/>
        <v>0.59093595163416524</v>
      </c>
      <c r="H373" s="80" t="str">
        <f t="shared" si="51"/>
        <v/>
      </c>
      <c r="I373" s="80" t="str">
        <f t="shared" si="52"/>
        <v/>
      </c>
      <c r="J373" s="80">
        <v>1880</v>
      </c>
      <c r="K373" s="80">
        <v>30</v>
      </c>
      <c r="L373" s="76">
        <f t="shared" si="53"/>
        <v>1128.6876676212555</v>
      </c>
      <c r="M373" s="76">
        <f t="shared" si="47"/>
        <v>0</v>
      </c>
      <c r="N373" s="76">
        <f t="shared" si="54"/>
        <v>1128.6876676212555</v>
      </c>
    </row>
    <row r="374" spans="1:14" x14ac:dyDescent="0.2">
      <c r="A374" s="68">
        <f>'Aliquote medie'!$B374</f>
        <v>37100</v>
      </c>
      <c r="B374" s="71">
        <f>'Aliquote medie'!$H374</f>
        <v>3</v>
      </c>
      <c r="C374" s="71">
        <f>VLOOKUP(B374,Scaglioni!$E$3:$H$7,3,FALSE)</f>
        <v>50000</v>
      </c>
      <c r="D374" s="71">
        <f>VLOOKUP(B374,Scaglioni!$E$3:$H$7,2,FALSE)</f>
        <v>28001</v>
      </c>
      <c r="E374" s="71">
        <f t="shared" si="48"/>
        <v>12900</v>
      </c>
      <c r="F374" s="71">
        <f t="shared" si="49"/>
        <v>21999</v>
      </c>
      <c r="G374" s="71">
        <f t="shared" si="50"/>
        <v>0.58639029046774849</v>
      </c>
      <c r="H374" s="80" t="str">
        <f t="shared" si="51"/>
        <v/>
      </c>
      <c r="I374" s="80" t="str">
        <f t="shared" si="52"/>
        <v/>
      </c>
      <c r="J374" s="80">
        <v>1880</v>
      </c>
      <c r="K374" s="80">
        <v>30</v>
      </c>
      <c r="L374" s="76">
        <f t="shared" si="53"/>
        <v>1120.0054547933996</v>
      </c>
      <c r="M374" s="76">
        <f t="shared" si="47"/>
        <v>0</v>
      </c>
      <c r="N374" s="76">
        <f t="shared" si="54"/>
        <v>1120.0054547933996</v>
      </c>
    </row>
    <row r="375" spans="1:14" x14ac:dyDescent="0.2">
      <c r="A375" s="68">
        <f>'Aliquote medie'!$B375</f>
        <v>37200</v>
      </c>
      <c r="B375" s="71">
        <f>'Aliquote medie'!$H375</f>
        <v>3</v>
      </c>
      <c r="C375" s="71">
        <f>VLOOKUP(B375,Scaglioni!$E$3:$H$7,3,FALSE)</f>
        <v>50000</v>
      </c>
      <c r="D375" s="71">
        <f>VLOOKUP(B375,Scaglioni!$E$3:$H$7,2,FALSE)</f>
        <v>28001</v>
      </c>
      <c r="E375" s="71">
        <f t="shared" si="48"/>
        <v>12800</v>
      </c>
      <c r="F375" s="71">
        <f t="shared" si="49"/>
        <v>21999</v>
      </c>
      <c r="G375" s="71">
        <f t="shared" si="50"/>
        <v>0.58184462930133185</v>
      </c>
      <c r="H375" s="80" t="str">
        <f t="shared" si="51"/>
        <v/>
      </c>
      <c r="I375" s="80" t="str">
        <f t="shared" si="52"/>
        <v/>
      </c>
      <c r="J375" s="80">
        <v>1880</v>
      </c>
      <c r="K375" s="80">
        <v>30</v>
      </c>
      <c r="L375" s="76">
        <f t="shared" si="53"/>
        <v>1111.3232419655437</v>
      </c>
      <c r="M375" s="76">
        <f t="shared" si="47"/>
        <v>0</v>
      </c>
      <c r="N375" s="76">
        <f t="shared" si="54"/>
        <v>1111.3232419655437</v>
      </c>
    </row>
    <row r="376" spans="1:14" x14ac:dyDescent="0.2">
      <c r="A376" s="68">
        <f>'Aliquote medie'!$B376</f>
        <v>37300</v>
      </c>
      <c r="B376" s="71">
        <f>'Aliquote medie'!$H376</f>
        <v>3</v>
      </c>
      <c r="C376" s="71">
        <f>VLOOKUP(B376,Scaglioni!$E$3:$H$7,3,FALSE)</f>
        <v>50000</v>
      </c>
      <c r="D376" s="71">
        <f>VLOOKUP(B376,Scaglioni!$E$3:$H$7,2,FALSE)</f>
        <v>28001</v>
      </c>
      <c r="E376" s="71">
        <f t="shared" si="48"/>
        <v>12700</v>
      </c>
      <c r="F376" s="71">
        <f t="shared" si="49"/>
        <v>21999</v>
      </c>
      <c r="G376" s="71">
        <f t="shared" si="50"/>
        <v>0.57729896813491521</v>
      </c>
      <c r="H376" s="80" t="str">
        <f t="shared" si="51"/>
        <v/>
      </c>
      <c r="I376" s="80" t="str">
        <f t="shared" si="52"/>
        <v/>
      </c>
      <c r="J376" s="80">
        <v>1880</v>
      </c>
      <c r="K376" s="80">
        <v>30</v>
      </c>
      <c r="L376" s="76">
        <f t="shared" si="53"/>
        <v>1102.6410291376881</v>
      </c>
      <c r="M376" s="76">
        <f t="shared" si="47"/>
        <v>0</v>
      </c>
      <c r="N376" s="76">
        <f t="shared" si="54"/>
        <v>1102.6410291376881</v>
      </c>
    </row>
    <row r="377" spans="1:14" x14ac:dyDescent="0.2">
      <c r="A377" s="68">
        <f>'Aliquote medie'!$B377</f>
        <v>37400</v>
      </c>
      <c r="B377" s="71">
        <f>'Aliquote medie'!$H377</f>
        <v>3</v>
      </c>
      <c r="C377" s="71">
        <f>VLOOKUP(B377,Scaglioni!$E$3:$H$7,3,FALSE)</f>
        <v>50000</v>
      </c>
      <c r="D377" s="71">
        <f>VLOOKUP(B377,Scaglioni!$E$3:$H$7,2,FALSE)</f>
        <v>28001</v>
      </c>
      <c r="E377" s="71">
        <f t="shared" si="48"/>
        <v>12600</v>
      </c>
      <c r="F377" s="71">
        <f t="shared" si="49"/>
        <v>21999</v>
      </c>
      <c r="G377" s="71">
        <f t="shared" si="50"/>
        <v>0.57275330696849858</v>
      </c>
      <c r="H377" s="80" t="str">
        <f t="shared" si="51"/>
        <v/>
      </c>
      <c r="I377" s="80" t="str">
        <f t="shared" si="52"/>
        <v/>
      </c>
      <c r="J377" s="80">
        <v>1880</v>
      </c>
      <c r="K377" s="80">
        <v>30</v>
      </c>
      <c r="L377" s="76">
        <f t="shared" si="53"/>
        <v>1093.9588163098322</v>
      </c>
      <c r="M377" s="76">
        <f t="shared" si="47"/>
        <v>0</v>
      </c>
      <c r="N377" s="76">
        <f t="shared" si="54"/>
        <v>1093.9588163098322</v>
      </c>
    </row>
    <row r="378" spans="1:14" x14ac:dyDescent="0.2">
      <c r="A378" s="68">
        <f>'Aliquote medie'!$B378</f>
        <v>37500</v>
      </c>
      <c r="B378" s="71">
        <f>'Aliquote medie'!$H378</f>
        <v>3</v>
      </c>
      <c r="C378" s="71">
        <f>VLOOKUP(B378,Scaglioni!$E$3:$H$7,3,FALSE)</f>
        <v>50000</v>
      </c>
      <c r="D378" s="71">
        <f>VLOOKUP(B378,Scaglioni!$E$3:$H$7,2,FALSE)</f>
        <v>28001</v>
      </c>
      <c r="E378" s="71">
        <f t="shared" si="48"/>
        <v>12500</v>
      </c>
      <c r="F378" s="71">
        <f t="shared" si="49"/>
        <v>21999</v>
      </c>
      <c r="G378" s="71">
        <f t="shared" si="50"/>
        <v>0.56820764580208194</v>
      </c>
      <c r="H378" s="80" t="str">
        <f t="shared" si="51"/>
        <v/>
      </c>
      <c r="I378" s="80" t="str">
        <f t="shared" si="52"/>
        <v/>
      </c>
      <c r="J378" s="80">
        <v>1880</v>
      </c>
      <c r="K378" s="80">
        <v>30</v>
      </c>
      <c r="L378" s="76">
        <f t="shared" si="53"/>
        <v>1085.2766034819765</v>
      </c>
      <c r="M378" s="76">
        <f t="shared" si="47"/>
        <v>0</v>
      </c>
      <c r="N378" s="76">
        <f t="shared" si="54"/>
        <v>1085.2766034819765</v>
      </c>
    </row>
    <row r="379" spans="1:14" x14ac:dyDescent="0.2">
      <c r="A379" s="68">
        <f>'Aliquote medie'!$B379</f>
        <v>37600</v>
      </c>
      <c r="B379" s="71">
        <f>'Aliquote medie'!$H379</f>
        <v>3</v>
      </c>
      <c r="C379" s="71">
        <f>VLOOKUP(B379,Scaglioni!$E$3:$H$7,3,FALSE)</f>
        <v>50000</v>
      </c>
      <c r="D379" s="71">
        <f>VLOOKUP(B379,Scaglioni!$E$3:$H$7,2,FALSE)</f>
        <v>28001</v>
      </c>
      <c r="E379" s="71">
        <f t="shared" si="48"/>
        <v>12400</v>
      </c>
      <c r="F379" s="71">
        <f t="shared" si="49"/>
        <v>21999</v>
      </c>
      <c r="G379" s="71">
        <f t="shared" si="50"/>
        <v>0.5636619846356653</v>
      </c>
      <c r="H379" s="80" t="str">
        <f t="shared" si="51"/>
        <v/>
      </c>
      <c r="I379" s="80" t="str">
        <f t="shared" si="52"/>
        <v/>
      </c>
      <c r="J379" s="80">
        <v>1880</v>
      </c>
      <c r="K379" s="80">
        <v>30</v>
      </c>
      <c r="L379" s="76">
        <f t="shared" si="53"/>
        <v>1076.5943906541206</v>
      </c>
      <c r="M379" s="76">
        <f t="shared" si="47"/>
        <v>0</v>
      </c>
      <c r="N379" s="76">
        <f t="shared" si="54"/>
        <v>1076.5943906541206</v>
      </c>
    </row>
    <row r="380" spans="1:14" x14ac:dyDescent="0.2">
      <c r="A380" s="68">
        <f>'Aliquote medie'!$B380</f>
        <v>37700</v>
      </c>
      <c r="B380" s="71">
        <f>'Aliquote medie'!$H380</f>
        <v>3</v>
      </c>
      <c r="C380" s="71">
        <f>VLOOKUP(B380,Scaglioni!$E$3:$H$7,3,FALSE)</f>
        <v>50000</v>
      </c>
      <c r="D380" s="71">
        <f>VLOOKUP(B380,Scaglioni!$E$3:$H$7,2,FALSE)</f>
        <v>28001</v>
      </c>
      <c r="E380" s="71">
        <f t="shared" si="48"/>
        <v>12300</v>
      </c>
      <c r="F380" s="71">
        <f t="shared" si="49"/>
        <v>21999</v>
      </c>
      <c r="G380" s="71">
        <f t="shared" si="50"/>
        <v>0.55911632346924856</v>
      </c>
      <c r="H380" s="80" t="str">
        <f t="shared" si="51"/>
        <v/>
      </c>
      <c r="I380" s="80" t="str">
        <f t="shared" si="52"/>
        <v/>
      </c>
      <c r="J380" s="80">
        <v>1880</v>
      </c>
      <c r="K380" s="80">
        <v>30</v>
      </c>
      <c r="L380" s="76">
        <f t="shared" si="53"/>
        <v>1067.9121778262647</v>
      </c>
      <c r="M380" s="76">
        <f t="shared" si="47"/>
        <v>0</v>
      </c>
      <c r="N380" s="76">
        <f t="shared" si="54"/>
        <v>1067.9121778262647</v>
      </c>
    </row>
    <row r="381" spans="1:14" x14ac:dyDescent="0.2">
      <c r="A381" s="68">
        <f>'Aliquote medie'!$B381</f>
        <v>37800</v>
      </c>
      <c r="B381" s="71">
        <f>'Aliquote medie'!$H381</f>
        <v>3</v>
      </c>
      <c r="C381" s="71">
        <f>VLOOKUP(B381,Scaglioni!$E$3:$H$7,3,FALSE)</f>
        <v>50000</v>
      </c>
      <c r="D381" s="71">
        <f>VLOOKUP(B381,Scaglioni!$E$3:$H$7,2,FALSE)</f>
        <v>28001</v>
      </c>
      <c r="E381" s="71">
        <f t="shared" si="48"/>
        <v>12200</v>
      </c>
      <c r="F381" s="71">
        <f t="shared" si="49"/>
        <v>21999</v>
      </c>
      <c r="G381" s="71">
        <f t="shared" si="50"/>
        <v>0.55457066230283192</v>
      </c>
      <c r="H381" s="80" t="str">
        <f t="shared" si="51"/>
        <v/>
      </c>
      <c r="I381" s="80" t="str">
        <f t="shared" si="52"/>
        <v/>
      </c>
      <c r="J381" s="80">
        <v>1880</v>
      </c>
      <c r="K381" s="80">
        <v>30</v>
      </c>
      <c r="L381" s="76">
        <f t="shared" si="53"/>
        <v>1059.2299649984091</v>
      </c>
      <c r="M381" s="76">
        <f t="shared" si="47"/>
        <v>0</v>
      </c>
      <c r="N381" s="76">
        <f t="shared" si="54"/>
        <v>1059.2299649984091</v>
      </c>
    </row>
    <row r="382" spans="1:14" x14ac:dyDescent="0.2">
      <c r="A382" s="68">
        <f>'Aliquote medie'!$B382</f>
        <v>37900</v>
      </c>
      <c r="B382" s="71">
        <f>'Aliquote medie'!$H382</f>
        <v>3</v>
      </c>
      <c r="C382" s="71">
        <f>VLOOKUP(B382,Scaglioni!$E$3:$H$7,3,FALSE)</f>
        <v>50000</v>
      </c>
      <c r="D382" s="71">
        <f>VLOOKUP(B382,Scaglioni!$E$3:$H$7,2,FALSE)</f>
        <v>28001</v>
      </c>
      <c r="E382" s="71">
        <f t="shared" si="48"/>
        <v>12100</v>
      </c>
      <c r="F382" s="71">
        <f t="shared" si="49"/>
        <v>21999</v>
      </c>
      <c r="G382" s="71">
        <f t="shared" si="50"/>
        <v>0.55002500113641528</v>
      </c>
      <c r="H382" s="80" t="str">
        <f t="shared" si="51"/>
        <v/>
      </c>
      <c r="I382" s="80" t="str">
        <f t="shared" si="52"/>
        <v/>
      </c>
      <c r="J382" s="80">
        <v>1880</v>
      </c>
      <c r="K382" s="80">
        <v>30</v>
      </c>
      <c r="L382" s="76">
        <f t="shared" si="53"/>
        <v>1050.5477521705532</v>
      </c>
      <c r="M382" s="76">
        <f t="shared" si="47"/>
        <v>0</v>
      </c>
      <c r="N382" s="76">
        <f t="shared" si="54"/>
        <v>1050.5477521705532</v>
      </c>
    </row>
    <row r="383" spans="1:14" x14ac:dyDescent="0.2">
      <c r="A383" s="68">
        <f>'Aliquote medie'!$B383</f>
        <v>38000</v>
      </c>
      <c r="B383" s="71">
        <f>'Aliquote medie'!$H383</f>
        <v>3</v>
      </c>
      <c r="C383" s="71">
        <f>VLOOKUP(B383,Scaglioni!$E$3:$H$7,3,FALSE)</f>
        <v>50000</v>
      </c>
      <c r="D383" s="71">
        <f>VLOOKUP(B383,Scaglioni!$E$3:$H$7,2,FALSE)</f>
        <v>28001</v>
      </c>
      <c r="E383" s="71">
        <f t="shared" si="48"/>
        <v>12000</v>
      </c>
      <c r="F383" s="71">
        <f t="shared" si="49"/>
        <v>21999</v>
      </c>
      <c r="G383" s="71">
        <f t="shared" si="50"/>
        <v>0.54547933996999864</v>
      </c>
      <c r="H383" s="80" t="str">
        <f t="shared" si="51"/>
        <v/>
      </c>
      <c r="I383" s="80" t="str">
        <f t="shared" si="52"/>
        <v/>
      </c>
      <c r="J383" s="80">
        <v>1880</v>
      </c>
      <c r="K383" s="80">
        <v>30</v>
      </c>
      <c r="L383" s="76">
        <f t="shared" si="53"/>
        <v>1041.8655393426975</v>
      </c>
      <c r="M383" s="76">
        <f t="shared" si="47"/>
        <v>0</v>
      </c>
      <c r="N383" s="76">
        <f t="shared" si="54"/>
        <v>1041.8655393426975</v>
      </c>
    </row>
    <row r="384" spans="1:14" x14ac:dyDescent="0.2">
      <c r="A384" s="68">
        <f>'Aliquote medie'!$B384</f>
        <v>38100</v>
      </c>
      <c r="B384" s="71">
        <f>'Aliquote medie'!$H384</f>
        <v>3</v>
      </c>
      <c r="C384" s="71">
        <f>VLOOKUP(B384,Scaglioni!$E$3:$H$7,3,FALSE)</f>
        <v>50000</v>
      </c>
      <c r="D384" s="71">
        <f>VLOOKUP(B384,Scaglioni!$E$3:$H$7,2,FALSE)</f>
        <v>28001</v>
      </c>
      <c r="E384" s="71">
        <f t="shared" si="48"/>
        <v>11900</v>
      </c>
      <c r="F384" s="71">
        <f t="shared" si="49"/>
        <v>21999</v>
      </c>
      <c r="G384" s="71">
        <f t="shared" si="50"/>
        <v>0.54093367880358201</v>
      </c>
      <c r="H384" s="80" t="str">
        <f t="shared" si="51"/>
        <v/>
      </c>
      <c r="I384" s="80" t="str">
        <f t="shared" si="52"/>
        <v/>
      </c>
      <c r="J384" s="80">
        <v>1880</v>
      </c>
      <c r="K384" s="80">
        <v>30</v>
      </c>
      <c r="L384" s="76">
        <f t="shared" si="53"/>
        <v>1033.1833265148416</v>
      </c>
      <c r="M384" s="76">
        <f t="shared" si="47"/>
        <v>0</v>
      </c>
      <c r="N384" s="76">
        <f t="shared" si="54"/>
        <v>1033.1833265148416</v>
      </c>
    </row>
    <row r="385" spans="1:14" x14ac:dyDescent="0.2">
      <c r="A385" s="68">
        <f>'Aliquote medie'!$B385</f>
        <v>38200</v>
      </c>
      <c r="B385" s="71">
        <f>'Aliquote medie'!$H385</f>
        <v>3</v>
      </c>
      <c r="C385" s="71">
        <f>VLOOKUP(B385,Scaglioni!$E$3:$H$7,3,FALSE)</f>
        <v>50000</v>
      </c>
      <c r="D385" s="71">
        <f>VLOOKUP(B385,Scaglioni!$E$3:$H$7,2,FALSE)</f>
        <v>28001</v>
      </c>
      <c r="E385" s="71">
        <f t="shared" si="48"/>
        <v>11800</v>
      </c>
      <c r="F385" s="71">
        <f t="shared" si="49"/>
        <v>21999</v>
      </c>
      <c r="G385" s="71">
        <f t="shared" si="50"/>
        <v>0.53638801763716537</v>
      </c>
      <c r="H385" s="80" t="str">
        <f t="shared" si="51"/>
        <v/>
      </c>
      <c r="I385" s="80" t="str">
        <f t="shared" si="52"/>
        <v/>
      </c>
      <c r="J385" s="80">
        <v>1880</v>
      </c>
      <c r="K385" s="80">
        <v>30</v>
      </c>
      <c r="L385" s="76">
        <f t="shared" si="53"/>
        <v>1024.5011136869859</v>
      </c>
      <c r="M385" s="76">
        <f t="shared" si="47"/>
        <v>0</v>
      </c>
      <c r="N385" s="76">
        <f t="shared" si="54"/>
        <v>1024.5011136869859</v>
      </c>
    </row>
    <row r="386" spans="1:14" x14ac:dyDescent="0.2">
      <c r="A386" s="68">
        <f>'Aliquote medie'!$B386</f>
        <v>38300</v>
      </c>
      <c r="B386" s="71">
        <f>'Aliquote medie'!$H386</f>
        <v>3</v>
      </c>
      <c r="C386" s="71">
        <f>VLOOKUP(B386,Scaglioni!$E$3:$H$7,3,FALSE)</f>
        <v>50000</v>
      </c>
      <c r="D386" s="71">
        <f>VLOOKUP(B386,Scaglioni!$E$3:$H$7,2,FALSE)</f>
        <v>28001</v>
      </c>
      <c r="E386" s="71">
        <f t="shared" si="48"/>
        <v>11700</v>
      </c>
      <c r="F386" s="71">
        <f t="shared" si="49"/>
        <v>21999</v>
      </c>
      <c r="G386" s="71">
        <f t="shared" si="50"/>
        <v>0.53184235647074862</v>
      </c>
      <c r="H386" s="80" t="str">
        <f t="shared" si="51"/>
        <v/>
      </c>
      <c r="I386" s="80" t="str">
        <f t="shared" si="52"/>
        <v/>
      </c>
      <c r="J386" s="80">
        <v>1880</v>
      </c>
      <c r="K386" s="80">
        <v>30</v>
      </c>
      <c r="L386" s="76">
        <f t="shared" si="53"/>
        <v>1015.8189008591298</v>
      </c>
      <c r="M386" s="76">
        <f t="shared" si="47"/>
        <v>0</v>
      </c>
      <c r="N386" s="76">
        <f t="shared" si="54"/>
        <v>1015.8189008591298</v>
      </c>
    </row>
    <row r="387" spans="1:14" x14ac:dyDescent="0.2">
      <c r="A387" s="68">
        <f>'Aliquote medie'!$B387</f>
        <v>38400</v>
      </c>
      <c r="B387" s="71">
        <f>'Aliquote medie'!$H387</f>
        <v>3</v>
      </c>
      <c r="C387" s="71">
        <f>VLOOKUP(B387,Scaglioni!$E$3:$H$7,3,FALSE)</f>
        <v>50000</v>
      </c>
      <c r="D387" s="71">
        <f>VLOOKUP(B387,Scaglioni!$E$3:$H$7,2,FALSE)</f>
        <v>28001</v>
      </c>
      <c r="E387" s="71">
        <f t="shared" si="48"/>
        <v>11600</v>
      </c>
      <c r="F387" s="71">
        <f t="shared" si="49"/>
        <v>21999</v>
      </c>
      <c r="G387" s="71">
        <f t="shared" si="50"/>
        <v>0.52729669530433199</v>
      </c>
      <c r="H387" s="80" t="str">
        <f t="shared" si="51"/>
        <v/>
      </c>
      <c r="I387" s="80" t="str">
        <f t="shared" si="52"/>
        <v/>
      </c>
      <c r="J387" s="80">
        <v>1880</v>
      </c>
      <c r="K387" s="80">
        <v>30</v>
      </c>
      <c r="L387" s="76">
        <f t="shared" si="53"/>
        <v>1007.136688031274</v>
      </c>
      <c r="M387" s="76">
        <f t="shared" si="47"/>
        <v>0</v>
      </c>
      <c r="N387" s="76">
        <f t="shared" si="54"/>
        <v>1007.136688031274</v>
      </c>
    </row>
    <row r="388" spans="1:14" x14ac:dyDescent="0.2">
      <c r="A388" s="68">
        <f>'Aliquote medie'!$B388</f>
        <v>38500</v>
      </c>
      <c r="B388" s="71">
        <f>'Aliquote medie'!$H388</f>
        <v>3</v>
      </c>
      <c r="C388" s="71">
        <f>VLOOKUP(B388,Scaglioni!$E$3:$H$7,3,FALSE)</f>
        <v>50000</v>
      </c>
      <c r="D388" s="71">
        <f>VLOOKUP(B388,Scaglioni!$E$3:$H$7,2,FALSE)</f>
        <v>28001</v>
      </c>
      <c r="E388" s="71">
        <f t="shared" si="48"/>
        <v>11500</v>
      </c>
      <c r="F388" s="71">
        <f t="shared" si="49"/>
        <v>21999</v>
      </c>
      <c r="G388" s="71">
        <f t="shared" si="50"/>
        <v>0.52275103413791535</v>
      </c>
      <c r="H388" s="80" t="str">
        <f t="shared" si="51"/>
        <v/>
      </c>
      <c r="I388" s="80" t="str">
        <f t="shared" si="52"/>
        <v/>
      </c>
      <c r="J388" s="80">
        <v>1880</v>
      </c>
      <c r="K388" s="80">
        <v>30</v>
      </c>
      <c r="L388" s="76">
        <f t="shared" si="53"/>
        <v>998.45447520341827</v>
      </c>
      <c r="M388" s="76">
        <f t="shared" ref="M388:M451" si="55">IF(AND(A387&lt;=35000,A387&gt;=25000),65,0)</f>
        <v>0</v>
      </c>
      <c r="N388" s="76">
        <f t="shared" si="54"/>
        <v>998.45447520341827</v>
      </c>
    </row>
    <row r="389" spans="1:14" x14ac:dyDescent="0.2">
      <c r="A389" s="68">
        <f>'Aliquote medie'!$B389</f>
        <v>38600</v>
      </c>
      <c r="B389" s="71">
        <f>'Aliquote medie'!$H389</f>
        <v>3</v>
      </c>
      <c r="C389" s="71">
        <f>VLOOKUP(B389,Scaglioni!$E$3:$H$7,3,FALSE)</f>
        <v>50000</v>
      </c>
      <c r="D389" s="71">
        <f>VLOOKUP(B389,Scaglioni!$E$3:$H$7,2,FALSE)</f>
        <v>28001</v>
      </c>
      <c r="E389" s="71">
        <f t="shared" si="48"/>
        <v>11400</v>
      </c>
      <c r="F389" s="71">
        <f t="shared" si="49"/>
        <v>21999</v>
      </c>
      <c r="G389" s="71">
        <f t="shared" si="50"/>
        <v>0.51820537297149871</v>
      </c>
      <c r="H389" s="80" t="str">
        <f t="shared" si="51"/>
        <v/>
      </c>
      <c r="I389" s="80" t="str">
        <f t="shared" si="52"/>
        <v/>
      </c>
      <c r="J389" s="80">
        <v>1880</v>
      </c>
      <c r="K389" s="80">
        <v>30</v>
      </c>
      <c r="L389" s="76">
        <f t="shared" si="53"/>
        <v>989.77226237556249</v>
      </c>
      <c r="M389" s="76">
        <f t="shared" si="55"/>
        <v>0</v>
      </c>
      <c r="N389" s="76">
        <f t="shared" si="54"/>
        <v>989.77226237556249</v>
      </c>
    </row>
    <row r="390" spans="1:14" x14ac:dyDescent="0.2">
      <c r="A390" s="68">
        <f>'Aliquote medie'!$B390</f>
        <v>38700</v>
      </c>
      <c r="B390" s="71">
        <f>'Aliquote medie'!$H390</f>
        <v>3</v>
      </c>
      <c r="C390" s="71">
        <f>VLOOKUP(B390,Scaglioni!$E$3:$H$7,3,FALSE)</f>
        <v>50000</v>
      </c>
      <c r="D390" s="71">
        <f>VLOOKUP(B390,Scaglioni!$E$3:$H$7,2,FALSE)</f>
        <v>28001</v>
      </c>
      <c r="E390" s="71">
        <f t="shared" si="48"/>
        <v>11300</v>
      </c>
      <c r="F390" s="71">
        <f t="shared" si="49"/>
        <v>21999</v>
      </c>
      <c r="G390" s="71">
        <f t="shared" si="50"/>
        <v>0.51365971180508208</v>
      </c>
      <c r="H390" s="80" t="str">
        <f t="shared" si="51"/>
        <v/>
      </c>
      <c r="I390" s="80" t="str">
        <f t="shared" si="52"/>
        <v/>
      </c>
      <c r="J390" s="80">
        <v>1880</v>
      </c>
      <c r="K390" s="80">
        <v>30</v>
      </c>
      <c r="L390" s="76">
        <f t="shared" si="53"/>
        <v>981.09004954770671</v>
      </c>
      <c r="M390" s="76">
        <f t="shared" si="55"/>
        <v>0</v>
      </c>
      <c r="N390" s="76">
        <f t="shared" si="54"/>
        <v>981.09004954770671</v>
      </c>
    </row>
    <row r="391" spans="1:14" x14ac:dyDescent="0.2">
      <c r="A391" s="68">
        <f>'Aliquote medie'!$B391</f>
        <v>38800</v>
      </c>
      <c r="B391" s="71">
        <f>'Aliquote medie'!$H391</f>
        <v>3</v>
      </c>
      <c r="C391" s="71">
        <f>VLOOKUP(B391,Scaglioni!$E$3:$H$7,3,FALSE)</f>
        <v>50000</v>
      </c>
      <c r="D391" s="71">
        <f>VLOOKUP(B391,Scaglioni!$E$3:$H$7,2,FALSE)</f>
        <v>28001</v>
      </c>
      <c r="E391" s="71">
        <f t="shared" si="48"/>
        <v>11200</v>
      </c>
      <c r="F391" s="71">
        <f t="shared" si="49"/>
        <v>21999</v>
      </c>
      <c r="G391" s="71">
        <f t="shared" si="50"/>
        <v>0.50911405063866544</v>
      </c>
      <c r="H391" s="80" t="str">
        <f t="shared" si="51"/>
        <v/>
      </c>
      <c r="I391" s="80" t="str">
        <f t="shared" si="52"/>
        <v/>
      </c>
      <c r="J391" s="80">
        <v>1880</v>
      </c>
      <c r="K391" s="80">
        <v>30</v>
      </c>
      <c r="L391" s="76">
        <f t="shared" si="53"/>
        <v>972.40783671985093</v>
      </c>
      <c r="M391" s="76">
        <f t="shared" si="55"/>
        <v>0</v>
      </c>
      <c r="N391" s="76">
        <f t="shared" si="54"/>
        <v>972.40783671985093</v>
      </c>
    </row>
    <row r="392" spans="1:14" x14ac:dyDescent="0.2">
      <c r="A392" s="68">
        <f>'Aliquote medie'!$B392</f>
        <v>38900</v>
      </c>
      <c r="B392" s="71">
        <f>'Aliquote medie'!$H392</f>
        <v>3</v>
      </c>
      <c r="C392" s="71">
        <f>VLOOKUP(B392,Scaglioni!$E$3:$H$7,3,FALSE)</f>
        <v>50000</v>
      </c>
      <c r="D392" s="71">
        <f>VLOOKUP(B392,Scaglioni!$E$3:$H$7,2,FALSE)</f>
        <v>28001</v>
      </c>
      <c r="E392" s="71">
        <f t="shared" si="48"/>
        <v>11100</v>
      </c>
      <c r="F392" s="71">
        <f t="shared" si="49"/>
        <v>21999</v>
      </c>
      <c r="G392" s="71">
        <f t="shared" si="50"/>
        <v>0.50456838947224869</v>
      </c>
      <c r="H392" s="80" t="str">
        <f t="shared" si="51"/>
        <v/>
      </c>
      <c r="I392" s="80" t="str">
        <f t="shared" si="52"/>
        <v/>
      </c>
      <c r="J392" s="80">
        <v>1880</v>
      </c>
      <c r="K392" s="80">
        <v>30</v>
      </c>
      <c r="L392" s="76">
        <f t="shared" si="53"/>
        <v>963.72562389199504</v>
      </c>
      <c r="M392" s="76">
        <f t="shared" si="55"/>
        <v>0</v>
      </c>
      <c r="N392" s="76">
        <f t="shared" si="54"/>
        <v>963.72562389199504</v>
      </c>
    </row>
    <row r="393" spans="1:14" x14ac:dyDescent="0.2">
      <c r="A393" s="68">
        <f>'Aliquote medie'!$B393</f>
        <v>39000</v>
      </c>
      <c r="B393" s="71">
        <f>'Aliquote medie'!$H393</f>
        <v>3</v>
      </c>
      <c r="C393" s="71">
        <f>VLOOKUP(B393,Scaglioni!$E$3:$H$7,3,FALSE)</f>
        <v>50000</v>
      </c>
      <c r="D393" s="71">
        <f>VLOOKUP(B393,Scaglioni!$E$3:$H$7,2,FALSE)</f>
        <v>28001</v>
      </c>
      <c r="E393" s="71">
        <f t="shared" si="48"/>
        <v>11000</v>
      </c>
      <c r="F393" s="71">
        <f t="shared" si="49"/>
        <v>21999</v>
      </c>
      <c r="G393" s="71">
        <f t="shared" si="50"/>
        <v>0.50002272830583205</v>
      </c>
      <c r="H393" s="80" t="str">
        <f t="shared" si="51"/>
        <v/>
      </c>
      <c r="I393" s="80" t="str">
        <f t="shared" si="52"/>
        <v/>
      </c>
      <c r="J393" s="80">
        <v>1880</v>
      </c>
      <c r="K393" s="80">
        <v>30</v>
      </c>
      <c r="L393" s="76">
        <f t="shared" si="53"/>
        <v>955.04341106413926</v>
      </c>
      <c r="M393" s="76">
        <f t="shared" si="55"/>
        <v>0</v>
      </c>
      <c r="N393" s="76">
        <f t="shared" si="54"/>
        <v>955.04341106413926</v>
      </c>
    </row>
    <row r="394" spans="1:14" x14ac:dyDescent="0.2">
      <c r="A394" s="68">
        <f>'Aliquote medie'!$B394</f>
        <v>39100</v>
      </c>
      <c r="B394" s="71">
        <f>'Aliquote medie'!$H394</f>
        <v>3</v>
      </c>
      <c r="C394" s="71">
        <f>VLOOKUP(B394,Scaglioni!$E$3:$H$7,3,FALSE)</f>
        <v>50000</v>
      </c>
      <c r="D394" s="71">
        <f>VLOOKUP(B394,Scaglioni!$E$3:$H$7,2,FALSE)</f>
        <v>28001</v>
      </c>
      <c r="E394" s="71">
        <f t="shared" si="48"/>
        <v>10900</v>
      </c>
      <c r="F394" s="71">
        <f t="shared" si="49"/>
        <v>21999</v>
      </c>
      <c r="G394" s="71">
        <f t="shared" si="50"/>
        <v>0.49547706713941542</v>
      </c>
      <c r="H394" s="80" t="str">
        <f t="shared" si="51"/>
        <v/>
      </c>
      <c r="I394" s="80" t="str">
        <f t="shared" si="52"/>
        <v/>
      </c>
      <c r="J394" s="80">
        <v>1880</v>
      </c>
      <c r="K394" s="80">
        <v>30</v>
      </c>
      <c r="L394" s="76">
        <f t="shared" si="53"/>
        <v>946.36119823628349</v>
      </c>
      <c r="M394" s="76">
        <f t="shared" si="55"/>
        <v>0</v>
      </c>
      <c r="N394" s="76">
        <f t="shared" si="54"/>
        <v>946.36119823628349</v>
      </c>
    </row>
    <row r="395" spans="1:14" x14ac:dyDescent="0.2">
      <c r="A395" s="68">
        <f>'Aliquote medie'!$B395</f>
        <v>39200</v>
      </c>
      <c r="B395" s="71">
        <f>'Aliquote medie'!$H395</f>
        <v>3</v>
      </c>
      <c r="C395" s="71">
        <f>VLOOKUP(B395,Scaglioni!$E$3:$H$7,3,FALSE)</f>
        <v>50000</v>
      </c>
      <c r="D395" s="71">
        <f>VLOOKUP(B395,Scaglioni!$E$3:$H$7,2,FALSE)</f>
        <v>28001</v>
      </c>
      <c r="E395" s="71">
        <f t="shared" ref="E395:E458" si="56">IF(B395&lt;4,(C395-A395),"")</f>
        <v>10800</v>
      </c>
      <c r="F395" s="71">
        <f t="shared" ref="F395:F458" si="57">IF(B395&lt;4,C395-D395,"")</f>
        <v>21999</v>
      </c>
      <c r="G395" s="71">
        <f t="shared" ref="G395:G458" si="58">IF(B395&lt;4,E395/F395,"")</f>
        <v>0.49093140597299878</v>
      </c>
      <c r="H395" s="80" t="str">
        <f t="shared" ref="H395:H458" si="59">IF(B395=2,1200,"")</f>
        <v/>
      </c>
      <c r="I395" s="80" t="str">
        <f t="shared" ref="I395:I458" si="60">IF(B395=2,10,"")</f>
        <v/>
      </c>
      <c r="J395" s="80">
        <v>1880</v>
      </c>
      <c r="K395" s="80">
        <v>30</v>
      </c>
      <c r="L395" s="76">
        <f t="shared" ref="L395:L458" si="61">IF(B395=1,J395,IF(B395=2,((J395+K395)+(H395-I395)*G395),IF(B395=3,((J395+K395)*G395),0)))</f>
        <v>937.67898540842771</v>
      </c>
      <c r="M395" s="76">
        <f t="shared" si="55"/>
        <v>0</v>
      </c>
      <c r="N395" s="76">
        <f t="shared" ref="N395:N458" si="62">L395+M395</f>
        <v>937.67898540842771</v>
      </c>
    </row>
    <row r="396" spans="1:14" x14ac:dyDescent="0.2">
      <c r="A396" s="68">
        <f>'Aliquote medie'!$B396</f>
        <v>39300</v>
      </c>
      <c r="B396" s="71">
        <f>'Aliquote medie'!$H396</f>
        <v>3</v>
      </c>
      <c r="C396" s="71">
        <f>VLOOKUP(B396,Scaglioni!$E$3:$H$7,3,FALSE)</f>
        <v>50000</v>
      </c>
      <c r="D396" s="71">
        <f>VLOOKUP(B396,Scaglioni!$E$3:$H$7,2,FALSE)</f>
        <v>28001</v>
      </c>
      <c r="E396" s="71">
        <f t="shared" si="56"/>
        <v>10700</v>
      </c>
      <c r="F396" s="71">
        <f t="shared" si="57"/>
        <v>21999</v>
      </c>
      <c r="G396" s="71">
        <f t="shared" si="58"/>
        <v>0.48638574480658214</v>
      </c>
      <c r="H396" s="80" t="str">
        <f t="shared" si="59"/>
        <v/>
      </c>
      <c r="I396" s="80" t="str">
        <f t="shared" si="60"/>
        <v/>
      </c>
      <c r="J396" s="80">
        <v>1880</v>
      </c>
      <c r="K396" s="80">
        <v>30</v>
      </c>
      <c r="L396" s="76">
        <f t="shared" si="61"/>
        <v>928.99677258057193</v>
      </c>
      <c r="M396" s="76">
        <f t="shared" si="55"/>
        <v>0</v>
      </c>
      <c r="N396" s="76">
        <f t="shared" si="62"/>
        <v>928.99677258057193</v>
      </c>
    </row>
    <row r="397" spans="1:14" x14ac:dyDescent="0.2">
      <c r="A397" s="68">
        <f>'Aliquote medie'!$B397</f>
        <v>39400</v>
      </c>
      <c r="B397" s="71">
        <f>'Aliquote medie'!$H397</f>
        <v>3</v>
      </c>
      <c r="C397" s="71">
        <f>VLOOKUP(B397,Scaglioni!$E$3:$H$7,3,FALSE)</f>
        <v>50000</v>
      </c>
      <c r="D397" s="71">
        <f>VLOOKUP(B397,Scaglioni!$E$3:$H$7,2,FALSE)</f>
        <v>28001</v>
      </c>
      <c r="E397" s="71">
        <f t="shared" si="56"/>
        <v>10600</v>
      </c>
      <c r="F397" s="71">
        <f t="shared" si="57"/>
        <v>21999</v>
      </c>
      <c r="G397" s="71">
        <f t="shared" si="58"/>
        <v>0.48184008364016545</v>
      </c>
      <c r="H397" s="80" t="str">
        <f t="shared" si="59"/>
        <v/>
      </c>
      <c r="I397" s="80" t="str">
        <f t="shared" si="60"/>
        <v/>
      </c>
      <c r="J397" s="80">
        <v>1880</v>
      </c>
      <c r="K397" s="80">
        <v>30</v>
      </c>
      <c r="L397" s="76">
        <f t="shared" si="61"/>
        <v>920.31455975271604</v>
      </c>
      <c r="M397" s="76">
        <f t="shared" si="55"/>
        <v>0</v>
      </c>
      <c r="N397" s="76">
        <f t="shared" si="62"/>
        <v>920.31455975271604</v>
      </c>
    </row>
    <row r="398" spans="1:14" x14ac:dyDescent="0.2">
      <c r="A398" s="68">
        <f>'Aliquote medie'!$B398</f>
        <v>39500</v>
      </c>
      <c r="B398" s="71">
        <f>'Aliquote medie'!$H398</f>
        <v>3</v>
      </c>
      <c r="C398" s="71">
        <f>VLOOKUP(B398,Scaglioni!$E$3:$H$7,3,FALSE)</f>
        <v>50000</v>
      </c>
      <c r="D398" s="71">
        <f>VLOOKUP(B398,Scaglioni!$E$3:$H$7,2,FALSE)</f>
        <v>28001</v>
      </c>
      <c r="E398" s="71">
        <f t="shared" si="56"/>
        <v>10500</v>
      </c>
      <c r="F398" s="71">
        <f t="shared" si="57"/>
        <v>21999</v>
      </c>
      <c r="G398" s="71">
        <f t="shared" si="58"/>
        <v>0.47729442247374881</v>
      </c>
      <c r="H398" s="80" t="str">
        <f t="shared" si="59"/>
        <v/>
      </c>
      <c r="I398" s="80" t="str">
        <f t="shared" si="60"/>
        <v/>
      </c>
      <c r="J398" s="80">
        <v>1880</v>
      </c>
      <c r="K398" s="80">
        <v>30</v>
      </c>
      <c r="L398" s="76">
        <f t="shared" si="61"/>
        <v>911.63234692486026</v>
      </c>
      <c r="M398" s="76">
        <f t="shared" si="55"/>
        <v>0</v>
      </c>
      <c r="N398" s="76">
        <f t="shared" si="62"/>
        <v>911.63234692486026</v>
      </c>
    </row>
    <row r="399" spans="1:14" x14ac:dyDescent="0.2">
      <c r="A399" s="68">
        <f>'Aliquote medie'!$B399</f>
        <v>39600</v>
      </c>
      <c r="B399" s="71">
        <f>'Aliquote medie'!$H399</f>
        <v>3</v>
      </c>
      <c r="C399" s="71">
        <f>VLOOKUP(B399,Scaglioni!$E$3:$H$7,3,FALSE)</f>
        <v>50000</v>
      </c>
      <c r="D399" s="71">
        <f>VLOOKUP(B399,Scaglioni!$E$3:$H$7,2,FALSE)</f>
        <v>28001</v>
      </c>
      <c r="E399" s="71">
        <f t="shared" si="56"/>
        <v>10400</v>
      </c>
      <c r="F399" s="71">
        <f t="shared" si="57"/>
        <v>21999</v>
      </c>
      <c r="G399" s="71">
        <f t="shared" si="58"/>
        <v>0.47274876130733218</v>
      </c>
      <c r="H399" s="80" t="str">
        <f t="shared" si="59"/>
        <v/>
      </c>
      <c r="I399" s="80" t="str">
        <f t="shared" si="60"/>
        <v/>
      </c>
      <c r="J399" s="80">
        <v>1880</v>
      </c>
      <c r="K399" s="80">
        <v>30</v>
      </c>
      <c r="L399" s="76">
        <f t="shared" si="61"/>
        <v>902.95013409700448</v>
      </c>
      <c r="M399" s="76">
        <f t="shared" si="55"/>
        <v>0</v>
      </c>
      <c r="N399" s="76">
        <f t="shared" si="62"/>
        <v>902.95013409700448</v>
      </c>
    </row>
    <row r="400" spans="1:14" x14ac:dyDescent="0.2">
      <c r="A400" s="68">
        <f>'Aliquote medie'!$B400</f>
        <v>39700</v>
      </c>
      <c r="B400" s="71">
        <f>'Aliquote medie'!$H400</f>
        <v>3</v>
      </c>
      <c r="C400" s="71">
        <f>VLOOKUP(B400,Scaglioni!$E$3:$H$7,3,FALSE)</f>
        <v>50000</v>
      </c>
      <c r="D400" s="71">
        <f>VLOOKUP(B400,Scaglioni!$E$3:$H$7,2,FALSE)</f>
        <v>28001</v>
      </c>
      <c r="E400" s="71">
        <f t="shared" si="56"/>
        <v>10300</v>
      </c>
      <c r="F400" s="71">
        <f t="shared" si="57"/>
        <v>21999</v>
      </c>
      <c r="G400" s="71">
        <f t="shared" si="58"/>
        <v>0.46820310014091548</v>
      </c>
      <c r="H400" s="80" t="str">
        <f t="shared" si="59"/>
        <v/>
      </c>
      <c r="I400" s="80" t="str">
        <f t="shared" si="60"/>
        <v/>
      </c>
      <c r="J400" s="80">
        <v>1880</v>
      </c>
      <c r="K400" s="80">
        <v>30</v>
      </c>
      <c r="L400" s="76">
        <f t="shared" si="61"/>
        <v>894.26792126914859</v>
      </c>
      <c r="M400" s="76">
        <f t="shared" si="55"/>
        <v>0</v>
      </c>
      <c r="N400" s="76">
        <f t="shared" si="62"/>
        <v>894.26792126914859</v>
      </c>
    </row>
    <row r="401" spans="1:14" x14ac:dyDescent="0.2">
      <c r="A401" s="68">
        <f>'Aliquote medie'!$B401</f>
        <v>39800</v>
      </c>
      <c r="B401" s="71">
        <f>'Aliquote medie'!$H401</f>
        <v>3</v>
      </c>
      <c r="C401" s="71">
        <f>VLOOKUP(B401,Scaglioni!$E$3:$H$7,3,FALSE)</f>
        <v>50000</v>
      </c>
      <c r="D401" s="71">
        <f>VLOOKUP(B401,Scaglioni!$E$3:$H$7,2,FALSE)</f>
        <v>28001</v>
      </c>
      <c r="E401" s="71">
        <f t="shared" si="56"/>
        <v>10200</v>
      </c>
      <c r="F401" s="71">
        <f t="shared" si="57"/>
        <v>21999</v>
      </c>
      <c r="G401" s="71">
        <f t="shared" si="58"/>
        <v>0.46365743897449885</v>
      </c>
      <c r="H401" s="80" t="str">
        <f t="shared" si="59"/>
        <v/>
      </c>
      <c r="I401" s="80" t="str">
        <f t="shared" si="60"/>
        <v/>
      </c>
      <c r="J401" s="80">
        <v>1880</v>
      </c>
      <c r="K401" s="80">
        <v>30</v>
      </c>
      <c r="L401" s="76">
        <f t="shared" si="61"/>
        <v>885.58570844129281</v>
      </c>
      <c r="M401" s="76">
        <f t="shared" si="55"/>
        <v>0</v>
      </c>
      <c r="N401" s="76">
        <f t="shared" si="62"/>
        <v>885.58570844129281</v>
      </c>
    </row>
    <row r="402" spans="1:14" x14ac:dyDescent="0.2">
      <c r="A402" s="68">
        <f>'Aliquote medie'!$B402</f>
        <v>39900</v>
      </c>
      <c r="B402" s="71">
        <f>'Aliquote medie'!$H402</f>
        <v>3</v>
      </c>
      <c r="C402" s="71">
        <f>VLOOKUP(B402,Scaglioni!$E$3:$H$7,3,FALSE)</f>
        <v>50000</v>
      </c>
      <c r="D402" s="71">
        <f>VLOOKUP(B402,Scaglioni!$E$3:$H$7,2,FALSE)</f>
        <v>28001</v>
      </c>
      <c r="E402" s="71">
        <f t="shared" si="56"/>
        <v>10100</v>
      </c>
      <c r="F402" s="71">
        <f t="shared" si="57"/>
        <v>21999</v>
      </c>
      <c r="G402" s="71">
        <f t="shared" si="58"/>
        <v>0.45911177780808221</v>
      </c>
      <c r="H402" s="80" t="str">
        <f t="shared" si="59"/>
        <v/>
      </c>
      <c r="I402" s="80" t="str">
        <f t="shared" si="60"/>
        <v/>
      </c>
      <c r="J402" s="80">
        <v>1880</v>
      </c>
      <c r="K402" s="80">
        <v>30</v>
      </c>
      <c r="L402" s="76">
        <f t="shared" si="61"/>
        <v>876.90349561343703</v>
      </c>
      <c r="M402" s="76">
        <f t="shared" si="55"/>
        <v>0</v>
      </c>
      <c r="N402" s="76">
        <f t="shared" si="62"/>
        <v>876.90349561343703</v>
      </c>
    </row>
    <row r="403" spans="1:14" x14ac:dyDescent="0.2">
      <c r="A403" s="68">
        <f>'Aliquote medie'!$B403</f>
        <v>40000</v>
      </c>
      <c r="B403" s="71">
        <f>'Aliquote medie'!$H403</f>
        <v>3</v>
      </c>
      <c r="C403" s="71">
        <f>VLOOKUP(B403,Scaglioni!$E$3:$H$7,3,FALSE)</f>
        <v>50000</v>
      </c>
      <c r="D403" s="71">
        <f>VLOOKUP(B403,Scaglioni!$E$3:$H$7,2,FALSE)</f>
        <v>28001</v>
      </c>
      <c r="E403" s="71">
        <f t="shared" si="56"/>
        <v>10000</v>
      </c>
      <c r="F403" s="71">
        <f t="shared" si="57"/>
        <v>21999</v>
      </c>
      <c r="G403" s="71">
        <f t="shared" si="58"/>
        <v>0.45456611664166552</v>
      </c>
      <c r="H403" s="80" t="str">
        <f t="shared" si="59"/>
        <v/>
      </c>
      <c r="I403" s="80" t="str">
        <f t="shared" si="60"/>
        <v/>
      </c>
      <c r="J403" s="80">
        <v>1880</v>
      </c>
      <c r="K403" s="80">
        <v>30</v>
      </c>
      <c r="L403" s="76">
        <f t="shared" si="61"/>
        <v>868.22128278558114</v>
      </c>
      <c r="M403" s="76">
        <f t="shared" si="55"/>
        <v>0</v>
      </c>
      <c r="N403" s="76">
        <f t="shared" si="62"/>
        <v>868.22128278558114</v>
      </c>
    </row>
    <row r="404" spans="1:14" x14ac:dyDescent="0.2">
      <c r="A404" s="68">
        <f>'Aliquote medie'!$B404</f>
        <v>40100</v>
      </c>
      <c r="B404" s="71">
        <f>'Aliquote medie'!$H404</f>
        <v>3</v>
      </c>
      <c r="C404" s="71">
        <f>VLOOKUP(B404,Scaglioni!$E$3:$H$7,3,FALSE)</f>
        <v>50000</v>
      </c>
      <c r="D404" s="71">
        <f>VLOOKUP(B404,Scaglioni!$E$3:$H$7,2,FALSE)</f>
        <v>28001</v>
      </c>
      <c r="E404" s="71">
        <f t="shared" si="56"/>
        <v>9900</v>
      </c>
      <c r="F404" s="71">
        <f t="shared" si="57"/>
        <v>21999</v>
      </c>
      <c r="G404" s="71">
        <f t="shared" si="58"/>
        <v>0.45002045547524888</v>
      </c>
      <c r="H404" s="80" t="str">
        <f t="shared" si="59"/>
        <v/>
      </c>
      <c r="I404" s="80" t="str">
        <f t="shared" si="60"/>
        <v/>
      </c>
      <c r="J404" s="80">
        <v>1880</v>
      </c>
      <c r="K404" s="80">
        <v>30</v>
      </c>
      <c r="L404" s="76">
        <f t="shared" si="61"/>
        <v>859.53906995772536</v>
      </c>
      <c r="M404" s="76">
        <f t="shared" si="55"/>
        <v>0</v>
      </c>
      <c r="N404" s="76">
        <f t="shared" si="62"/>
        <v>859.53906995772536</v>
      </c>
    </row>
    <row r="405" spans="1:14" x14ac:dyDescent="0.2">
      <c r="A405" s="68">
        <f>'Aliquote medie'!$B405</f>
        <v>40200</v>
      </c>
      <c r="B405" s="71">
        <f>'Aliquote medie'!$H405</f>
        <v>3</v>
      </c>
      <c r="C405" s="71">
        <f>VLOOKUP(B405,Scaglioni!$E$3:$H$7,3,FALSE)</f>
        <v>50000</v>
      </c>
      <c r="D405" s="71">
        <f>VLOOKUP(B405,Scaglioni!$E$3:$H$7,2,FALSE)</f>
        <v>28001</v>
      </c>
      <c r="E405" s="71">
        <f t="shared" si="56"/>
        <v>9800</v>
      </c>
      <c r="F405" s="71">
        <f t="shared" si="57"/>
        <v>21999</v>
      </c>
      <c r="G405" s="71">
        <f t="shared" si="58"/>
        <v>0.44547479430883224</v>
      </c>
      <c r="H405" s="80" t="str">
        <f t="shared" si="59"/>
        <v/>
      </c>
      <c r="I405" s="80" t="str">
        <f t="shared" si="60"/>
        <v/>
      </c>
      <c r="J405" s="80">
        <v>1880</v>
      </c>
      <c r="K405" s="80">
        <v>30</v>
      </c>
      <c r="L405" s="76">
        <f t="shared" si="61"/>
        <v>850.85685712986958</v>
      </c>
      <c r="M405" s="76">
        <f t="shared" si="55"/>
        <v>0</v>
      </c>
      <c r="N405" s="76">
        <f t="shared" si="62"/>
        <v>850.85685712986958</v>
      </c>
    </row>
    <row r="406" spans="1:14" x14ac:dyDescent="0.2">
      <c r="A406" s="68">
        <f>'Aliquote medie'!$B406</f>
        <v>40300</v>
      </c>
      <c r="B406" s="71">
        <f>'Aliquote medie'!$H406</f>
        <v>3</v>
      </c>
      <c r="C406" s="71">
        <f>VLOOKUP(B406,Scaglioni!$E$3:$H$7,3,FALSE)</f>
        <v>50000</v>
      </c>
      <c r="D406" s="71">
        <f>VLOOKUP(B406,Scaglioni!$E$3:$H$7,2,FALSE)</f>
        <v>28001</v>
      </c>
      <c r="E406" s="71">
        <f t="shared" si="56"/>
        <v>9700</v>
      </c>
      <c r="F406" s="71">
        <f t="shared" si="57"/>
        <v>21999</v>
      </c>
      <c r="G406" s="71">
        <f t="shared" si="58"/>
        <v>0.44092913314241555</v>
      </c>
      <c r="H406" s="80" t="str">
        <f t="shared" si="59"/>
        <v/>
      </c>
      <c r="I406" s="80" t="str">
        <f t="shared" si="60"/>
        <v/>
      </c>
      <c r="J406" s="80">
        <v>1880</v>
      </c>
      <c r="K406" s="80">
        <v>30</v>
      </c>
      <c r="L406" s="76">
        <f t="shared" si="61"/>
        <v>842.17464430201369</v>
      </c>
      <c r="M406" s="76">
        <f t="shared" si="55"/>
        <v>0</v>
      </c>
      <c r="N406" s="76">
        <f t="shared" si="62"/>
        <v>842.17464430201369</v>
      </c>
    </row>
    <row r="407" spans="1:14" x14ac:dyDescent="0.2">
      <c r="A407" s="68">
        <f>'Aliquote medie'!$B407</f>
        <v>40400</v>
      </c>
      <c r="B407" s="71">
        <f>'Aliquote medie'!$H407</f>
        <v>3</v>
      </c>
      <c r="C407" s="71">
        <f>VLOOKUP(B407,Scaglioni!$E$3:$H$7,3,FALSE)</f>
        <v>50000</v>
      </c>
      <c r="D407" s="71">
        <f>VLOOKUP(B407,Scaglioni!$E$3:$H$7,2,FALSE)</f>
        <v>28001</v>
      </c>
      <c r="E407" s="71">
        <f t="shared" si="56"/>
        <v>9600</v>
      </c>
      <c r="F407" s="71">
        <f t="shared" si="57"/>
        <v>21999</v>
      </c>
      <c r="G407" s="71">
        <f t="shared" si="58"/>
        <v>0.43638347197599892</v>
      </c>
      <c r="H407" s="80" t="str">
        <f t="shared" si="59"/>
        <v/>
      </c>
      <c r="I407" s="80" t="str">
        <f t="shared" si="60"/>
        <v/>
      </c>
      <c r="J407" s="80">
        <v>1880</v>
      </c>
      <c r="K407" s="80">
        <v>30</v>
      </c>
      <c r="L407" s="76">
        <f t="shared" si="61"/>
        <v>833.49243147415791</v>
      </c>
      <c r="M407" s="76">
        <f t="shared" si="55"/>
        <v>0</v>
      </c>
      <c r="N407" s="76">
        <f t="shared" si="62"/>
        <v>833.49243147415791</v>
      </c>
    </row>
    <row r="408" spans="1:14" x14ac:dyDescent="0.2">
      <c r="A408" s="68">
        <f>'Aliquote medie'!$B408</f>
        <v>40500</v>
      </c>
      <c r="B408" s="71">
        <f>'Aliquote medie'!$H408</f>
        <v>3</v>
      </c>
      <c r="C408" s="71">
        <f>VLOOKUP(B408,Scaglioni!$E$3:$H$7,3,FALSE)</f>
        <v>50000</v>
      </c>
      <c r="D408" s="71">
        <f>VLOOKUP(B408,Scaglioni!$E$3:$H$7,2,FALSE)</f>
        <v>28001</v>
      </c>
      <c r="E408" s="71">
        <f t="shared" si="56"/>
        <v>9500</v>
      </c>
      <c r="F408" s="71">
        <f t="shared" si="57"/>
        <v>21999</v>
      </c>
      <c r="G408" s="71">
        <f t="shared" si="58"/>
        <v>0.43183781080958228</v>
      </c>
      <c r="H408" s="80" t="str">
        <f t="shared" si="59"/>
        <v/>
      </c>
      <c r="I408" s="80" t="str">
        <f t="shared" si="60"/>
        <v/>
      </c>
      <c r="J408" s="80">
        <v>1880</v>
      </c>
      <c r="K408" s="80">
        <v>30</v>
      </c>
      <c r="L408" s="76">
        <f t="shared" si="61"/>
        <v>824.81021864630213</v>
      </c>
      <c r="M408" s="76">
        <f t="shared" si="55"/>
        <v>0</v>
      </c>
      <c r="N408" s="76">
        <f t="shared" si="62"/>
        <v>824.81021864630213</v>
      </c>
    </row>
    <row r="409" spans="1:14" x14ac:dyDescent="0.2">
      <c r="A409" s="68">
        <f>'Aliquote medie'!$B409</f>
        <v>40600</v>
      </c>
      <c r="B409" s="71">
        <f>'Aliquote medie'!$H409</f>
        <v>3</v>
      </c>
      <c r="C409" s="71">
        <f>VLOOKUP(B409,Scaglioni!$E$3:$H$7,3,FALSE)</f>
        <v>50000</v>
      </c>
      <c r="D409" s="71">
        <f>VLOOKUP(B409,Scaglioni!$E$3:$H$7,2,FALSE)</f>
        <v>28001</v>
      </c>
      <c r="E409" s="71">
        <f t="shared" si="56"/>
        <v>9400</v>
      </c>
      <c r="F409" s="71">
        <f t="shared" si="57"/>
        <v>21999</v>
      </c>
      <c r="G409" s="71">
        <f t="shared" si="58"/>
        <v>0.42729214964316559</v>
      </c>
      <c r="H409" s="80" t="str">
        <f t="shared" si="59"/>
        <v/>
      </c>
      <c r="I409" s="80" t="str">
        <f t="shared" si="60"/>
        <v/>
      </c>
      <c r="J409" s="80">
        <v>1880</v>
      </c>
      <c r="K409" s="80">
        <v>30</v>
      </c>
      <c r="L409" s="76">
        <f t="shared" si="61"/>
        <v>816.12800581844624</v>
      </c>
      <c r="M409" s="76">
        <f t="shared" si="55"/>
        <v>0</v>
      </c>
      <c r="N409" s="76">
        <f t="shared" si="62"/>
        <v>816.12800581844624</v>
      </c>
    </row>
    <row r="410" spans="1:14" x14ac:dyDescent="0.2">
      <c r="A410" s="68">
        <f>'Aliquote medie'!$B410</f>
        <v>40700</v>
      </c>
      <c r="B410" s="71">
        <f>'Aliquote medie'!$H410</f>
        <v>3</v>
      </c>
      <c r="C410" s="71">
        <f>VLOOKUP(B410,Scaglioni!$E$3:$H$7,3,FALSE)</f>
        <v>50000</v>
      </c>
      <c r="D410" s="71">
        <f>VLOOKUP(B410,Scaglioni!$E$3:$H$7,2,FALSE)</f>
        <v>28001</v>
      </c>
      <c r="E410" s="71">
        <f t="shared" si="56"/>
        <v>9300</v>
      </c>
      <c r="F410" s="71">
        <f t="shared" si="57"/>
        <v>21999</v>
      </c>
      <c r="G410" s="71">
        <f t="shared" si="58"/>
        <v>0.42274648847674895</v>
      </c>
      <c r="H410" s="80" t="str">
        <f t="shared" si="59"/>
        <v/>
      </c>
      <c r="I410" s="80" t="str">
        <f t="shared" si="60"/>
        <v/>
      </c>
      <c r="J410" s="80">
        <v>1880</v>
      </c>
      <c r="K410" s="80">
        <v>30</v>
      </c>
      <c r="L410" s="76">
        <f t="shared" si="61"/>
        <v>807.44579299059046</v>
      </c>
      <c r="M410" s="76">
        <f t="shared" si="55"/>
        <v>0</v>
      </c>
      <c r="N410" s="76">
        <f t="shared" si="62"/>
        <v>807.44579299059046</v>
      </c>
    </row>
    <row r="411" spans="1:14" x14ac:dyDescent="0.2">
      <c r="A411" s="68">
        <f>'Aliquote medie'!$B411</f>
        <v>40800</v>
      </c>
      <c r="B411" s="71">
        <f>'Aliquote medie'!$H411</f>
        <v>3</v>
      </c>
      <c r="C411" s="71">
        <f>VLOOKUP(B411,Scaglioni!$E$3:$H$7,3,FALSE)</f>
        <v>50000</v>
      </c>
      <c r="D411" s="71">
        <f>VLOOKUP(B411,Scaglioni!$E$3:$H$7,2,FALSE)</f>
        <v>28001</v>
      </c>
      <c r="E411" s="71">
        <f t="shared" si="56"/>
        <v>9200</v>
      </c>
      <c r="F411" s="71">
        <f t="shared" si="57"/>
        <v>21999</v>
      </c>
      <c r="G411" s="71">
        <f t="shared" si="58"/>
        <v>0.41820082731033231</v>
      </c>
      <c r="H411" s="80" t="str">
        <f t="shared" si="59"/>
        <v/>
      </c>
      <c r="I411" s="80" t="str">
        <f t="shared" si="60"/>
        <v/>
      </c>
      <c r="J411" s="80">
        <v>1880</v>
      </c>
      <c r="K411" s="80">
        <v>30</v>
      </c>
      <c r="L411" s="76">
        <f t="shared" si="61"/>
        <v>798.76358016273468</v>
      </c>
      <c r="M411" s="76">
        <f t="shared" si="55"/>
        <v>0</v>
      </c>
      <c r="N411" s="76">
        <f t="shared" si="62"/>
        <v>798.76358016273468</v>
      </c>
    </row>
    <row r="412" spans="1:14" x14ac:dyDescent="0.2">
      <c r="A412" s="68">
        <f>'Aliquote medie'!$B412</f>
        <v>40900</v>
      </c>
      <c r="B412" s="71">
        <f>'Aliquote medie'!$H412</f>
        <v>3</v>
      </c>
      <c r="C412" s="71">
        <f>VLOOKUP(B412,Scaglioni!$E$3:$H$7,3,FALSE)</f>
        <v>50000</v>
      </c>
      <c r="D412" s="71">
        <f>VLOOKUP(B412,Scaglioni!$E$3:$H$7,2,FALSE)</f>
        <v>28001</v>
      </c>
      <c r="E412" s="71">
        <f t="shared" si="56"/>
        <v>9100</v>
      </c>
      <c r="F412" s="71">
        <f t="shared" si="57"/>
        <v>21999</v>
      </c>
      <c r="G412" s="71">
        <f t="shared" si="58"/>
        <v>0.41365516614391562</v>
      </c>
      <c r="H412" s="80" t="str">
        <f t="shared" si="59"/>
        <v/>
      </c>
      <c r="I412" s="80" t="str">
        <f t="shared" si="60"/>
        <v/>
      </c>
      <c r="J412" s="80">
        <v>1880</v>
      </c>
      <c r="K412" s="80">
        <v>30</v>
      </c>
      <c r="L412" s="76">
        <f t="shared" si="61"/>
        <v>790.08136733487879</v>
      </c>
      <c r="M412" s="76">
        <f t="shared" si="55"/>
        <v>0</v>
      </c>
      <c r="N412" s="76">
        <f t="shared" si="62"/>
        <v>790.08136733487879</v>
      </c>
    </row>
    <row r="413" spans="1:14" x14ac:dyDescent="0.2">
      <c r="A413" s="68">
        <f>'Aliquote medie'!$B413</f>
        <v>41000</v>
      </c>
      <c r="B413" s="71">
        <f>'Aliquote medie'!$H413</f>
        <v>3</v>
      </c>
      <c r="C413" s="71">
        <f>VLOOKUP(B413,Scaglioni!$E$3:$H$7,3,FALSE)</f>
        <v>50000</v>
      </c>
      <c r="D413" s="71">
        <f>VLOOKUP(B413,Scaglioni!$E$3:$H$7,2,FALSE)</f>
        <v>28001</v>
      </c>
      <c r="E413" s="71">
        <f t="shared" si="56"/>
        <v>9000</v>
      </c>
      <c r="F413" s="71">
        <f t="shared" si="57"/>
        <v>21999</v>
      </c>
      <c r="G413" s="71">
        <f t="shared" si="58"/>
        <v>0.40910950497749898</v>
      </c>
      <c r="H413" s="80" t="str">
        <f t="shared" si="59"/>
        <v/>
      </c>
      <c r="I413" s="80" t="str">
        <f t="shared" si="60"/>
        <v/>
      </c>
      <c r="J413" s="80">
        <v>1880</v>
      </c>
      <c r="K413" s="80">
        <v>30</v>
      </c>
      <c r="L413" s="76">
        <f t="shared" si="61"/>
        <v>781.39915450702301</v>
      </c>
      <c r="M413" s="76">
        <f t="shared" si="55"/>
        <v>0</v>
      </c>
      <c r="N413" s="76">
        <f t="shared" si="62"/>
        <v>781.39915450702301</v>
      </c>
    </row>
    <row r="414" spans="1:14" x14ac:dyDescent="0.2">
      <c r="A414" s="68">
        <f>'Aliquote medie'!$B414</f>
        <v>41100</v>
      </c>
      <c r="B414" s="71">
        <f>'Aliquote medie'!$H414</f>
        <v>3</v>
      </c>
      <c r="C414" s="71">
        <f>VLOOKUP(B414,Scaglioni!$E$3:$H$7,3,FALSE)</f>
        <v>50000</v>
      </c>
      <c r="D414" s="71">
        <f>VLOOKUP(B414,Scaglioni!$E$3:$H$7,2,FALSE)</f>
        <v>28001</v>
      </c>
      <c r="E414" s="71">
        <f t="shared" si="56"/>
        <v>8900</v>
      </c>
      <c r="F414" s="71">
        <f t="shared" si="57"/>
        <v>21999</v>
      </c>
      <c r="G414" s="71">
        <f t="shared" si="58"/>
        <v>0.40456384381108235</v>
      </c>
      <c r="H414" s="80" t="str">
        <f t="shared" si="59"/>
        <v/>
      </c>
      <c r="I414" s="80" t="str">
        <f t="shared" si="60"/>
        <v/>
      </c>
      <c r="J414" s="80">
        <v>1880</v>
      </c>
      <c r="K414" s="80">
        <v>30</v>
      </c>
      <c r="L414" s="76">
        <f t="shared" si="61"/>
        <v>772.71694167916723</v>
      </c>
      <c r="M414" s="76">
        <f t="shared" si="55"/>
        <v>0</v>
      </c>
      <c r="N414" s="76">
        <f t="shared" si="62"/>
        <v>772.71694167916723</v>
      </c>
    </row>
    <row r="415" spans="1:14" x14ac:dyDescent="0.2">
      <c r="A415" s="68">
        <f>'Aliquote medie'!$B415</f>
        <v>41200</v>
      </c>
      <c r="B415" s="71">
        <f>'Aliquote medie'!$H415</f>
        <v>3</v>
      </c>
      <c r="C415" s="71">
        <f>VLOOKUP(B415,Scaglioni!$E$3:$H$7,3,FALSE)</f>
        <v>50000</v>
      </c>
      <c r="D415" s="71">
        <f>VLOOKUP(B415,Scaglioni!$E$3:$H$7,2,FALSE)</f>
        <v>28001</v>
      </c>
      <c r="E415" s="71">
        <f t="shared" si="56"/>
        <v>8800</v>
      </c>
      <c r="F415" s="71">
        <f t="shared" si="57"/>
        <v>21999</v>
      </c>
      <c r="G415" s="71">
        <f t="shared" si="58"/>
        <v>0.40001818264466565</v>
      </c>
      <c r="H415" s="80" t="str">
        <f t="shared" si="59"/>
        <v/>
      </c>
      <c r="I415" s="80" t="str">
        <f t="shared" si="60"/>
        <v/>
      </c>
      <c r="J415" s="80">
        <v>1880</v>
      </c>
      <c r="K415" s="80">
        <v>30</v>
      </c>
      <c r="L415" s="76">
        <f t="shared" si="61"/>
        <v>764.03472885131134</v>
      </c>
      <c r="M415" s="76">
        <f t="shared" si="55"/>
        <v>0</v>
      </c>
      <c r="N415" s="76">
        <f t="shared" si="62"/>
        <v>764.03472885131134</v>
      </c>
    </row>
    <row r="416" spans="1:14" x14ac:dyDescent="0.2">
      <c r="A416" s="68">
        <f>'Aliquote medie'!$B416</f>
        <v>41300</v>
      </c>
      <c r="B416" s="71">
        <f>'Aliquote medie'!$H416</f>
        <v>3</v>
      </c>
      <c r="C416" s="71">
        <f>VLOOKUP(B416,Scaglioni!$E$3:$H$7,3,FALSE)</f>
        <v>50000</v>
      </c>
      <c r="D416" s="71">
        <f>VLOOKUP(B416,Scaglioni!$E$3:$H$7,2,FALSE)</f>
        <v>28001</v>
      </c>
      <c r="E416" s="71">
        <f t="shared" si="56"/>
        <v>8700</v>
      </c>
      <c r="F416" s="71">
        <f t="shared" si="57"/>
        <v>21999</v>
      </c>
      <c r="G416" s="71">
        <f t="shared" si="58"/>
        <v>0.39547252147824902</v>
      </c>
      <c r="H416" s="80" t="str">
        <f t="shared" si="59"/>
        <v/>
      </c>
      <c r="I416" s="80" t="str">
        <f t="shared" si="60"/>
        <v/>
      </c>
      <c r="J416" s="80">
        <v>1880</v>
      </c>
      <c r="K416" s="80">
        <v>30</v>
      </c>
      <c r="L416" s="76">
        <f t="shared" si="61"/>
        <v>755.35251602345568</v>
      </c>
      <c r="M416" s="76">
        <f t="shared" si="55"/>
        <v>0</v>
      </c>
      <c r="N416" s="76">
        <f t="shared" si="62"/>
        <v>755.35251602345568</v>
      </c>
    </row>
    <row r="417" spans="1:14" x14ac:dyDescent="0.2">
      <c r="A417" s="68">
        <f>'Aliquote medie'!$B417</f>
        <v>41400</v>
      </c>
      <c r="B417" s="71">
        <f>'Aliquote medie'!$H417</f>
        <v>3</v>
      </c>
      <c r="C417" s="71">
        <f>VLOOKUP(B417,Scaglioni!$E$3:$H$7,3,FALSE)</f>
        <v>50000</v>
      </c>
      <c r="D417" s="71">
        <f>VLOOKUP(B417,Scaglioni!$E$3:$H$7,2,FALSE)</f>
        <v>28001</v>
      </c>
      <c r="E417" s="71">
        <f t="shared" si="56"/>
        <v>8600</v>
      </c>
      <c r="F417" s="71">
        <f t="shared" si="57"/>
        <v>21999</v>
      </c>
      <c r="G417" s="71">
        <f t="shared" si="58"/>
        <v>0.39092686031183238</v>
      </c>
      <c r="H417" s="80" t="str">
        <f t="shared" si="59"/>
        <v/>
      </c>
      <c r="I417" s="80" t="str">
        <f t="shared" si="60"/>
        <v/>
      </c>
      <c r="J417" s="80">
        <v>1880</v>
      </c>
      <c r="K417" s="80">
        <v>30</v>
      </c>
      <c r="L417" s="76">
        <f t="shared" si="61"/>
        <v>746.6703031955999</v>
      </c>
      <c r="M417" s="76">
        <f t="shared" si="55"/>
        <v>0</v>
      </c>
      <c r="N417" s="76">
        <f t="shared" si="62"/>
        <v>746.6703031955999</v>
      </c>
    </row>
    <row r="418" spans="1:14" x14ac:dyDescent="0.2">
      <c r="A418" s="68">
        <f>'Aliquote medie'!$B418</f>
        <v>41500</v>
      </c>
      <c r="B418" s="71">
        <f>'Aliquote medie'!$H418</f>
        <v>3</v>
      </c>
      <c r="C418" s="71">
        <f>VLOOKUP(B418,Scaglioni!$E$3:$H$7,3,FALSE)</f>
        <v>50000</v>
      </c>
      <c r="D418" s="71">
        <f>VLOOKUP(B418,Scaglioni!$E$3:$H$7,2,FALSE)</f>
        <v>28001</v>
      </c>
      <c r="E418" s="71">
        <f t="shared" si="56"/>
        <v>8500</v>
      </c>
      <c r="F418" s="71">
        <f t="shared" si="57"/>
        <v>21999</v>
      </c>
      <c r="G418" s="71">
        <f t="shared" si="58"/>
        <v>0.38638119914541569</v>
      </c>
      <c r="H418" s="80" t="str">
        <f t="shared" si="59"/>
        <v/>
      </c>
      <c r="I418" s="80" t="str">
        <f t="shared" si="60"/>
        <v/>
      </c>
      <c r="J418" s="80">
        <v>1880</v>
      </c>
      <c r="K418" s="80">
        <v>30</v>
      </c>
      <c r="L418" s="76">
        <f t="shared" si="61"/>
        <v>737.98809036774401</v>
      </c>
      <c r="M418" s="76">
        <f t="shared" si="55"/>
        <v>0</v>
      </c>
      <c r="N418" s="76">
        <f t="shared" si="62"/>
        <v>737.98809036774401</v>
      </c>
    </row>
    <row r="419" spans="1:14" x14ac:dyDescent="0.2">
      <c r="A419" s="68">
        <f>'Aliquote medie'!$B419</f>
        <v>41600</v>
      </c>
      <c r="B419" s="71">
        <f>'Aliquote medie'!$H419</f>
        <v>3</v>
      </c>
      <c r="C419" s="71">
        <f>VLOOKUP(B419,Scaglioni!$E$3:$H$7,3,FALSE)</f>
        <v>50000</v>
      </c>
      <c r="D419" s="71">
        <f>VLOOKUP(B419,Scaglioni!$E$3:$H$7,2,FALSE)</f>
        <v>28001</v>
      </c>
      <c r="E419" s="71">
        <f t="shared" si="56"/>
        <v>8400</v>
      </c>
      <c r="F419" s="71">
        <f t="shared" si="57"/>
        <v>21999</v>
      </c>
      <c r="G419" s="71">
        <f t="shared" si="58"/>
        <v>0.38183553797899905</v>
      </c>
      <c r="H419" s="80" t="str">
        <f t="shared" si="59"/>
        <v/>
      </c>
      <c r="I419" s="80" t="str">
        <f t="shared" si="60"/>
        <v/>
      </c>
      <c r="J419" s="80">
        <v>1880</v>
      </c>
      <c r="K419" s="80">
        <v>30</v>
      </c>
      <c r="L419" s="76">
        <f t="shared" si="61"/>
        <v>729.30587753988823</v>
      </c>
      <c r="M419" s="76">
        <f t="shared" si="55"/>
        <v>0</v>
      </c>
      <c r="N419" s="76">
        <f t="shared" si="62"/>
        <v>729.30587753988823</v>
      </c>
    </row>
    <row r="420" spans="1:14" x14ac:dyDescent="0.2">
      <c r="A420" s="68">
        <f>'Aliquote medie'!$B420</f>
        <v>41700</v>
      </c>
      <c r="B420" s="71">
        <f>'Aliquote medie'!$H420</f>
        <v>3</v>
      </c>
      <c r="C420" s="71">
        <f>VLOOKUP(B420,Scaglioni!$E$3:$H$7,3,FALSE)</f>
        <v>50000</v>
      </c>
      <c r="D420" s="71">
        <f>VLOOKUP(B420,Scaglioni!$E$3:$H$7,2,FALSE)</f>
        <v>28001</v>
      </c>
      <c r="E420" s="71">
        <f t="shared" si="56"/>
        <v>8300</v>
      </c>
      <c r="F420" s="71">
        <f t="shared" si="57"/>
        <v>21999</v>
      </c>
      <c r="G420" s="71">
        <f t="shared" si="58"/>
        <v>0.37728987681258241</v>
      </c>
      <c r="H420" s="80" t="str">
        <f t="shared" si="59"/>
        <v/>
      </c>
      <c r="I420" s="80" t="str">
        <f t="shared" si="60"/>
        <v/>
      </c>
      <c r="J420" s="80">
        <v>1880</v>
      </c>
      <c r="K420" s="80">
        <v>30</v>
      </c>
      <c r="L420" s="76">
        <f t="shared" si="61"/>
        <v>720.62366471203245</v>
      </c>
      <c r="M420" s="76">
        <f t="shared" si="55"/>
        <v>0</v>
      </c>
      <c r="N420" s="76">
        <f t="shared" si="62"/>
        <v>720.62366471203245</v>
      </c>
    </row>
    <row r="421" spans="1:14" x14ac:dyDescent="0.2">
      <c r="A421" s="68">
        <f>'Aliquote medie'!$B421</f>
        <v>41800</v>
      </c>
      <c r="B421" s="71">
        <f>'Aliquote medie'!$H421</f>
        <v>3</v>
      </c>
      <c r="C421" s="71">
        <f>VLOOKUP(B421,Scaglioni!$E$3:$H$7,3,FALSE)</f>
        <v>50000</v>
      </c>
      <c r="D421" s="71">
        <f>VLOOKUP(B421,Scaglioni!$E$3:$H$7,2,FALSE)</f>
        <v>28001</v>
      </c>
      <c r="E421" s="71">
        <f t="shared" si="56"/>
        <v>8200</v>
      </c>
      <c r="F421" s="71">
        <f t="shared" si="57"/>
        <v>21999</v>
      </c>
      <c r="G421" s="71">
        <f t="shared" si="58"/>
        <v>0.37274421564616572</v>
      </c>
      <c r="H421" s="80" t="str">
        <f t="shared" si="59"/>
        <v/>
      </c>
      <c r="I421" s="80" t="str">
        <f t="shared" si="60"/>
        <v/>
      </c>
      <c r="J421" s="80">
        <v>1880</v>
      </c>
      <c r="K421" s="80">
        <v>30</v>
      </c>
      <c r="L421" s="76">
        <f t="shared" si="61"/>
        <v>711.94145188417656</v>
      </c>
      <c r="M421" s="76">
        <f t="shared" si="55"/>
        <v>0</v>
      </c>
      <c r="N421" s="76">
        <f t="shared" si="62"/>
        <v>711.94145188417656</v>
      </c>
    </row>
    <row r="422" spans="1:14" x14ac:dyDescent="0.2">
      <c r="A422" s="68">
        <f>'Aliquote medie'!$B422</f>
        <v>41900</v>
      </c>
      <c r="B422" s="71">
        <f>'Aliquote medie'!$H422</f>
        <v>3</v>
      </c>
      <c r="C422" s="71">
        <f>VLOOKUP(B422,Scaglioni!$E$3:$H$7,3,FALSE)</f>
        <v>50000</v>
      </c>
      <c r="D422" s="71">
        <f>VLOOKUP(B422,Scaglioni!$E$3:$H$7,2,FALSE)</f>
        <v>28001</v>
      </c>
      <c r="E422" s="71">
        <f t="shared" si="56"/>
        <v>8100</v>
      </c>
      <c r="F422" s="71">
        <f t="shared" si="57"/>
        <v>21999</v>
      </c>
      <c r="G422" s="71">
        <f t="shared" si="58"/>
        <v>0.36819855447974909</v>
      </c>
      <c r="H422" s="80" t="str">
        <f t="shared" si="59"/>
        <v/>
      </c>
      <c r="I422" s="80" t="str">
        <f t="shared" si="60"/>
        <v/>
      </c>
      <c r="J422" s="80">
        <v>1880</v>
      </c>
      <c r="K422" s="80">
        <v>30</v>
      </c>
      <c r="L422" s="76">
        <f t="shared" si="61"/>
        <v>703.25923905632078</v>
      </c>
      <c r="M422" s="76">
        <f t="shared" si="55"/>
        <v>0</v>
      </c>
      <c r="N422" s="76">
        <f t="shared" si="62"/>
        <v>703.25923905632078</v>
      </c>
    </row>
    <row r="423" spans="1:14" x14ac:dyDescent="0.2">
      <c r="A423" s="68">
        <f>'Aliquote medie'!$B423</f>
        <v>42000</v>
      </c>
      <c r="B423" s="71">
        <f>'Aliquote medie'!$H423</f>
        <v>3</v>
      </c>
      <c r="C423" s="71">
        <f>VLOOKUP(B423,Scaglioni!$E$3:$H$7,3,FALSE)</f>
        <v>50000</v>
      </c>
      <c r="D423" s="71">
        <f>VLOOKUP(B423,Scaglioni!$E$3:$H$7,2,FALSE)</f>
        <v>28001</v>
      </c>
      <c r="E423" s="71">
        <f t="shared" si="56"/>
        <v>8000</v>
      </c>
      <c r="F423" s="71">
        <f t="shared" si="57"/>
        <v>21999</v>
      </c>
      <c r="G423" s="71">
        <f t="shared" si="58"/>
        <v>0.36365289331333245</v>
      </c>
      <c r="H423" s="80" t="str">
        <f t="shared" si="59"/>
        <v/>
      </c>
      <c r="I423" s="80" t="str">
        <f t="shared" si="60"/>
        <v/>
      </c>
      <c r="J423" s="80">
        <v>1880</v>
      </c>
      <c r="K423" s="80">
        <v>30</v>
      </c>
      <c r="L423" s="76">
        <f t="shared" si="61"/>
        <v>694.577026228465</v>
      </c>
      <c r="M423" s="76">
        <f t="shared" si="55"/>
        <v>0</v>
      </c>
      <c r="N423" s="76">
        <f t="shared" si="62"/>
        <v>694.577026228465</v>
      </c>
    </row>
    <row r="424" spans="1:14" x14ac:dyDescent="0.2">
      <c r="A424" s="68">
        <f>'Aliquote medie'!$B424</f>
        <v>42100</v>
      </c>
      <c r="B424" s="71">
        <f>'Aliquote medie'!$H424</f>
        <v>3</v>
      </c>
      <c r="C424" s="71">
        <f>VLOOKUP(B424,Scaglioni!$E$3:$H$7,3,FALSE)</f>
        <v>50000</v>
      </c>
      <c r="D424" s="71">
        <f>VLOOKUP(B424,Scaglioni!$E$3:$H$7,2,FALSE)</f>
        <v>28001</v>
      </c>
      <c r="E424" s="71">
        <f t="shared" si="56"/>
        <v>7900</v>
      </c>
      <c r="F424" s="71">
        <f t="shared" si="57"/>
        <v>21999</v>
      </c>
      <c r="G424" s="71">
        <f t="shared" si="58"/>
        <v>0.35910723214691576</v>
      </c>
      <c r="H424" s="80" t="str">
        <f t="shared" si="59"/>
        <v/>
      </c>
      <c r="I424" s="80" t="str">
        <f t="shared" si="60"/>
        <v/>
      </c>
      <c r="J424" s="80">
        <v>1880</v>
      </c>
      <c r="K424" s="80">
        <v>30</v>
      </c>
      <c r="L424" s="76">
        <f t="shared" si="61"/>
        <v>685.89481340060911</v>
      </c>
      <c r="M424" s="76">
        <f t="shared" si="55"/>
        <v>0</v>
      </c>
      <c r="N424" s="76">
        <f t="shared" si="62"/>
        <v>685.89481340060911</v>
      </c>
    </row>
    <row r="425" spans="1:14" x14ac:dyDescent="0.2">
      <c r="A425" s="68">
        <f>'Aliquote medie'!$B425</f>
        <v>42200</v>
      </c>
      <c r="B425" s="71">
        <f>'Aliquote medie'!$H425</f>
        <v>3</v>
      </c>
      <c r="C425" s="71">
        <f>VLOOKUP(B425,Scaglioni!$E$3:$H$7,3,FALSE)</f>
        <v>50000</v>
      </c>
      <c r="D425" s="71">
        <f>VLOOKUP(B425,Scaglioni!$E$3:$H$7,2,FALSE)</f>
        <v>28001</v>
      </c>
      <c r="E425" s="71">
        <f t="shared" si="56"/>
        <v>7800</v>
      </c>
      <c r="F425" s="71">
        <f t="shared" si="57"/>
        <v>21999</v>
      </c>
      <c r="G425" s="71">
        <f t="shared" si="58"/>
        <v>0.35456157098049912</v>
      </c>
      <c r="H425" s="80" t="str">
        <f t="shared" si="59"/>
        <v/>
      </c>
      <c r="I425" s="80" t="str">
        <f t="shared" si="60"/>
        <v/>
      </c>
      <c r="J425" s="80">
        <v>1880</v>
      </c>
      <c r="K425" s="80">
        <v>30</v>
      </c>
      <c r="L425" s="76">
        <f t="shared" si="61"/>
        <v>677.21260057275333</v>
      </c>
      <c r="M425" s="76">
        <f t="shared" si="55"/>
        <v>0</v>
      </c>
      <c r="N425" s="76">
        <f t="shared" si="62"/>
        <v>677.21260057275333</v>
      </c>
    </row>
    <row r="426" spans="1:14" x14ac:dyDescent="0.2">
      <c r="A426" s="68">
        <f>'Aliquote medie'!$B426</f>
        <v>42300</v>
      </c>
      <c r="B426" s="71">
        <f>'Aliquote medie'!$H426</f>
        <v>3</v>
      </c>
      <c r="C426" s="71">
        <f>VLOOKUP(B426,Scaglioni!$E$3:$H$7,3,FALSE)</f>
        <v>50000</v>
      </c>
      <c r="D426" s="71">
        <f>VLOOKUP(B426,Scaglioni!$E$3:$H$7,2,FALSE)</f>
        <v>28001</v>
      </c>
      <c r="E426" s="71">
        <f t="shared" si="56"/>
        <v>7700</v>
      </c>
      <c r="F426" s="71">
        <f t="shared" si="57"/>
        <v>21999</v>
      </c>
      <c r="G426" s="71">
        <f t="shared" si="58"/>
        <v>0.35001590981408248</v>
      </c>
      <c r="H426" s="80" t="str">
        <f t="shared" si="59"/>
        <v/>
      </c>
      <c r="I426" s="80" t="str">
        <f t="shared" si="60"/>
        <v/>
      </c>
      <c r="J426" s="80">
        <v>1880</v>
      </c>
      <c r="K426" s="80">
        <v>30</v>
      </c>
      <c r="L426" s="76">
        <f t="shared" si="61"/>
        <v>668.53038774489755</v>
      </c>
      <c r="M426" s="76">
        <f t="shared" si="55"/>
        <v>0</v>
      </c>
      <c r="N426" s="76">
        <f t="shared" si="62"/>
        <v>668.53038774489755</v>
      </c>
    </row>
    <row r="427" spans="1:14" x14ac:dyDescent="0.2">
      <c r="A427" s="68">
        <f>'Aliquote medie'!$B427</f>
        <v>42400</v>
      </c>
      <c r="B427" s="71">
        <f>'Aliquote medie'!$H427</f>
        <v>3</v>
      </c>
      <c r="C427" s="71">
        <f>VLOOKUP(B427,Scaglioni!$E$3:$H$7,3,FALSE)</f>
        <v>50000</v>
      </c>
      <c r="D427" s="71">
        <f>VLOOKUP(B427,Scaglioni!$E$3:$H$7,2,FALSE)</f>
        <v>28001</v>
      </c>
      <c r="E427" s="71">
        <f t="shared" si="56"/>
        <v>7600</v>
      </c>
      <c r="F427" s="71">
        <f t="shared" si="57"/>
        <v>21999</v>
      </c>
      <c r="G427" s="71">
        <f t="shared" si="58"/>
        <v>0.34547024864766579</v>
      </c>
      <c r="H427" s="80" t="str">
        <f t="shared" si="59"/>
        <v/>
      </c>
      <c r="I427" s="80" t="str">
        <f t="shared" si="60"/>
        <v/>
      </c>
      <c r="J427" s="80">
        <v>1880</v>
      </c>
      <c r="K427" s="80">
        <v>30</v>
      </c>
      <c r="L427" s="76">
        <f t="shared" si="61"/>
        <v>659.84817491704166</v>
      </c>
      <c r="M427" s="76">
        <f t="shared" si="55"/>
        <v>0</v>
      </c>
      <c r="N427" s="76">
        <f t="shared" si="62"/>
        <v>659.84817491704166</v>
      </c>
    </row>
    <row r="428" spans="1:14" x14ac:dyDescent="0.2">
      <c r="A428" s="68">
        <f>'Aliquote medie'!$B428</f>
        <v>42500</v>
      </c>
      <c r="B428" s="71">
        <f>'Aliquote medie'!$H428</f>
        <v>3</v>
      </c>
      <c r="C428" s="71">
        <f>VLOOKUP(B428,Scaglioni!$E$3:$H$7,3,FALSE)</f>
        <v>50000</v>
      </c>
      <c r="D428" s="71">
        <f>VLOOKUP(B428,Scaglioni!$E$3:$H$7,2,FALSE)</f>
        <v>28001</v>
      </c>
      <c r="E428" s="71">
        <f t="shared" si="56"/>
        <v>7500</v>
      </c>
      <c r="F428" s="71">
        <f t="shared" si="57"/>
        <v>21999</v>
      </c>
      <c r="G428" s="71">
        <f t="shared" si="58"/>
        <v>0.34092458748124915</v>
      </c>
      <c r="H428" s="80" t="str">
        <f t="shared" si="59"/>
        <v/>
      </c>
      <c r="I428" s="80" t="str">
        <f t="shared" si="60"/>
        <v/>
      </c>
      <c r="J428" s="80">
        <v>1880</v>
      </c>
      <c r="K428" s="80">
        <v>30</v>
      </c>
      <c r="L428" s="76">
        <f t="shared" si="61"/>
        <v>651.16596208918588</v>
      </c>
      <c r="M428" s="76">
        <f t="shared" si="55"/>
        <v>0</v>
      </c>
      <c r="N428" s="76">
        <f t="shared" si="62"/>
        <v>651.16596208918588</v>
      </c>
    </row>
    <row r="429" spans="1:14" x14ac:dyDescent="0.2">
      <c r="A429" s="68">
        <f>'Aliquote medie'!$B429</f>
        <v>42600</v>
      </c>
      <c r="B429" s="71">
        <f>'Aliquote medie'!$H429</f>
        <v>3</v>
      </c>
      <c r="C429" s="71">
        <f>VLOOKUP(B429,Scaglioni!$E$3:$H$7,3,FALSE)</f>
        <v>50000</v>
      </c>
      <c r="D429" s="71">
        <f>VLOOKUP(B429,Scaglioni!$E$3:$H$7,2,FALSE)</f>
        <v>28001</v>
      </c>
      <c r="E429" s="71">
        <f t="shared" si="56"/>
        <v>7400</v>
      </c>
      <c r="F429" s="71">
        <f t="shared" si="57"/>
        <v>21999</v>
      </c>
      <c r="G429" s="71">
        <f t="shared" si="58"/>
        <v>0.33637892631483252</v>
      </c>
      <c r="H429" s="80" t="str">
        <f t="shared" si="59"/>
        <v/>
      </c>
      <c r="I429" s="80" t="str">
        <f t="shared" si="60"/>
        <v/>
      </c>
      <c r="J429" s="80">
        <v>1880</v>
      </c>
      <c r="K429" s="80">
        <v>30</v>
      </c>
      <c r="L429" s="76">
        <f t="shared" si="61"/>
        <v>642.4837492613301</v>
      </c>
      <c r="M429" s="76">
        <f t="shared" si="55"/>
        <v>0</v>
      </c>
      <c r="N429" s="76">
        <f t="shared" si="62"/>
        <v>642.4837492613301</v>
      </c>
    </row>
    <row r="430" spans="1:14" x14ac:dyDescent="0.2">
      <c r="A430" s="68">
        <f>'Aliquote medie'!$B430</f>
        <v>42700</v>
      </c>
      <c r="B430" s="71">
        <f>'Aliquote medie'!$H430</f>
        <v>3</v>
      </c>
      <c r="C430" s="71">
        <f>VLOOKUP(B430,Scaglioni!$E$3:$H$7,3,FALSE)</f>
        <v>50000</v>
      </c>
      <c r="D430" s="71">
        <f>VLOOKUP(B430,Scaglioni!$E$3:$H$7,2,FALSE)</f>
        <v>28001</v>
      </c>
      <c r="E430" s="71">
        <f t="shared" si="56"/>
        <v>7300</v>
      </c>
      <c r="F430" s="71">
        <f t="shared" si="57"/>
        <v>21999</v>
      </c>
      <c r="G430" s="71">
        <f t="shared" si="58"/>
        <v>0.33183326514841582</v>
      </c>
      <c r="H430" s="80" t="str">
        <f t="shared" si="59"/>
        <v/>
      </c>
      <c r="I430" s="80" t="str">
        <f t="shared" si="60"/>
        <v/>
      </c>
      <c r="J430" s="80">
        <v>1880</v>
      </c>
      <c r="K430" s="80">
        <v>30</v>
      </c>
      <c r="L430" s="76">
        <f t="shared" si="61"/>
        <v>633.80153643347421</v>
      </c>
      <c r="M430" s="76">
        <f t="shared" si="55"/>
        <v>0</v>
      </c>
      <c r="N430" s="76">
        <f t="shared" si="62"/>
        <v>633.80153643347421</v>
      </c>
    </row>
    <row r="431" spans="1:14" x14ac:dyDescent="0.2">
      <c r="A431" s="68">
        <f>'Aliquote medie'!$B431</f>
        <v>42800</v>
      </c>
      <c r="B431" s="71">
        <f>'Aliquote medie'!$H431</f>
        <v>3</v>
      </c>
      <c r="C431" s="71">
        <f>VLOOKUP(B431,Scaglioni!$E$3:$H$7,3,FALSE)</f>
        <v>50000</v>
      </c>
      <c r="D431" s="71">
        <f>VLOOKUP(B431,Scaglioni!$E$3:$H$7,2,FALSE)</f>
        <v>28001</v>
      </c>
      <c r="E431" s="71">
        <f t="shared" si="56"/>
        <v>7200</v>
      </c>
      <c r="F431" s="71">
        <f t="shared" si="57"/>
        <v>21999</v>
      </c>
      <c r="G431" s="71">
        <f t="shared" si="58"/>
        <v>0.32728760398199919</v>
      </c>
      <c r="H431" s="80" t="str">
        <f t="shared" si="59"/>
        <v/>
      </c>
      <c r="I431" s="80" t="str">
        <f t="shared" si="60"/>
        <v/>
      </c>
      <c r="J431" s="80">
        <v>1880</v>
      </c>
      <c r="K431" s="80">
        <v>30</v>
      </c>
      <c r="L431" s="76">
        <f t="shared" si="61"/>
        <v>625.11932360561843</v>
      </c>
      <c r="M431" s="76">
        <f t="shared" si="55"/>
        <v>0</v>
      </c>
      <c r="N431" s="76">
        <f t="shared" si="62"/>
        <v>625.11932360561843</v>
      </c>
    </row>
    <row r="432" spans="1:14" x14ac:dyDescent="0.2">
      <c r="A432" s="68">
        <f>'Aliquote medie'!$B432</f>
        <v>42900</v>
      </c>
      <c r="B432" s="71">
        <f>'Aliquote medie'!$H432</f>
        <v>3</v>
      </c>
      <c r="C432" s="71">
        <f>VLOOKUP(B432,Scaglioni!$E$3:$H$7,3,FALSE)</f>
        <v>50000</v>
      </c>
      <c r="D432" s="71">
        <f>VLOOKUP(B432,Scaglioni!$E$3:$H$7,2,FALSE)</f>
        <v>28001</v>
      </c>
      <c r="E432" s="71">
        <f t="shared" si="56"/>
        <v>7100</v>
      </c>
      <c r="F432" s="71">
        <f t="shared" si="57"/>
        <v>21999</v>
      </c>
      <c r="G432" s="71">
        <f t="shared" si="58"/>
        <v>0.32274194281558255</v>
      </c>
      <c r="H432" s="80" t="str">
        <f t="shared" si="59"/>
        <v/>
      </c>
      <c r="I432" s="80" t="str">
        <f t="shared" si="60"/>
        <v/>
      </c>
      <c r="J432" s="80">
        <v>1880</v>
      </c>
      <c r="K432" s="80">
        <v>30</v>
      </c>
      <c r="L432" s="76">
        <f t="shared" si="61"/>
        <v>616.43711077776265</v>
      </c>
      <c r="M432" s="76">
        <f t="shared" si="55"/>
        <v>0</v>
      </c>
      <c r="N432" s="76">
        <f t="shared" si="62"/>
        <v>616.43711077776265</v>
      </c>
    </row>
    <row r="433" spans="1:14" x14ac:dyDescent="0.2">
      <c r="A433" s="68">
        <f>'Aliquote medie'!$B433</f>
        <v>43000</v>
      </c>
      <c r="B433" s="71">
        <f>'Aliquote medie'!$H433</f>
        <v>3</v>
      </c>
      <c r="C433" s="71">
        <f>VLOOKUP(B433,Scaglioni!$E$3:$H$7,3,FALSE)</f>
        <v>50000</v>
      </c>
      <c r="D433" s="71">
        <f>VLOOKUP(B433,Scaglioni!$E$3:$H$7,2,FALSE)</f>
        <v>28001</v>
      </c>
      <c r="E433" s="71">
        <f t="shared" si="56"/>
        <v>7000</v>
      </c>
      <c r="F433" s="71">
        <f t="shared" si="57"/>
        <v>21999</v>
      </c>
      <c r="G433" s="71">
        <f t="shared" si="58"/>
        <v>0.31819628164916586</v>
      </c>
      <c r="H433" s="80" t="str">
        <f t="shared" si="59"/>
        <v/>
      </c>
      <c r="I433" s="80" t="str">
        <f t="shared" si="60"/>
        <v/>
      </c>
      <c r="J433" s="80">
        <v>1880</v>
      </c>
      <c r="K433" s="80">
        <v>30</v>
      </c>
      <c r="L433" s="76">
        <f t="shared" si="61"/>
        <v>607.75489794990676</v>
      </c>
      <c r="M433" s="76">
        <f t="shared" si="55"/>
        <v>0</v>
      </c>
      <c r="N433" s="76">
        <f t="shared" si="62"/>
        <v>607.75489794990676</v>
      </c>
    </row>
    <row r="434" spans="1:14" x14ac:dyDescent="0.2">
      <c r="A434" s="68">
        <f>'Aliquote medie'!$B434</f>
        <v>43100</v>
      </c>
      <c r="B434" s="71">
        <f>'Aliquote medie'!$H434</f>
        <v>3</v>
      </c>
      <c r="C434" s="71">
        <f>VLOOKUP(B434,Scaglioni!$E$3:$H$7,3,FALSE)</f>
        <v>50000</v>
      </c>
      <c r="D434" s="71">
        <f>VLOOKUP(B434,Scaglioni!$E$3:$H$7,2,FALSE)</f>
        <v>28001</v>
      </c>
      <c r="E434" s="71">
        <f t="shared" si="56"/>
        <v>6900</v>
      </c>
      <c r="F434" s="71">
        <f t="shared" si="57"/>
        <v>21999</v>
      </c>
      <c r="G434" s="71">
        <f t="shared" si="58"/>
        <v>0.31365062048274922</v>
      </c>
      <c r="H434" s="80" t="str">
        <f t="shared" si="59"/>
        <v/>
      </c>
      <c r="I434" s="80" t="str">
        <f t="shared" si="60"/>
        <v/>
      </c>
      <c r="J434" s="80">
        <v>1880</v>
      </c>
      <c r="K434" s="80">
        <v>30</v>
      </c>
      <c r="L434" s="76">
        <f t="shared" si="61"/>
        <v>599.07268512205098</v>
      </c>
      <c r="M434" s="76">
        <f t="shared" si="55"/>
        <v>0</v>
      </c>
      <c r="N434" s="76">
        <f t="shared" si="62"/>
        <v>599.07268512205098</v>
      </c>
    </row>
    <row r="435" spans="1:14" x14ac:dyDescent="0.2">
      <c r="A435" s="68">
        <f>'Aliquote medie'!$B435</f>
        <v>43200</v>
      </c>
      <c r="B435" s="71">
        <f>'Aliquote medie'!$H435</f>
        <v>3</v>
      </c>
      <c r="C435" s="71">
        <f>VLOOKUP(B435,Scaglioni!$E$3:$H$7,3,FALSE)</f>
        <v>50000</v>
      </c>
      <c r="D435" s="71">
        <f>VLOOKUP(B435,Scaglioni!$E$3:$H$7,2,FALSE)</f>
        <v>28001</v>
      </c>
      <c r="E435" s="71">
        <f t="shared" si="56"/>
        <v>6800</v>
      </c>
      <c r="F435" s="71">
        <f t="shared" si="57"/>
        <v>21999</v>
      </c>
      <c r="G435" s="71">
        <f t="shared" si="58"/>
        <v>0.30910495931633258</v>
      </c>
      <c r="H435" s="80" t="str">
        <f t="shared" si="59"/>
        <v/>
      </c>
      <c r="I435" s="80" t="str">
        <f t="shared" si="60"/>
        <v/>
      </c>
      <c r="J435" s="80">
        <v>1880</v>
      </c>
      <c r="K435" s="80">
        <v>30</v>
      </c>
      <c r="L435" s="76">
        <f t="shared" si="61"/>
        <v>590.39047229419521</v>
      </c>
      <c r="M435" s="76">
        <f t="shared" si="55"/>
        <v>0</v>
      </c>
      <c r="N435" s="76">
        <f t="shared" si="62"/>
        <v>590.39047229419521</v>
      </c>
    </row>
    <row r="436" spans="1:14" x14ac:dyDescent="0.2">
      <c r="A436" s="68">
        <f>'Aliquote medie'!$B436</f>
        <v>43300</v>
      </c>
      <c r="B436" s="71">
        <f>'Aliquote medie'!$H436</f>
        <v>3</v>
      </c>
      <c r="C436" s="71">
        <f>VLOOKUP(B436,Scaglioni!$E$3:$H$7,3,FALSE)</f>
        <v>50000</v>
      </c>
      <c r="D436" s="71">
        <f>VLOOKUP(B436,Scaglioni!$E$3:$H$7,2,FALSE)</f>
        <v>28001</v>
      </c>
      <c r="E436" s="71">
        <f t="shared" si="56"/>
        <v>6700</v>
      </c>
      <c r="F436" s="71">
        <f t="shared" si="57"/>
        <v>21999</v>
      </c>
      <c r="G436" s="71">
        <f t="shared" si="58"/>
        <v>0.30455929814991589</v>
      </c>
      <c r="H436" s="80" t="str">
        <f t="shared" si="59"/>
        <v/>
      </c>
      <c r="I436" s="80" t="str">
        <f t="shared" si="60"/>
        <v/>
      </c>
      <c r="J436" s="80">
        <v>1880</v>
      </c>
      <c r="K436" s="80">
        <v>30</v>
      </c>
      <c r="L436" s="76">
        <f t="shared" si="61"/>
        <v>581.70825946633931</v>
      </c>
      <c r="M436" s="76">
        <f t="shared" si="55"/>
        <v>0</v>
      </c>
      <c r="N436" s="76">
        <f t="shared" si="62"/>
        <v>581.70825946633931</v>
      </c>
    </row>
    <row r="437" spans="1:14" x14ac:dyDescent="0.2">
      <c r="A437" s="68">
        <f>'Aliquote medie'!$B437</f>
        <v>43400</v>
      </c>
      <c r="B437" s="71">
        <f>'Aliquote medie'!$H437</f>
        <v>3</v>
      </c>
      <c r="C437" s="71">
        <f>VLOOKUP(B437,Scaglioni!$E$3:$H$7,3,FALSE)</f>
        <v>50000</v>
      </c>
      <c r="D437" s="71">
        <f>VLOOKUP(B437,Scaglioni!$E$3:$H$7,2,FALSE)</f>
        <v>28001</v>
      </c>
      <c r="E437" s="71">
        <f t="shared" si="56"/>
        <v>6600</v>
      </c>
      <c r="F437" s="71">
        <f t="shared" si="57"/>
        <v>21999</v>
      </c>
      <c r="G437" s="71">
        <f t="shared" si="58"/>
        <v>0.30001363698349925</v>
      </c>
      <c r="H437" s="80" t="str">
        <f t="shared" si="59"/>
        <v/>
      </c>
      <c r="I437" s="80" t="str">
        <f t="shared" si="60"/>
        <v/>
      </c>
      <c r="J437" s="80">
        <v>1880</v>
      </c>
      <c r="K437" s="80">
        <v>30</v>
      </c>
      <c r="L437" s="76">
        <f t="shared" si="61"/>
        <v>573.02604663848354</v>
      </c>
      <c r="M437" s="76">
        <f t="shared" si="55"/>
        <v>0</v>
      </c>
      <c r="N437" s="76">
        <f t="shared" si="62"/>
        <v>573.02604663848354</v>
      </c>
    </row>
    <row r="438" spans="1:14" x14ac:dyDescent="0.2">
      <c r="A438" s="68">
        <f>'Aliquote medie'!$B438</f>
        <v>43500</v>
      </c>
      <c r="B438" s="71">
        <f>'Aliquote medie'!$H438</f>
        <v>3</v>
      </c>
      <c r="C438" s="71">
        <f>VLOOKUP(B438,Scaglioni!$E$3:$H$7,3,FALSE)</f>
        <v>50000</v>
      </c>
      <c r="D438" s="71">
        <f>VLOOKUP(B438,Scaglioni!$E$3:$H$7,2,FALSE)</f>
        <v>28001</v>
      </c>
      <c r="E438" s="71">
        <f t="shared" si="56"/>
        <v>6500</v>
      </c>
      <c r="F438" s="71">
        <f t="shared" si="57"/>
        <v>21999</v>
      </c>
      <c r="G438" s="71">
        <f t="shared" si="58"/>
        <v>0.29546797581708262</v>
      </c>
      <c r="H438" s="80" t="str">
        <f t="shared" si="59"/>
        <v/>
      </c>
      <c r="I438" s="80" t="str">
        <f t="shared" si="60"/>
        <v/>
      </c>
      <c r="J438" s="80">
        <v>1880</v>
      </c>
      <c r="K438" s="80">
        <v>30</v>
      </c>
      <c r="L438" s="76">
        <f t="shared" si="61"/>
        <v>564.34383381062776</v>
      </c>
      <c r="M438" s="76">
        <f t="shared" si="55"/>
        <v>0</v>
      </c>
      <c r="N438" s="76">
        <f t="shared" si="62"/>
        <v>564.34383381062776</v>
      </c>
    </row>
    <row r="439" spans="1:14" x14ac:dyDescent="0.2">
      <c r="A439" s="68">
        <f>'Aliquote medie'!$B439</f>
        <v>43600</v>
      </c>
      <c r="B439" s="71">
        <f>'Aliquote medie'!$H439</f>
        <v>3</v>
      </c>
      <c r="C439" s="71">
        <f>VLOOKUP(B439,Scaglioni!$E$3:$H$7,3,FALSE)</f>
        <v>50000</v>
      </c>
      <c r="D439" s="71">
        <f>VLOOKUP(B439,Scaglioni!$E$3:$H$7,2,FALSE)</f>
        <v>28001</v>
      </c>
      <c r="E439" s="71">
        <f t="shared" si="56"/>
        <v>6400</v>
      </c>
      <c r="F439" s="71">
        <f t="shared" si="57"/>
        <v>21999</v>
      </c>
      <c r="G439" s="71">
        <f t="shared" si="58"/>
        <v>0.29092231465066593</v>
      </c>
      <c r="H439" s="80" t="str">
        <f t="shared" si="59"/>
        <v/>
      </c>
      <c r="I439" s="80" t="str">
        <f t="shared" si="60"/>
        <v/>
      </c>
      <c r="J439" s="80">
        <v>1880</v>
      </c>
      <c r="K439" s="80">
        <v>30</v>
      </c>
      <c r="L439" s="76">
        <f t="shared" si="61"/>
        <v>555.66162098277186</v>
      </c>
      <c r="M439" s="76">
        <f t="shared" si="55"/>
        <v>0</v>
      </c>
      <c r="N439" s="76">
        <f t="shared" si="62"/>
        <v>555.66162098277186</v>
      </c>
    </row>
    <row r="440" spans="1:14" x14ac:dyDescent="0.2">
      <c r="A440" s="68">
        <f>'Aliquote medie'!$B440</f>
        <v>43700</v>
      </c>
      <c r="B440" s="71">
        <f>'Aliquote medie'!$H440</f>
        <v>3</v>
      </c>
      <c r="C440" s="71">
        <f>VLOOKUP(B440,Scaglioni!$E$3:$H$7,3,FALSE)</f>
        <v>50000</v>
      </c>
      <c r="D440" s="71">
        <f>VLOOKUP(B440,Scaglioni!$E$3:$H$7,2,FALSE)</f>
        <v>28001</v>
      </c>
      <c r="E440" s="71">
        <f t="shared" si="56"/>
        <v>6300</v>
      </c>
      <c r="F440" s="71">
        <f t="shared" si="57"/>
        <v>21999</v>
      </c>
      <c r="G440" s="71">
        <f t="shared" si="58"/>
        <v>0.28637665348424929</v>
      </c>
      <c r="H440" s="80" t="str">
        <f t="shared" si="59"/>
        <v/>
      </c>
      <c r="I440" s="80" t="str">
        <f t="shared" si="60"/>
        <v/>
      </c>
      <c r="J440" s="80">
        <v>1880</v>
      </c>
      <c r="K440" s="80">
        <v>30</v>
      </c>
      <c r="L440" s="76">
        <f t="shared" si="61"/>
        <v>546.97940815491609</v>
      </c>
      <c r="M440" s="76">
        <f t="shared" si="55"/>
        <v>0</v>
      </c>
      <c r="N440" s="76">
        <f t="shared" si="62"/>
        <v>546.97940815491609</v>
      </c>
    </row>
    <row r="441" spans="1:14" x14ac:dyDescent="0.2">
      <c r="A441" s="68">
        <f>'Aliquote medie'!$B441</f>
        <v>43800</v>
      </c>
      <c r="B441" s="71">
        <f>'Aliquote medie'!$H441</f>
        <v>3</v>
      </c>
      <c r="C441" s="71">
        <f>VLOOKUP(B441,Scaglioni!$E$3:$H$7,3,FALSE)</f>
        <v>50000</v>
      </c>
      <c r="D441" s="71">
        <f>VLOOKUP(B441,Scaglioni!$E$3:$H$7,2,FALSE)</f>
        <v>28001</v>
      </c>
      <c r="E441" s="71">
        <f t="shared" si="56"/>
        <v>6200</v>
      </c>
      <c r="F441" s="71">
        <f t="shared" si="57"/>
        <v>21999</v>
      </c>
      <c r="G441" s="71">
        <f t="shared" si="58"/>
        <v>0.28183099231783265</v>
      </c>
      <c r="H441" s="80" t="str">
        <f t="shared" si="59"/>
        <v/>
      </c>
      <c r="I441" s="80" t="str">
        <f t="shared" si="60"/>
        <v/>
      </c>
      <c r="J441" s="80">
        <v>1880</v>
      </c>
      <c r="K441" s="80">
        <v>30</v>
      </c>
      <c r="L441" s="76">
        <f t="shared" si="61"/>
        <v>538.29719532706031</v>
      </c>
      <c r="M441" s="76">
        <f t="shared" si="55"/>
        <v>0</v>
      </c>
      <c r="N441" s="76">
        <f t="shared" si="62"/>
        <v>538.29719532706031</v>
      </c>
    </row>
    <row r="442" spans="1:14" x14ac:dyDescent="0.2">
      <c r="A442" s="68">
        <f>'Aliquote medie'!$B442</f>
        <v>43900</v>
      </c>
      <c r="B442" s="71">
        <f>'Aliquote medie'!$H442</f>
        <v>3</v>
      </c>
      <c r="C442" s="71">
        <f>VLOOKUP(B442,Scaglioni!$E$3:$H$7,3,FALSE)</f>
        <v>50000</v>
      </c>
      <c r="D442" s="71">
        <f>VLOOKUP(B442,Scaglioni!$E$3:$H$7,2,FALSE)</f>
        <v>28001</v>
      </c>
      <c r="E442" s="71">
        <f t="shared" si="56"/>
        <v>6100</v>
      </c>
      <c r="F442" s="71">
        <f t="shared" si="57"/>
        <v>21999</v>
      </c>
      <c r="G442" s="71">
        <f t="shared" si="58"/>
        <v>0.27728533115141596</v>
      </c>
      <c r="H442" s="80" t="str">
        <f t="shared" si="59"/>
        <v/>
      </c>
      <c r="I442" s="80" t="str">
        <f t="shared" si="60"/>
        <v/>
      </c>
      <c r="J442" s="80">
        <v>1880</v>
      </c>
      <c r="K442" s="80">
        <v>30</v>
      </c>
      <c r="L442" s="76">
        <f t="shared" si="61"/>
        <v>529.61498249920453</v>
      </c>
      <c r="M442" s="76">
        <f t="shared" si="55"/>
        <v>0</v>
      </c>
      <c r="N442" s="76">
        <f t="shared" si="62"/>
        <v>529.61498249920453</v>
      </c>
    </row>
    <row r="443" spans="1:14" x14ac:dyDescent="0.2">
      <c r="A443" s="68">
        <f>'Aliquote medie'!$B443</f>
        <v>44000</v>
      </c>
      <c r="B443" s="71">
        <f>'Aliquote medie'!$H443</f>
        <v>3</v>
      </c>
      <c r="C443" s="71">
        <f>VLOOKUP(B443,Scaglioni!$E$3:$H$7,3,FALSE)</f>
        <v>50000</v>
      </c>
      <c r="D443" s="71">
        <f>VLOOKUP(B443,Scaglioni!$E$3:$H$7,2,FALSE)</f>
        <v>28001</v>
      </c>
      <c r="E443" s="71">
        <f t="shared" si="56"/>
        <v>6000</v>
      </c>
      <c r="F443" s="71">
        <f t="shared" si="57"/>
        <v>21999</v>
      </c>
      <c r="G443" s="71">
        <f t="shared" si="58"/>
        <v>0.27273966998499932</v>
      </c>
      <c r="H443" s="80" t="str">
        <f t="shared" si="59"/>
        <v/>
      </c>
      <c r="I443" s="80" t="str">
        <f t="shared" si="60"/>
        <v/>
      </c>
      <c r="J443" s="80">
        <v>1880</v>
      </c>
      <c r="K443" s="80">
        <v>30</v>
      </c>
      <c r="L443" s="76">
        <f t="shared" si="61"/>
        <v>520.93276967134875</v>
      </c>
      <c r="M443" s="76">
        <f t="shared" si="55"/>
        <v>0</v>
      </c>
      <c r="N443" s="76">
        <f t="shared" si="62"/>
        <v>520.93276967134875</v>
      </c>
    </row>
    <row r="444" spans="1:14" x14ac:dyDescent="0.2">
      <c r="A444" s="68">
        <f>'Aliquote medie'!$B444</f>
        <v>44100</v>
      </c>
      <c r="B444" s="71">
        <f>'Aliquote medie'!$H444</f>
        <v>3</v>
      </c>
      <c r="C444" s="71">
        <f>VLOOKUP(B444,Scaglioni!$E$3:$H$7,3,FALSE)</f>
        <v>50000</v>
      </c>
      <c r="D444" s="71">
        <f>VLOOKUP(B444,Scaglioni!$E$3:$H$7,2,FALSE)</f>
        <v>28001</v>
      </c>
      <c r="E444" s="71">
        <f t="shared" si="56"/>
        <v>5900</v>
      </c>
      <c r="F444" s="71">
        <f t="shared" si="57"/>
        <v>21999</v>
      </c>
      <c r="G444" s="71">
        <f t="shared" si="58"/>
        <v>0.26819400881858269</v>
      </c>
      <c r="H444" s="80" t="str">
        <f t="shared" si="59"/>
        <v/>
      </c>
      <c r="I444" s="80" t="str">
        <f t="shared" si="60"/>
        <v/>
      </c>
      <c r="J444" s="80">
        <v>1880</v>
      </c>
      <c r="K444" s="80">
        <v>30</v>
      </c>
      <c r="L444" s="76">
        <f t="shared" si="61"/>
        <v>512.25055684349297</v>
      </c>
      <c r="M444" s="76">
        <f t="shared" si="55"/>
        <v>0</v>
      </c>
      <c r="N444" s="76">
        <f t="shared" si="62"/>
        <v>512.25055684349297</v>
      </c>
    </row>
    <row r="445" spans="1:14" x14ac:dyDescent="0.2">
      <c r="A445" s="68">
        <f>'Aliquote medie'!$B445</f>
        <v>44200</v>
      </c>
      <c r="B445" s="71">
        <f>'Aliquote medie'!$H445</f>
        <v>3</v>
      </c>
      <c r="C445" s="71">
        <f>VLOOKUP(B445,Scaglioni!$E$3:$H$7,3,FALSE)</f>
        <v>50000</v>
      </c>
      <c r="D445" s="71">
        <f>VLOOKUP(B445,Scaglioni!$E$3:$H$7,2,FALSE)</f>
        <v>28001</v>
      </c>
      <c r="E445" s="71">
        <f t="shared" si="56"/>
        <v>5800</v>
      </c>
      <c r="F445" s="71">
        <f t="shared" si="57"/>
        <v>21999</v>
      </c>
      <c r="G445" s="71">
        <f t="shared" si="58"/>
        <v>0.26364834765216599</v>
      </c>
      <c r="H445" s="80" t="str">
        <f t="shared" si="59"/>
        <v/>
      </c>
      <c r="I445" s="80" t="str">
        <f t="shared" si="60"/>
        <v/>
      </c>
      <c r="J445" s="80">
        <v>1880</v>
      </c>
      <c r="K445" s="80">
        <v>30</v>
      </c>
      <c r="L445" s="76">
        <f t="shared" si="61"/>
        <v>503.56834401563702</v>
      </c>
      <c r="M445" s="76">
        <f t="shared" si="55"/>
        <v>0</v>
      </c>
      <c r="N445" s="76">
        <f t="shared" si="62"/>
        <v>503.56834401563702</v>
      </c>
    </row>
    <row r="446" spans="1:14" x14ac:dyDescent="0.2">
      <c r="A446" s="68">
        <f>'Aliquote medie'!$B446</f>
        <v>44300</v>
      </c>
      <c r="B446" s="71">
        <f>'Aliquote medie'!$H446</f>
        <v>3</v>
      </c>
      <c r="C446" s="71">
        <f>VLOOKUP(B446,Scaglioni!$E$3:$H$7,3,FALSE)</f>
        <v>50000</v>
      </c>
      <c r="D446" s="71">
        <f>VLOOKUP(B446,Scaglioni!$E$3:$H$7,2,FALSE)</f>
        <v>28001</v>
      </c>
      <c r="E446" s="71">
        <f t="shared" si="56"/>
        <v>5700</v>
      </c>
      <c r="F446" s="71">
        <f t="shared" si="57"/>
        <v>21999</v>
      </c>
      <c r="G446" s="71">
        <f t="shared" si="58"/>
        <v>0.25910268648574936</v>
      </c>
      <c r="H446" s="80" t="str">
        <f t="shared" si="59"/>
        <v/>
      </c>
      <c r="I446" s="80" t="str">
        <f t="shared" si="60"/>
        <v/>
      </c>
      <c r="J446" s="80">
        <v>1880</v>
      </c>
      <c r="K446" s="80">
        <v>30</v>
      </c>
      <c r="L446" s="76">
        <f t="shared" si="61"/>
        <v>494.88613118778125</v>
      </c>
      <c r="M446" s="76">
        <f t="shared" si="55"/>
        <v>0</v>
      </c>
      <c r="N446" s="76">
        <f t="shared" si="62"/>
        <v>494.88613118778125</v>
      </c>
    </row>
    <row r="447" spans="1:14" x14ac:dyDescent="0.2">
      <c r="A447" s="68">
        <f>'Aliquote medie'!$B447</f>
        <v>44400</v>
      </c>
      <c r="B447" s="71">
        <f>'Aliquote medie'!$H447</f>
        <v>3</v>
      </c>
      <c r="C447" s="71">
        <f>VLOOKUP(B447,Scaglioni!$E$3:$H$7,3,FALSE)</f>
        <v>50000</v>
      </c>
      <c r="D447" s="71">
        <f>VLOOKUP(B447,Scaglioni!$E$3:$H$7,2,FALSE)</f>
        <v>28001</v>
      </c>
      <c r="E447" s="71">
        <f t="shared" si="56"/>
        <v>5600</v>
      </c>
      <c r="F447" s="71">
        <f t="shared" si="57"/>
        <v>21999</v>
      </c>
      <c r="G447" s="71">
        <f t="shared" si="58"/>
        <v>0.25455702531933272</v>
      </c>
      <c r="H447" s="80" t="str">
        <f t="shared" si="59"/>
        <v/>
      </c>
      <c r="I447" s="80" t="str">
        <f t="shared" si="60"/>
        <v/>
      </c>
      <c r="J447" s="80">
        <v>1880</v>
      </c>
      <c r="K447" s="80">
        <v>30</v>
      </c>
      <c r="L447" s="76">
        <f t="shared" si="61"/>
        <v>486.20391835992547</v>
      </c>
      <c r="M447" s="76">
        <f t="shared" si="55"/>
        <v>0</v>
      </c>
      <c r="N447" s="76">
        <f t="shared" si="62"/>
        <v>486.20391835992547</v>
      </c>
    </row>
    <row r="448" spans="1:14" x14ac:dyDescent="0.2">
      <c r="A448" s="68">
        <f>'Aliquote medie'!$B448</f>
        <v>44500</v>
      </c>
      <c r="B448" s="71">
        <f>'Aliquote medie'!$H448</f>
        <v>3</v>
      </c>
      <c r="C448" s="71">
        <f>VLOOKUP(B448,Scaglioni!$E$3:$H$7,3,FALSE)</f>
        <v>50000</v>
      </c>
      <c r="D448" s="71">
        <f>VLOOKUP(B448,Scaglioni!$E$3:$H$7,2,FALSE)</f>
        <v>28001</v>
      </c>
      <c r="E448" s="71">
        <f t="shared" si="56"/>
        <v>5500</v>
      </c>
      <c r="F448" s="71">
        <f t="shared" si="57"/>
        <v>21999</v>
      </c>
      <c r="G448" s="71">
        <f t="shared" si="58"/>
        <v>0.25001136415291603</v>
      </c>
      <c r="H448" s="80" t="str">
        <f t="shared" si="59"/>
        <v/>
      </c>
      <c r="I448" s="80" t="str">
        <f t="shared" si="60"/>
        <v/>
      </c>
      <c r="J448" s="80">
        <v>1880</v>
      </c>
      <c r="K448" s="80">
        <v>30</v>
      </c>
      <c r="L448" s="76">
        <f t="shared" si="61"/>
        <v>477.52170553206963</v>
      </c>
      <c r="M448" s="76">
        <f t="shared" si="55"/>
        <v>0</v>
      </c>
      <c r="N448" s="76">
        <f t="shared" si="62"/>
        <v>477.52170553206963</v>
      </c>
    </row>
    <row r="449" spans="1:14" x14ac:dyDescent="0.2">
      <c r="A449" s="68">
        <f>'Aliquote medie'!$B449</f>
        <v>44600</v>
      </c>
      <c r="B449" s="71">
        <f>'Aliquote medie'!$H449</f>
        <v>3</v>
      </c>
      <c r="C449" s="71">
        <f>VLOOKUP(B449,Scaglioni!$E$3:$H$7,3,FALSE)</f>
        <v>50000</v>
      </c>
      <c r="D449" s="71">
        <f>VLOOKUP(B449,Scaglioni!$E$3:$H$7,2,FALSE)</f>
        <v>28001</v>
      </c>
      <c r="E449" s="71">
        <f t="shared" si="56"/>
        <v>5400</v>
      </c>
      <c r="F449" s="71">
        <f t="shared" si="57"/>
        <v>21999</v>
      </c>
      <c r="G449" s="71">
        <f t="shared" si="58"/>
        <v>0.24546570298649939</v>
      </c>
      <c r="H449" s="80" t="str">
        <f t="shared" si="59"/>
        <v/>
      </c>
      <c r="I449" s="80" t="str">
        <f t="shared" si="60"/>
        <v/>
      </c>
      <c r="J449" s="80">
        <v>1880</v>
      </c>
      <c r="K449" s="80">
        <v>30</v>
      </c>
      <c r="L449" s="76">
        <f t="shared" si="61"/>
        <v>468.83949270421385</v>
      </c>
      <c r="M449" s="76">
        <f t="shared" si="55"/>
        <v>0</v>
      </c>
      <c r="N449" s="76">
        <f t="shared" si="62"/>
        <v>468.83949270421385</v>
      </c>
    </row>
    <row r="450" spans="1:14" x14ac:dyDescent="0.2">
      <c r="A450" s="68">
        <f>'Aliquote medie'!$B450</f>
        <v>44700</v>
      </c>
      <c r="B450" s="71">
        <f>'Aliquote medie'!$H450</f>
        <v>3</v>
      </c>
      <c r="C450" s="71">
        <f>VLOOKUP(B450,Scaglioni!$E$3:$H$7,3,FALSE)</f>
        <v>50000</v>
      </c>
      <c r="D450" s="71">
        <f>VLOOKUP(B450,Scaglioni!$E$3:$H$7,2,FALSE)</f>
        <v>28001</v>
      </c>
      <c r="E450" s="71">
        <f t="shared" si="56"/>
        <v>5300</v>
      </c>
      <c r="F450" s="71">
        <f t="shared" si="57"/>
        <v>21999</v>
      </c>
      <c r="G450" s="71">
        <f t="shared" si="58"/>
        <v>0.24092004182008273</v>
      </c>
      <c r="H450" s="80" t="str">
        <f t="shared" si="59"/>
        <v/>
      </c>
      <c r="I450" s="80" t="str">
        <f t="shared" si="60"/>
        <v/>
      </c>
      <c r="J450" s="80">
        <v>1880</v>
      </c>
      <c r="K450" s="80">
        <v>30</v>
      </c>
      <c r="L450" s="76">
        <f t="shared" si="61"/>
        <v>460.15727987635802</v>
      </c>
      <c r="M450" s="76">
        <f t="shared" si="55"/>
        <v>0</v>
      </c>
      <c r="N450" s="76">
        <f t="shared" si="62"/>
        <v>460.15727987635802</v>
      </c>
    </row>
    <row r="451" spans="1:14" x14ac:dyDescent="0.2">
      <c r="A451" s="68">
        <f>'Aliquote medie'!$B451</f>
        <v>44800</v>
      </c>
      <c r="B451" s="71">
        <f>'Aliquote medie'!$H451</f>
        <v>3</v>
      </c>
      <c r="C451" s="71">
        <f>VLOOKUP(B451,Scaglioni!$E$3:$H$7,3,FALSE)</f>
        <v>50000</v>
      </c>
      <c r="D451" s="71">
        <f>VLOOKUP(B451,Scaglioni!$E$3:$H$7,2,FALSE)</f>
        <v>28001</v>
      </c>
      <c r="E451" s="71">
        <f t="shared" si="56"/>
        <v>5200</v>
      </c>
      <c r="F451" s="71">
        <f t="shared" si="57"/>
        <v>21999</v>
      </c>
      <c r="G451" s="71">
        <f t="shared" si="58"/>
        <v>0.23637438065366609</v>
      </c>
      <c r="H451" s="80" t="str">
        <f t="shared" si="59"/>
        <v/>
      </c>
      <c r="I451" s="80" t="str">
        <f t="shared" si="60"/>
        <v/>
      </c>
      <c r="J451" s="80">
        <v>1880</v>
      </c>
      <c r="K451" s="80">
        <v>30</v>
      </c>
      <c r="L451" s="76">
        <f t="shared" si="61"/>
        <v>451.47506704850224</v>
      </c>
      <c r="M451" s="76">
        <f t="shared" si="55"/>
        <v>0</v>
      </c>
      <c r="N451" s="76">
        <f t="shared" si="62"/>
        <v>451.47506704850224</v>
      </c>
    </row>
    <row r="452" spans="1:14" x14ac:dyDescent="0.2">
      <c r="A452" s="68">
        <f>'Aliquote medie'!$B452</f>
        <v>44900</v>
      </c>
      <c r="B452" s="71">
        <f>'Aliquote medie'!$H452</f>
        <v>3</v>
      </c>
      <c r="C452" s="71">
        <f>VLOOKUP(B452,Scaglioni!$E$3:$H$7,3,FALSE)</f>
        <v>50000</v>
      </c>
      <c r="D452" s="71">
        <f>VLOOKUP(B452,Scaglioni!$E$3:$H$7,2,FALSE)</f>
        <v>28001</v>
      </c>
      <c r="E452" s="71">
        <f t="shared" si="56"/>
        <v>5100</v>
      </c>
      <c r="F452" s="71">
        <f t="shared" si="57"/>
        <v>21999</v>
      </c>
      <c r="G452" s="71">
        <f t="shared" si="58"/>
        <v>0.23182871948724942</v>
      </c>
      <c r="H452" s="80" t="str">
        <f t="shared" si="59"/>
        <v/>
      </c>
      <c r="I452" s="80" t="str">
        <f t="shared" si="60"/>
        <v/>
      </c>
      <c r="J452" s="80">
        <v>1880</v>
      </c>
      <c r="K452" s="80">
        <v>30</v>
      </c>
      <c r="L452" s="76">
        <f t="shared" si="61"/>
        <v>442.7928542206464</v>
      </c>
      <c r="M452" s="76">
        <f t="shared" ref="M452:M515" si="63">IF(AND(A451&lt;=35000,A451&gt;=25000),65,0)</f>
        <v>0</v>
      </c>
      <c r="N452" s="76">
        <f t="shared" si="62"/>
        <v>442.7928542206464</v>
      </c>
    </row>
    <row r="453" spans="1:14" x14ac:dyDescent="0.2">
      <c r="A453" s="68">
        <f>'Aliquote medie'!$B453</f>
        <v>45000</v>
      </c>
      <c r="B453" s="71">
        <f>'Aliquote medie'!$H453</f>
        <v>3</v>
      </c>
      <c r="C453" s="71">
        <f>VLOOKUP(B453,Scaglioni!$E$3:$H$7,3,FALSE)</f>
        <v>50000</v>
      </c>
      <c r="D453" s="71">
        <f>VLOOKUP(B453,Scaglioni!$E$3:$H$7,2,FALSE)</f>
        <v>28001</v>
      </c>
      <c r="E453" s="71">
        <f t="shared" si="56"/>
        <v>5000</v>
      </c>
      <c r="F453" s="71">
        <f t="shared" si="57"/>
        <v>21999</v>
      </c>
      <c r="G453" s="71">
        <f t="shared" si="58"/>
        <v>0.22728305832083276</v>
      </c>
      <c r="H453" s="80" t="str">
        <f t="shared" si="59"/>
        <v/>
      </c>
      <c r="I453" s="80" t="str">
        <f t="shared" si="60"/>
        <v/>
      </c>
      <c r="J453" s="80">
        <v>1880</v>
      </c>
      <c r="K453" s="80">
        <v>30</v>
      </c>
      <c r="L453" s="76">
        <f t="shared" si="61"/>
        <v>434.11064139279057</v>
      </c>
      <c r="M453" s="76">
        <f t="shared" si="63"/>
        <v>0</v>
      </c>
      <c r="N453" s="76">
        <f t="shared" si="62"/>
        <v>434.11064139279057</v>
      </c>
    </row>
    <row r="454" spans="1:14" x14ac:dyDescent="0.2">
      <c r="A454" s="68">
        <f>'Aliquote medie'!$B454</f>
        <v>45100</v>
      </c>
      <c r="B454" s="71">
        <f>'Aliquote medie'!$H454</f>
        <v>3</v>
      </c>
      <c r="C454" s="71">
        <f>VLOOKUP(B454,Scaglioni!$E$3:$H$7,3,FALSE)</f>
        <v>50000</v>
      </c>
      <c r="D454" s="71">
        <f>VLOOKUP(B454,Scaglioni!$E$3:$H$7,2,FALSE)</f>
        <v>28001</v>
      </c>
      <c r="E454" s="71">
        <f t="shared" si="56"/>
        <v>4900</v>
      </c>
      <c r="F454" s="71">
        <f t="shared" si="57"/>
        <v>21999</v>
      </c>
      <c r="G454" s="71">
        <f t="shared" si="58"/>
        <v>0.22273739715441612</v>
      </c>
      <c r="H454" s="80" t="str">
        <f t="shared" si="59"/>
        <v/>
      </c>
      <c r="I454" s="80" t="str">
        <f t="shared" si="60"/>
        <v/>
      </c>
      <c r="J454" s="80">
        <v>1880</v>
      </c>
      <c r="K454" s="80">
        <v>30</v>
      </c>
      <c r="L454" s="76">
        <f t="shared" si="61"/>
        <v>425.42842856493479</v>
      </c>
      <c r="M454" s="76">
        <f t="shared" si="63"/>
        <v>0</v>
      </c>
      <c r="N454" s="76">
        <f t="shared" si="62"/>
        <v>425.42842856493479</v>
      </c>
    </row>
    <row r="455" spans="1:14" x14ac:dyDescent="0.2">
      <c r="A455" s="68">
        <f>'Aliquote medie'!$B455</f>
        <v>45200</v>
      </c>
      <c r="B455" s="71">
        <f>'Aliquote medie'!$H455</f>
        <v>3</v>
      </c>
      <c r="C455" s="71">
        <f>VLOOKUP(B455,Scaglioni!$E$3:$H$7,3,FALSE)</f>
        <v>50000</v>
      </c>
      <c r="D455" s="71">
        <f>VLOOKUP(B455,Scaglioni!$E$3:$H$7,2,FALSE)</f>
        <v>28001</v>
      </c>
      <c r="E455" s="71">
        <f t="shared" si="56"/>
        <v>4800</v>
      </c>
      <c r="F455" s="71">
        <f t="shared" si="57"/>
        <v>21999</v>
      </c>
      <c r="G455" s="71">
        <f t="shared" si="58"/>
        <v>0.21819173598799946</v>
      </c>
      <c r="H455" s="80" t="str">
        <f t="shared" si="59"/>
        <v/>
      </c>
      <c r="I455" s="80" t="str">
        <f t="shared" si="60"/>
        <v/>
      </c>
      <c r="J455" s="80">
        <v>1880</v>
      </c>
      <c r="K455" s="80">
        <v>30</v>
      </c>
      <c r="L455" s="76">
        <f t="shared" si="61"/>
        <v>416.74621573707896</v>
      </c>
      <c r="M455" s="76">
        <f t="shared" si="63"/>
        <v>0</v>
      </c>
      <c r="N455" s="76">
        <f t="shared" si="62"/>
        <v>416.74621573707896</v>
      </c>
    </row>
    <row r="456" spans="1:14" x14ac:dyDescent="0.2">
      <c r="A456" s="68">
        <f>'Aliquote medie'!$B456</f>
        <v>45300</v>
      </c>
      <c r="B456" s="71">
        <f>'Aliquote medie'!$H456</f>
        <v>3</v>
      </c>
      <c r="C456" s="71">
        <f>VLOOKUP(B456,Scaglioni!$E$3:$H$7,3,FALSE)</f>
        <v>50000</v>
      </c>
      <c r="D456" s="71">
        <f>VLOOKUP(B456,Scaglioni!$E$3:$H$7,2,FALSE)</f>
        <v>28001</v>
      </c>
      <c r="E456" s="71">
        <f t="shared" si="56"/>
        <v>4700</v>
      </c>
      <c r="F456" s="71">
        <f t="shared" si="57"/>
        <v>21999</v>
      </c>
      <c r="G456" s="71">
        <f t="shared" si="58"/>
        <v>0.21364607482158279</v>
      </c>
      <c r="H456" s="80" t="str">
        <f t="shared" si="59"/>
        <v/>
      </c>
      <c r="I456" s="80" t="str">
        <f t="shared" si="60"/>
        <v/>
      </c>
      <c r="J456" s="80">
        <v>1880</v>
      </c>
      <c r="K456" s="80">
        <v>30</v>
      </c>
      <c r="L456" s="76">
        <f t="shared" si="61"/>
        <v>408.06400290922312</v>
      </c>
      <c r="M456" s="76">
        <f t="shared" si="63"/>
        <v>0</v>
      </c>
      <c r="N456" s="76">
        <f t="shared" si="62"/>
        <v>408.06400290922312</v>
      </c>
    </row>
    <row r="457" spans="1:14" x14ac:dyDescent="0.2">
      <c r="A457" s="68">
        <f>'Aliquote medie'!$B457</f>
        <v>45400</v>
      </c>
      <c r="B457" s="71">
        <f>'Aliquote medie'!$H457</f>
        <v>3</v>
      </c>
      <c r="C457" s="71">
        <f>VLOOKUP(B457,Scaglioni!$E$3:$H$7,3,FALSE)</f>
        <v>50000</v>
      </c>
      <c r="D457" s="71">
        <f>VLOOKUP(B457,Scaglioni!$E$3:$H$7,2,FALSE)</f>
        <v>28001</v>
      </c>
      <c r="E457" s="71">
        <f t="shared" si="56"/>
        <v>4600</v>
      </c>
      <c r="F457" s="71">
        <f t="shared" si="57"/>
        <v>21999</v>
      </c>
      <c r="G457" s="71">
        <f t="shared" si="58"/>
        <v>0.20910041365516616</v>
      </c>
      <c r="H457" s="80" t="str">
        <f t="shared" si="59"/>
        <v/>
      </c>
      <c r="I457" s="80" t="str">
        <f t="shared" si="60"/>
        <v/>
      </c>
      <c r="J457" s="80">
        <v>1880</v>
      </c>
      <c r="K457" s="80">
        <v>30</v>
      </c>
      <c r="L457" s="76">
        <f t="shared" si="61"/>
        <v>399.38179008136734</v>
      </c>
      <c r="M457" s="76">
        <f t="shared" si="63"/>
        <v>0</v>
      </c>
      <c r="N457" s="76">
        <f t="shared" si="62"/>
        <v>399.38179008136734</v>
      </c>
    </row>
    <row r="458" spans="1:14" x14ac:dyDescent="0.2">
      <c r="A458" s="68">
        <f>'Aliquote medie'!$B458</f>
        <v>45500</v>
      </c>
      <c r="B458" s="71">
        <f>'Aliquote medie'!$H458</f>
        <v>3</v>
      </c>
      <c r="C458" s="71">
        <f>VLOOKUP(B458,Scaglioni!$E$3:$H$7,3,FALSE)</f>
        <v>50000</v>
      </c>
      <c r="D458" s="71">
        <f>VLOOKUP(B458,Scaglioni!$E$3:$H$7,2,FALSE)</f>
        <v>28001</v>
      </c>
      <c r="E458" s="71">
        <f t="shared" si="56"/>
        <v>4500</v>
      </c>
      <c r="F458" s="71">
        <f t="shared" si="57"/>
        <v>21999</v>
      </c>
      <c r="G458" s="71">
        <f t="shared" si="58"/>
        <v>0.20455475248874949</v>
      </c>
      <c r="H458" s="80" t="str">
        <f t="shared" si="59"/>
        <v/>
      </c>
      <c r="I458" s="80" t="str">
        <f t="shared" si="60"/>
        <v/>
      </c>
      <c r="J458" s="80">
        <v>1880</v>
      </c>
      <c r="K458" s="80">
        <v>30</v>
      </c>
      <c r="L458" s="76">
        <f t="shared" si="61"/>
        <v>390.69957725351151</v>
      </c>
      <c r="M458" s="76">
        <f t="shared" si="63"/>
        <v>0</v>
      </c>
      <c r="N458" s="76">
        <f t="shared" si="62"/>
        <v>390.69957725351151</v>
      </c>
    </row>
    <row r="459" spans="1:14" x14ac:dyDescent="0.2">
      <c r="A459" s="68">
        <f>'Aliquote medie'!$B459</f>
        <v>45600</v>
      </c>
      <c r="B459" s="71">
        <f>'Aliquote medie'!$H459</f>
        <v>3</v>
      </c>
      <c r="C459" s="71">
        <f>VLOOKUP(B459,Scaglioni!$E$3:$H$7,3,FALSE)</f>
        <v>50000</v>
      </c>
      <c r="D459" s="71">
        <f>VLOOKUP(B459,Scaglioni!$E$3:$H$7,2,FALSE)</f>
        <v>28001</v>
      </c>
      <c r="E459" s="71">
        <f t="shared" ref="E459:E522" si="64">IF(B459&lt;4,(C459-A459),"")</f>
        <v>4400</v>
      </c>
      <c r="F459" s="71">
        <f t="shared" ref="F459:F522" si="65">IF(B459&lt;4,C459-D459,"")</f>
        <v>21999</v>
      </c>
      <c r="G459" s="71">
        <f t="shared" ref="G459:G522" si="66">IF(B459&lt;4,E459/F459,"")</f>
        <v>0.20000909132233283</v>
      </c>
      <c r="H459" s="80" t="str">
        <f t="shared" ref="H459:H522" si="67">IF(B459=2,1200,"")</f>
        <v/>
      </c>
      <c r="I459" s="80" t="str">
        <f t="shared" ref="I459:I522" si="68">IF(B459=2,10,"")</f>
        <v/>
      </c>
      <c r="J459" s="80">
        <v>1880</v>
      </c>
      <c r="K459" s="80">
        <v>30</v>
      </c>
      <c r="L459" s="76">
        <f t="shared" ref="L459:L522" si="69">IF(B459=1,J459,IF(B459=2,((J459+K459)+(H459-I459)*G459),IF(B459=3,((J459+K459)*G459),0)))</f>
        <v>382.01736442565567</v>
      </c>
      <c r="M459" s="76">
        <f t="shared" si="63"/>
        <v>0</v>
      </c>
      <c r="N459" s="76">
        <f t="shared" ref="N459:N522" si="70">L459+M459</f>
        <v>382.01736442565567</v>
      </c>
    </row>
    <row r="460" spans="1:14" x14ac:dyDescent="0.2">
      <c r="A460" s="68">
        <f>'Aliquote medie'!$B460</f>
        <v>45700</v>
      </c>
      <c r="B460" s="71">
        <f>'Aliquote medie'!$H460</f>
        <v>3</v>
      </c>
      <c r="C460" s="71">
        <f>VLOOKUP(B460,Scaglioni!$E$3:$H$7,3,FALSE)</f>
        <v>50000</v>
      </c>
      <c r="D460" s="71">
        <f>VLOOKUP(B460,Scaglioni!$E$3:$H$7,2,FALSE)</f>
        <v>28001</v>
      </c>
      <c r="E460" s="71">
        <f t="shared" si="64"/>
        <v>4300</v>
      </c>
      <c r="F460" s="71">
        <f t="shared" si="65"/>
        <v>21999</v>
      </c>
      <c r="G460" s="71">
        <f t="shared" si="66"/>
        <v>0.19546343015591619</v>
      </c>
      <c r="H460" s="80" t="str">
        <f t="shared" si="67"/>
        <v/>
      </c>
      <c r="I460" s="80" t="str">
        <f t="shared" si="68"/>
        <v/>
      </c>
      <c r="J460" s="80">
        <v>1880</v>
      </c>
      <c r="K460" s="80">
        <v>30</v>
      </c>
      <c r="L460" s="76">
        <f t="shared" si="69"/>
        <v>373.33515159779995</v>
      </c>
      <c r="M460" s="76">
        <f t="shared" si="63"/>
        <v>0</v>
      </c>
      <c r="N460" s="76">
        <f t="shared" si="70"/>
        <v>373.33515159779995</v>
      </c>
    </row>
    <row r="461" spans="1:14" x14ac:dyDescent="0.2">
      <c r="A461" s="68">
        <f>'Aliquote medie'!$B461</f>
        <v>45800</v>
      </c>
      <c r="B461" s="71">
        <f>'Aliquote medie'!$H461</f>
        <v>3</v>
      </c>
      <c r="C461" s="71">
        <f>VLOOKUP(B461,Scaglioni!$E$3:$H$7,3,FALSE)</f>
        <v>50000</v>
      </c>
      <c r="D461" s="71">
        <f>VLOOKUP(B461,Scaglioni!$E$3:$H$7,2,FALSE)</f>
        <v>28001</v>
      </c>
      <c r="E461" s="71">
        <f t="shared" si="64"/>
        <v>4200</v>
      </c>
      <c r="F461" s="71">
        <f t="shared" si="65"/>
        <v>21999</v>
      </c>
      <c r="G461" s="71">
        <f t="shared" si="66"/>
        <v>0.19091776898949953</v>
      </c>
      <c r="H461" s="80" t="str">
        <f t="shared" si="67"/>
        <v/>
      </c>
      <c r="I461" s="80" t="str">
        <f t="shared" si="68"/>
        <v/>
      </c>
      <c r="J461" s="80">
        <v>1880</v>
      </c>
      <c r="K461" s="80">
        <v>30</v>
      </c>
      <c r="L461" s="76">
        <f t="shared" si="69"/>
        <v>364.65293876994411</v>
      </c>
      <c r="M461" s="76">
        <f t="shared" si="63"/>
        <v>0</v>
      </c>
      <c r="N461" s="76">
        <f t="shared" si="70"/>
        <v>364.65293876994411</v>
      </c>
    </row>
    <row r="462" spans="1:14" x14ac:dyDescent="0.2">
      <c r="A462" s="68">
        <f>'Aliquote medie'!$B462</f>
        <v>45900</v>
      </c>
      <c r="B462" s="71">
        <f>'Aliquote medie'!$H462</f>
        <v>3</v>
      </c>
      <c r="C462" s="71">
        <f>VLOOKUP(B462,Scaglioni!$E$3:$H$7,3,FALSE)</f>
        <v>50000</v>
      </c>
      <c r="D462" s="71">
        <f>VLOOKUP(B462,Scaglioni!$E$3:$H$7,2,FALSE)</f>
        <v>28001</v>
      </c>
      <c r="E462" s="71">
        <f t="shared" si="64"/>
        <v>4100</v>
      </c>
      <c r="F462" s="71">
        <f t="shared" si="65"/>
        <v>21999</v>
      </c>
      <c r="G462" s="71">
        <f t="shared" si="66"/>
        <v>0.18637210782308286</v>
      </c>
      <c r="H462" s="80" t="str">
        <f t="shared" si="67"/>
        <v/>
      </c>
      <c r="I462" s="80" t="str">
        <f t="shared" si="68"/>
        <v/>
      </c>
      <c r="J462" s="80">
        <v>1880</v>
      </c>
      <c r="K462" s="80">
        <v>30</v>
      </c>
      <c r="L462" s="76">
        <f t="shared" si="69"/>
        <v>355.97072594208828</v>
      </c>
      <c r="M462" s="76">
        <f t="shared" si="63"/>
        <v>0</v>
      </c>
      <c r="N462" s="76">
        <f t="shared" si="70"/>
        <v>355.97072594208828</v>
      </c>
    </row>
    <row r="463" spans="1:14" x14ac:dyDescent="0.2">
      <c r="A463" s="68">
        <f>'Aliquote medie'!$B463</f>
        <v>46000</v>
      </c>
      <c r="B463" s="71">
        <f>'Aliquote medie'!$H463</f>
        <v>3</v>
      </c>
      <c r="C463" s="71">
        <f>VLOOKUP(B463,Scaglioni!$E$3:$H$7,3,FALSE)</f>
        <v>50000</v>
      </c>
      <c r="D463" s="71">
        <f>VLOOKUP(B463,Scaglioni!$E$3:$H$7,2,FALSE)</f>
        <v>28001</v>
      </c>
      <c r="E463" s="71">
        <f t="shared" si="64"/>
        <v>4000</v>
      </c>
      <c r="F463" s="71">
        <f t="shared" si="65"/>
        <v>21999</v>
      </c>
      <c r="G463" s="71">
        <f t="shared" si="66"/>
        <v>0.18182644665666622</v>
      </c>
      <c r="H463" s="80" t="str">
        <f t="shared" si="67"/>
        <v/>
      </c>
      <c r="I463" s="80" t="str">
        <f t="shared" si="68"/>
        <v/>
      </c>
      <c r="J463" s="80">
        <v>1880</v>
      </c>
      <c r="K463" s="80">
        <v>30</v>
      </c>
      <c r="L463" s="76">
        <f t="shared" si="69"/>
        <v>347.2885131142325</v>
      </c>
      <c r="M463" s="76">
        <f t="shared" si="63"/>
        <v>0</v>
      </c>
      <c r="N463" s="76">
        <f t="shared" si="70"/>
        <v>347.2885131142325</v>
      </c>
    </row>
    <row r="464" spans="1:14" x14ac:dyDescent="0.2">
      <c r="A464" s="68">
        <f>'Aliquote medie'!$B464</f>
        <v>46100</v>
      </c>
      <c r="B464" s="71">
        <f>'Aliquote medie'!$H464</f>
        <v>3</v>
      </c>
      <c r="C464" s="71">
        <f>VLOOKUP(B464,Scaglioni!$E$3:$H$7,3,FALSE)</f>
        <v>50000</v>
      </c>
      <c r="D464" s="71">
        <f>VLOOKUP(B464,Scaglioni!$E$3:$H$7,2,FALSE)</f>
        <v>28001</v>
      </c>
      <c r="E464" s="71">
        <f t="shared" si="64"/>
        <v>3900</v>
      </c>
      <c r="F464" s="71">
        <f t="shared" si="65"/>
        <v>21999</v>
      </c>
      <c r="G464" s="71">
        <f t="shared" si="66"/>
        <v>0.17728078549024956</v>
      </c>
      <c r="H464" s="80" t="str">
        <f t="shared" si="67"/>
        <v/>
      </c>
      <c r="I464" s="80" t="str">
        <f t="shared" si="68"/>
        <v/>
      </c>
      <c r="J464" s="80">
        <v>1880</v>
      </c>
      <c r="K464" s="80">
        <v>30</v>
      </c>
      <c r="L464" s="76">
        <f t="shared" si="69"/>
        <v>338.60630028637667</v>
      </c>
      <c r="M464" s="76">
        <f t="shared" si="63"/>
        <v>0</v>
      </c>
      <c r="N464" s="76">
        <f t="shared" si="70"/>
        <v>338.60630028637667</v>
      </c>
    </row>
    <row r="465" spans="1:14" x14ac:dyDescent="0.2">
      <c r="A465" s="68">
        <f>'Aliquote medie'!$B465</f>
        <v>46200</v>
      </c>
      <c r="B465" s="71">
        <f>'Aliquote medie'!$H465</f>
        <v>3</v>
      </c>
      <c r="C465" s="71">
        <f>VLOOKUP(B465,Scaglioni!$E$3:$H$7,3,FALSE)</f>
        <v>50000</v>
      </c>
      <c r="D465" s="71">
        <f>VLOOKUP(B465,Scaglioni!$E$3:$H$7,2,FALSE)</f>
        <v>28001</v>
      </c>
      <c r="E465" s="71">
        <f t="shared" si="64"/>
        <v>3800</v>
      </c>
      <c r="F465" s="71">
        <f t="shared" si="65"/>
        <v>21999</v>
      </c>
      <c r="G465" s="71">
        <f t="shared" si="66"/>
        <v>0.17273512432383289</v>
      </c>
      <c r="H465" s="80" t="str">
        <f t="shared" si="67"/>
        <v/>
      </c>
      <c r="I465" s="80" t="str">
        <f t="shared" si="68"/>
        <v/>
      </c>
      <c r="J465" s="80">
        <v>1880</v>
      </c>
      <c r="K465" s="80">
        <v>30</v>
      </c>
      <c r="L465" s="76">
        <f t="shared" si="69"/>
        <v>329.92408745852083</v>
      </c>
      <c r="M465" s="76">
        <f t="shared" si="63"/>
        <v>0</v>
      </c>
      <c r="N465" s="76">
        <f t="shared" si="70"/>
        <v>329.92408745852083</v>
      </c>
    </row>
    <row r="466" spans="1:14" x14ac:dyDescent="0.2">
      <c r="A466" s="68">
        <f>'Aliquote medie'!$B466</f>
        <v>46300</v>
      </c>
      <c r="B466" s="71">
        <f>'Aliquote medie'!$H466</f>
        <v>3</v>
      </c>
      <c r="C466" s="71">
        <f>VLOOKUP(B466,Scaglioni!$E$3:$H$7,3,FALSE)</f>
        <v>50000</v>
      </c>
      <c r="D466" s="71">
        <f>VLOOKUP(B466,Scaglioni!$E$3:$H$7,2,FALSE)</f>
        <v>28001</v>
      </c>
      <c r="E466" s="71">
        <f t="shared" si="64"/>
        <v>3700</v>
      </c>
      <c r="F466" s="71">
        <f t="shared" si="65"/>
        <v>21999</v>
      </c>
      <c r="G466" s="71">
        <f t="shared" si="66"/>
        <v>0.16818946315741626</v>
      </c>
      <c r="H466" s="80" t="str">
        <f t="shared" si="67"/>
        <v/>
      </c>
      <c r="I466" s="80" t="str">
        <f t="shared" si="68"/>
        <v/>
      </c>
      <c r="J466" s="80">
        <v>1880</v>
      </c>
      <c r="K466" s="80">
        <v>30</v>
      </c>
      <c r="L466" s="76">
        <f t="shared" si="69"/>
        <v>321.24187463066505</v>
      </c>
      <c r="M466" s="76">
        <f t="shared" si="63"/>
        <v>0</v>
      </c>
      <c r="N466" s="76">
        <f t="shared" si="70"/>
        <v>321.24187463066505</v>
      </c>
    </row>
    <row r="467" spans="1:14" x14ac:dyDescent="0.2">
      <c r="A467" s="68">
        <f>'Aliquote medie'!$B467</f>
        <v>46400</v>
      </c>
      <c r="B467" s="71">
        <f>'Aliquote medie'!$H467</f>
        <v>3</v>
      </c>
      <c r="C467" s="71">
        <f>VLOOKUP(B467,Scaglioni!$E$3:$H$7,3,FALSE)</f>
        <v>50000</v>
      </c>
      <c r="D467" s="71">
        <f>VLOOKUP(B467,Scaglioni!$E$3:$H$7,2,FALSE)</f>
        <v>28001</v>
      </c>
      <c r="E467" s="71">
        <f t="shared" si="64"/>
        <v>3600</v>
      </c>
      <c r="F467" s="71">
        <f t="shared" si="65"/>
        <v>21999</v>
      </c>
      <c r="G467" s="71">
        <f t="shared" si="66"/>
        <v>0.16364380199099959</v>
      </c>
      <c r="H467" s="80" t="str">
        <f t="shared" si="67"/>
        <v/>
      </c>
      <c r="I467" s="80" t="str">
        <f t="shared" si="68"/>
        <v/>
      </c>
      <c r="J467" s="80">
        <v>1880</v>
      </c>
      <c r="K467" s="80">
        <v>30</v>
      </c>
      <c r="L467" s="76">
        <f t="shared" si="69"/>
        <v>312.55966180280922</v>
      </c>
      <c r="M467" s="76">
        <f t="shared" si="63"/>
        <v>0</v>
      </c>
      <c r="N467" s="76">
        <f t="shared" si="70"/>
        <v>312.55966180280922</v>
      </c>
    </row>
    <row r="468" spans="1:14" x14ac:dyDescent="0.2">
      <c r="A468" s="68">
        <f>'Aliquote medie'!$B468</f>
        <v>46500</v>
      </c>
      <c r="B468" s="71">
        <f>'Aliquote medie'!$H468</f>
        <v>3</v>
      </c>
      <c r="C468" s="71">
        <f>VLOOKUP(B468,Scaglioni!$E$3:$H$7,3,FALSE)</f>
        <v>50000</v>
      </c>
      <c r="D468" s="71">
        <f>VLOOKUP(B468,Scaglioni!$E$3:$H$7,2,FALSE)</f>
        <v>28001</v>
      </c>
      <c r="E468" s="71">
        <f t="shared" si="64"/>
        <v>3500</v>
      </c>
      <c r="F468" s="71">
        <f t="shared" si="65"/>
        <v>21999</v>
      </c>
      <c r="G468" s="71">
        <f t="shared" si="66"/>
        <v>0.15909814082458293</v>
      </c>
      <c r="H468" s="80" t="str">
        <f t="shared" si="67"/>
        <v/>
      </c>
      <c r="I468" s="80" t="str">
        <f t="shared" si="68"/>
        <v/>
      </c>
      <c r="J468" s="80">
        <v>1880</v>
      </c>
      <c r="K468" s="80">
        <v>30</v>
      </c>
      <c r="L468" s="76">
        <f t="shared" si="69"/>
        <v>303.87744897495338</v>
      </c>
      <c r="M468" s="76">
        <f t="shared" si="63"/>
        <v>0</v>
      </c>
      <c r="N468" s="76">
        <f t="shared" si="70"/>
        <v>303.87744897495338</v>
      </c>
    </row>
    <row r="469" spans="1:14" x14ac:dyDescent="0.2">
      <c r="A469" s="68">
        <f>'Aliquote medie'!$B469</f>
        <v>46600</v>
      </c>
      <c r="B469" s="71">
        <f>'Aliquote medie'!$H469</f>
        <v>3</v>
      </c>
      <c r="C469" s="71">
        <f>VLOOKUP(B469,Scaglioni!$E$3:$H$7,3,FALSE)</f>
        <v>50000</v>
      </c>
      <c r="D469" s="71">
        <f>VLOOKUP(B469,Scaglioni!$E$3:$H$7,2,FALSE)</f>
        <v>28001</v>
      </c>
      <c r="E469" s="71">
        <f t="shared" si="64"/>
        <v>3400</v>
      </c>
      <c r="F469" s="71">
        <f t="shared" si="65"/>
        <v>21999</v>
      </c>
      <c r="G469" s="71">
        <f t="shared" si="66"/>
        <v>0.15455247965816629</v>
      </c>
      <c r="H469" s="80" t="str">
        <f t="shared" si="67"/>
        <v/>
      </c>
      <c r="I469" s="80" t="str">
        <f t="shared" si="68"/>
        <v/>
      </c>
      <c r="J469" s="80">
        <v>1880</v>
      </c>
      <c r="K469" s="80">
        <v>30</v>
      </c>
      <c r="L469" s="76">
        <f t="shared" si="69"/>
        <v>295.1952361470976</v>
      </c>
      <c r="M469" s="76">
        <f t="shared" si="63"/>
        <v>0</v>
      </c>
      <c r="N469" s="76">
        <f t="shared" si="70"/>
        <v>295.1952361470976</v>
      </c>
    </row>
    <row r="470" spans="1:14" x14ac:dyDescent="0.2">
      <c r="A470" s="68">
        <f>'Aliquote medie'!$B470</f>
        <v>46700</v>
      </c>
      <c r="B470" s="71">
        <f>'Aliquote medie'!$H470</f>
        <v>3</v>
      </c>
      <c r="C470" s="71">
        <f>VLOOKUP(B470,Scaglioni!$E$3:$H$7,3,FALSE)</f>
        <v>50000</v>
      </c>
      <c r="D470" s="71">
        <f>VLOOKUP(B470,Scaglioni!$E$3:$H$7,2,FALSE)</f>
        <v>28001</v>
      </c>
      <c r="E470" s="71">
        <f t="shared" si="64"/>
        <v>3300</v>
      </c>
      <c r="F470" s="71">
        <f t="shared" si="65"/>
        <v>21999</v>
      </c>
      <c r="G470" s="71">
        <f t="shared" si="66"/>
        <v>0.15000681849174963</v>
      </c>
      <c r="H470" s="80" t="str">
        <f t="shared" si="67"/>
        <v/>
      </c>
      <c r="I470" s="80" t="str">
        <f t="shared" si="68"/>
        <v/>
      </c>
      <c r="J470" s="80">
        <v>1880</v>
      </c>
      <c r="K470" s="80">
        <v>30</v>
      </c>
      <c r="L470" s="76">
        <f t="shared" si="69"/>
        <v>286.51302331924177</v>
      </c>
      <c r="M470" s="76">
        <f t="shared" si="63"/>
        <v>0</v>
      </c>
      <c r="N470" s="76">
        <f t="shared" si="70"/>
        <v>286.51302331924177</v>
      </c>
    </row>
    <row r="471" spans="1:14" x14ac:dyDescent="0.2">
      <c r="A471" s="68">
        <f>'Aliquote medie'!$B471</f>
        <v>46800</v>
      </c>
      <c r="B471" s="71">
        <f>'Aliquote medie'!$H471</f>
        <v>3</v>
      </c>
      <c r="C471" s="71">
        <f>VLOOKUP(B471,Scaglioni!$E$3:$H$7,3,FALSE)</f>
        <v>50000</v>
      </c>
      <c r="D471" s="71">
        <f>VLOOKUP(B471,Scaglioni!$E$3:$H$7,2,FALSE)</f>
        <v>28001</v>
      </c>
      <c r="E471" s="71">
        <f t="shared" si="64"/>
        <v>3200</v>
      </c>
      <c r="F471" s="71">
        <f t="shared" si="65"/>
        <v>21999</v>
      </c>
      <c r="G471" s="71">
        <f t="shared" si="66"/>
        <v>0.14546115732533296</v>
      </c>
      <c r="H471" s="80" t="str">
        <f t="shared" si="67"/>
        <v/>
      </c>
      <c r="I471" s="80" t="str">
        <f t="shared" si="68"/>
        <v/>
      </c>
      <c r="J471" s="80">
        <v>1880</v>
      </c>
      <c r="K471" s="80">
        <v>30</v>
      </c>
      <c r="L471" s="76">
        <f t="shared" si="69"/>
        <v>277.83081049138593</v>
      </c>
      <c r="M471" s="76">
        <f t="shared" si="63"/>
        <v>0</v>
      </c>
      <c r="N471" s="76">
        <f t="shared" si="70"/>
        <v>277.83081049138593</v>
      </c>
    </row>
    <row r="472" spans="1:14" x14ac:dyDescent="0.2">
      <c r="A472" s="68">
        <f>'Aliquote medie'!$B472</f>
        <v>46900</v>
      </c>
      <c r="B472" s="71">
        <f>'Aliquote medie'!$H472</f>
        <v>3</v>
      </c>
      <c r="C472" s="71">
        <f>VLOOKUP(B472,Scaglioni!$E$3:$H$7,3,FALSE)</f>
        <v>50000</v>
      </c>
      <c r="D472" s="71">
        <f>VLOOKUP(B472,Scaglioni!$E$3:$H$7,2,FALSE)</f>
        <v>28001</v>
      </c>
      <c r="E472" s="71">
        <f t="shared" si="64"/>
        <v>3100</v>
      </c>
      <c r="F472" s="71">
        <f t="shared" si="65"/>
        <v>21999</v>
      </c>
      <c r="G472" s="71">
        <f t="shared" si="66"/>
        <v>0.14091549615891633</v>
      </c>
      <c r="H472" s="80" t="str">
        <f t="shared" si="67"/>
        <v/>
      </c>
      <c r="I472" s="80" t="str">
        <f t="shared" si="68"/>
        <v/>
      </c>
      <c r="J472" s="80">
        <v>1880</v>
      </c>
      <c r="K472" s="80">
        <v>30</v>
      </c>
      <c r="L472" s="76">
        <f t="shared" si="69"/>
        <v>269.14859766353015</v>
      </c>
      <c r="M472" s="76">
        <f t="shared" si="63"/>
        <v>0</v>
      </c>
      <c r="N472" s="76">
        <f t="shared" si="70"/>
        <v>269.14859766353015</v>
      </c>
    </row>
    <row r="473" spans="1:14" x14ac:dyDescent="0.2">
      <c r="A473" s="68">
        <f>'Aliquote medie'!$B473</f>
        <v>47000</v>
      </c>
      <c r="B473" s="71">
        <f>'Aliquote medie'!$H473</f>
        <v>3</v>
      </c>
      <c r="C473" s="71">
        <f>VLOOKUP(B473,Scaglioni!$E$3:$H$7,3,FALSE)</f>
        <v>50000</v>
      </c>
      <c r="D473" s="71">
        <f>VLOOKUP(B473,Scaglioni!$E$3:$H$7,2,FALSE)</f>
        <v>28001</v>
      </c>
      <c r="E473" s="71">
        <f t="shared" si="64"/>
        <v>3000</v>
      </c>
      <c r="F473" s="71">
        <f t="shared" si="65"/>
        <v>21999</v>
      </c>
      <c r="G473" s="71">
        <f t="shared" si="66"/>
        <v>0.13636983499249966</v>
      </c>
      <c r="H473" s="80" t="str">
        <f t="shared" si="67"/>
        <v/>
      </c>
      <c r="I473" s="80" t="str">
        <f t="shared" si="68"/>
        <v/>
      </c>
      <c r="J473" s="80">
        <v>1880</v>
      </c>
      <c r="K473" s="80">
        <v>30</v>
      </c>
      <c r="L473" s="76">
        <f t="shared" si="69"/>
        <v>260.46638483567438</v>
      </c>
      <c r="M473" s="76">
        <f t="shared" si="63"/>
        <v>0</v>
      </c>
      <c r="N473" s="76">
        <f t="shared" si="70"/>
        <v>260.46638483567438</v>
      </c>
    </row>
    <row r="474" spans="1:14" x14ac:dyDescent="0.2">
      <c r="A474" s="68">
        <f>'Aliquote medie'!$B474</f>
        <v>47100</v>
      </c>
      <c r="B474" s="71">
        <f>'Aliquote medie'!$H474</f>
        <v>3</v>
      </c>
      <c r="C474" s="71">
        <f>VLOOKUP(B474,Scaglioni!$E$3:$H$7,3,FALSE)</f>
        <v>50000</v>
      </c>
      <c r="D474" s="71">
        <f>VLOOKUP(B474,Scaglioni!$E$3:$H$7,2,FALSE)</f>
        <v>28001</v>
      </c>
      <c r="E474" s="71">
        <f t="shared" si="64"/>
        <v>2900</v>
      </c>
      <c r="F474" s="71">
        <f t="shared" si="65"/>
        <v>21999</v>
      </c>
      <c r="G474" s="71">
        <f t="shared" si="66"/>
        <v>0.131824173826083</v>
      </c>
      <c r="H474" s="80" t="str">
        <f t="shared" si="67"/>
        <v/>
      </c>
      <c r="I474" s="80" t="str">
        <f t="shared" si="68"/>
        <v/>
      </c>
      <c r="J474" s="80">
        <v>1880</v>
      </c>
      <c r="K474" s="80">
        <v>30</v>
      </c>
      <c r="L474" s="76">
        <f t="shared" si="69"/>
        <v>251.78417200781851</v>
      </c>
      <c r="M474" s="76">
        <f t="shared" si="63"/>
        <v>0</v>
      </c>
      <c r="N474" s="76">
        <f t="shared" si="70"/>
        <v>251.78417200781851</v>
      </c>
    </row>
    <row r="475" spans="1:14" x14ac:dyDescent="0.2">
      <c r="A475" s="68">
        <f>'Aliquote medie'!$B475</f>
        <v>47200</v>
      </c>
      <c r="B475" s="71">
        <f>'Aliquote medie'!$H475</f>
        <v>3</v>
      </c>
      <c r="C475" s="71">
        <f>VLOOKUP(B475,Scaglioni!$E$3:$H$7,3,FALSE)</f>
        <v>50000</v>
      </c>
      <c r="D475" s="71">
        <f>VLOOKUP(B475,Scaglioni!$E$3:$H$7,2,FALSE)</f>
        <v>28001</v>
      </c>
      <c r="E475" s="71">
        <f t="shared" si="64"/>
        <v>2800</v>
      </c>
      <c r="F475" s="71">
        <f t="shared" si="65"/>
        <v>21999</v>
      </c>
      <c r="G475" s="71">
        <f t="shared" si="66"/>
        <v>0.12727851265966636</v>
      </c>
      <c r="H475" s="80" t="str">
        <f t="shared" si="67"/>
        <v/>
      </c>
      <c r="I475" s="80" t="str">
        <f t="shared" si="68"/>
        <v/>
      </c>
      <c r="J475" s="80">
        <v>1880</v>
      </c>
      <c r="K475" s="80">
        <v>30</v>
      </c>
      <c r="L475" s="76">
        <f t="shared" si="69"/>
        <v>243.10195917996273</v>
      </c>
      <c r="M475" s="76">
        <f t="shared" si="63"/>
        <v>0</v>
      </c>
      <c r="N475" s="76">
        <f t="shared" si="70"/>
        <v>243.10195917996273</v>
      </c>
    </row>
    <row r="476" spans="1:14" x14ac:dyDescent="0.2">
      <c r="A476" s="68">
        <f>'Aliquote medie'!$B476</f>
        <v>47300</v>
      </c>
      <c r="B476" s="71">
        <f>'Aliquote medie'!$H476</f>
        <v>3</v>
      </c>
      <c r="C476" s="71">
        <f>VLOOKUP(B476,Scaglioni!$E$3:$H$7,3,FALSE)</f>
        <v>50000</v>
      </c>
      <c r="D476" s="71">
        <f>VLOOKUP(B476,Scaglioni!$E$3:$H$7,2,FALSE)</f>
        <v>28001</v>
      </c>
      <c r="E476" s="71">
        <f t="shared" si="64"/>
        <v>2700</v>
      </c>
      <c r="F476" s="71">
        <f t="shared" si="65"/>
        <v>21999</v>
      </c>
      <c r="G476" s="71">
        <f t="shared" si="66"/>
        <v>0.1227328514932497</v>
      </c>
      <c r="H476" s="80" t="str">
        <f t="shared" si="67"/>
        <v/>
      </c>
      <c r="I476" s="80" t="str">
        <f t="shared" si="68"/>
        <v/>
      </c>
      <c r="J476" s="80">
        <v>1880</v>
      </c>
      <c r="K476" s="80">
        <v>30</v>
      </c>
      <c r="L476" s="76">
        <f t="shared" si="69"/>
        <v>234.41974635210693</v>
      </c>
      <c r="M476" s="76">
        <f t="shared" si="63"/>
        <v>0</v>
      </c>
      <c r="N476" s="76">
        <f t="shared" si="70"/>
        <v>234.41974635210693</v>
      </c>
    </row>
    <row r="477" spans="1:14" x14ac:dyDescent="0.2">
      <c r="A477" s="68">
        <f>'Aliquote medie'!$B477</f>
        <v>47400</v>
      </c>
      <c r="B477" s="71">
        <f>'Aliquote medie'!$H477</f>
        <v>3</v>
      </c>
      <c r="C477" s="71">
        <f>VLOOKUP(B477,Scaglioni!$E$3:$H$7,3,FALSE)</f>
        <v>50000</v>
      </c>
      <c r="D477" s="71">
        <f>VLOOKUP(B477,Scaglioni!$E$3:$H$7,2,FALSE)</f>
        <v>28001</v>
      </c>
      <c r="E477" s="71">
        <f t="shared" si="64"/>
        <v>2600</v>
      </c>
      <c r="F477" s="71">
        <f t="shared" si="65"/>
        <v>21999</v>
      </c>
      <c r="G477" s="71">
        <f t="shared" si="66"/>
        <v>0.11818719032683304</v>
      </c>
      <c r="H477" s="80" t="str">
        <f t="shared" si="67"/>
        <v/>
      </c>
      <c r="I477" s="80" t="str">
        <f t="shared" si="68"/>
        <v/>
      </c>
      <c r="J477" s="80">
        <v>1880</v>
      </c>
      <c r="K477" s="80">
        <v>30</v>
      </c>
      <c r="L477" s="76">
        <f t="shared" si="69"/>
        <v>225.73753352425112</v>
      </c>
      <c r="M477" s="76">
        <f t="shared" si="63"/>
        <v>0</v>
      </c>
      <c r="N477" s="76">
        <f t="shared" si="70"/>
        <v>225.73753352425112</v>
      </c>
    </row>
    <row r="478" spans="1:14" x14ac:dyDescent="0.2">
      <c r="A478" s="68">
        <f>'Aliquote medie'!$B478</f>
        <v>47500</v>
      </c>
      <c r="B478" s="71">
        <f>'Aliquote medie'!$H478</f>
        <v>3</v>
      </c>
      <c r="C478" s="71">
        <f>VLOOKUP(B478,Scaglioni!$E$3:$H$7,3,FALSE)</f>
        <v>50000</v>
      </c>
      <c r="D478" s="71">
        <f>VLOOKUP(B478,Scaglioni!$E$3:$H$7,2,FALSE)</f>
        <v>28001</v>
      </c>
      <c r="E478" s="71">
        <f t="shared" si="64"/>
        <v>2500</v>
      </c>
      <c r="F478" s="71">
        <f t="shared" si="65"/>
        <v>21999</v>
      </c>
      <c r="G478" s="71">
        <f t="shared" si="66"/>
        <v>0.11364152916041638</v>
      </c>
      <c r="H478" s="80" t="str">
        <f t="shared" si="67"/>
        <v/>
      </c>
      <c r="I478" s="80" t="str">
        <f t="shared" si="68"/>
        <v/>
      </c>
      <c r="J478" s="80">
        <v>1880</v>
      </c>
      <c r="K478" s="80">
        <v>30</v>
      </c>
      <c r="L478" s="76">
        <f t="shared" si="69"/>
        <v>217.05532069639528</v>
      </c>
      <c r="M478" s="76">
        <f t="shared" si="63"/>
        <v>0</v>
      </c>
      <c r="N478" s="76">
        <f t="shared" si="70"/>
        <v>217.05532069639528</v>
      </c>
    </row>
    <row r="479" spans="1:14" x14ac:dyDescent="0.2">
      <c r="A479" s="68">
        <f>'Aliquote medie'!$B479</f>
        <v>47600</v>
      </c>
      <c r="B479" s="71">
        <f>'Aliquote medie'!$H479</f>
        <v>3</v>
      </c>
      <c r="C479" s="71">
        <f>VLOOKUP(B479,Scaglioni!$E$3:$H$7,3,FALSE)</f>
        <v>50000</v>
      </c>
      <c r="D479" s="71">
        <f>VLOOKUP(B479,Scaglioni!$E$3:$H$7,2,FALSE)</f>
        <v>28001</v>
      </c>
      <c r="E479" s="71">
        <f t="shared" si="64"/>
        <v>2400</v>
      </c>
      <c r="F479" s="71">
        <f t="shared" si="65"/>
        <v>21999</v>
      </c>
      <c r="G479" s="71">
        <f t="shared" si="66"/>
        <v>0.10909586799399973</v>
      </c>
      <c r="H479" s="80" t="str">
        <f t="shared" si="67"/>
        <v/>
      </c>
      <c r="I479" s="80" t="str">
        <f t="shared" si="68"/>
        <v/>
      </c>
      <c r="J479" s="80">
        <v>1880</v>
      </c>
      <c r="K479" s="80">
        <v>30</v>
      </c>
      <c r="L479" s="76">
        <f t="shared" si="69"/>
        <v>208.37310786853948</v>
      </c>
      <c r="M479" s="76">
        <f t="shared" si="63"/>
        <v>0</v>
      </c>
      <c r="N479" s="76">
        <f t="shared" si="70"/>
        <v>208.37310786853948</v>
      </c>
    </row>
    <row r="480" spans="1:14" x14ac:dyDescent="0.2">
      <c r="A480" s="68">
        <f>'Aliquote medie'!$B480</f>
        <v>47700</v>
      </c>
      <c r="B480" s="71">
        <f>'Aliquote medie'!$H480</f>
        <v>3</v>
      </c>
      <c r="C480" s="71">
        <f>VLOOKUP(B480,Scaglioni!$E$3:$H$7,3,FALSE)</f>
        <v>50000</v>
      </c>
      <c r="D480" s="71">
        <f>VLOOKUP(B480,Scaglioni!$E$3:$H$7,2,FALSE)</f>
        <v>28001</v>
      </c>
      <c r="E480" s="71">
        <f t="shared" si="64"/>
        <v>2300</v>
      </c>
      <c r="F480" s="71">
        <f t="shared" si="65"/>
        <v>21999</v>
      </c>
      <c r="G480" s="71">
        <f t="shared" si="66"/>
        <v>0.10455020682758308</v>
      </c>
      <c r="H480" s="80" t="str">
        <f t="shared" si="67"/>
        <v/>
      </c>
      <c r="I480" s="80" t="str">
        <f t="shared" si="68"/>
        <v/>
      </c>
      <c r="J480" s="80">
        <v>1880</v>
      </c>
      <c r="K480" s="80">
        <v>30</v>
      </c>
      <c r="L480" s="76">
        <f t="shared" si="69"/>
        <v>199.69089504068367</v>
      </c>
      <c r="M480" s="76">
        <f t="shared" si="63"/>
        <v>0</v>
      </c>
      <c r="N480" s="76">
        <f t="shared" si="70"/>
        <v>199.69089504068367</v>
      </c>
    </row>
    <row r="481" spans="1:14" x14ac:dyDescent="0.2">
      <c r="A481" s="68">
        <f>'Aliquote medie'!$B481</f>
        <v>47800</v>
      </c>
      <c r="B481" s="71">
        <f>'Aliquote medie'!$H481</f>
        <v>3</v>
      </c>
      <c r="C481" s="71">
        <f>VLOOKUP(B481,Scaglioni!$E$3:$H$7,3,FALSE)</f>
        <v>50000</v>
      </c>
      <c r="D481" s="71">
        <f>VLOOKUP(B481,Scaglioni!$E$3:$H$7,2,FALSE)</f>
        <v>28001</v>
      </c>
      <c r="E481" s="71">
        <f t="shared" si="64"/>
        <v>2200</v>
      </c>
      <c r="F481" s="71">
        <f t="shared" si="65"/>
        <v>21999</v>
      </c>
      <c r="G481" s="71">
        <f t="shared" si="66"/>
        <v>0.10000454566116641</v>
      </c>
      <c r="H481" s="80" t="str">
        <f t="shared" si="67"/>
        <v/>
      </c>
      <c r="I481" s="80" t="str">
        <f t="shared" si="68"/>
        <v/>
      </c>
      <c r="J481" s="80">
        <v>1880</v>
      </c>
      <c r="K481" s="80">
        <v>30</v>
      </c>
      <c r="L481" s="76">
        <f t="shared" si="69"/>
        <v>191.00868221282784</v>
      </c>
      <c r="M481" s="76">
        <f t="shared" si="63"/>
        <v>0</v>
      </c>
      <c r="N481" s="76">
        <f t="shared" si="70"/>
        <v>191.00868221282784</v>
      </c>
    </row>
    <row r="482" spans="1:14" x14ac:dyDescent="0.2">
      <c r="A482" s="68">
        <f>'Aliquote medie'!$B482</f>
        <v>47900</v>
      </c>
      <c r="B482" s="71">
        <f>'Aliquote medie'!$H482</f>
        <v>3</v>
      </c>
      <c r="C482" s="71">
        <f>VLOOKUP(B482,Scaglioni!$E$3:$H$7,3,FALSE)</f>
        <v>50000</v>
      </c>
      <c r="D482" s="71">
        <f>VLOOKUP(B482,Scaglioni!$E$3:$H$7,2,FALSE)</f>
        <v>28001</v>
      </c>
      <c r="E482" s="71">
        <f t="shared" si="64"/>
        <v>2100</v>
      </c>
      <c r="F482" s="71">
        <f t="shared" si="65"/>
        <v>21999</v>
      </c>
      <c r="G482" s="71">
        <f t="shared" si="66"/>
        <v>9.5458884494749763E-2</v>
      </c>
      <c r="H482" s="80" t="str">
        <f t="shared" si="67"/>
        <v/>
      </c>
      <c r="I482" s="80" t="str">
        <f t="shared" si="68"/>
        <v/>
      </c>
      <c r="J482" s="80">
        <v>1880</v>
      </c>
      <c r="K482" s="80">
        <v>30</v>
      </c>
      <c r="L482" s="76">
        <f t="shared" si="69"/>
        <v>182.32646938497206</v>
      </c>
      <c r="M482" s="76">
        <f t="shared" si="63"/>
        <v>0</v>
      </c>
      <c r="N482" s="76">
        <f t="shared" si="70"/>
        <v>182.32646938497206</v>
      </c>
    </row>
    <row r="483" spans="1:14" x14ac:dyDescent="0.2">
      <c r="A483" s="68">
        <f>'Aliquote medie'!$B483</f>
        <v>48000</v>
      </c>
      <c r="B483" s="71">
        <f>'Aliquote medie'!$H483</f>
        <v>3</v>
      </c>
      <c r="C483" s="71">
        <f>VLOOKUP(B483,Scaglioni!$E$3:$H$7,3,FALSE)</f>
        <v>50000</v>
      </c>
      <c r="D483" s="71">
        <f>VLOOKUP(B483,Scaglioni!$E$3:$H$7,2,FALSE)</f>
        <v>28001</v>
      </c>
      <c r="E483" s="71">
        <f t="shared" si="64"/>
        <v>2000</v>
      </c>
      <c r="F483" s="71">
        <f t="shared" si="65"/>
        <v>21999</v>
      </c>
      <c r="G483" s="71">
        <f t="shared" si="66"/>
        <v>9.0913223328333112E-2</v>
      </c>
      <c r="H483" s="80" t="str">
        <f t="shared" si="67"/>
        <v/>
      </c>
      <c r="I483" s="80" t="str">
        <f t="shared" si="68"/>
        <v/>
      </c>
      <c r="J483" s="80">
        <v>1880</v>
      </c>
      <c r="K483" s="80">
        <v>30</v>
      </c>
      <c r="L483" s="76">
        <f t="shared" si="69"/>
        <v>173.64425655711625</v>
      </c>
      <c r="M483" s="76">
        <f t="shared" si="63"/>
        <v>0</v>
      </c>
      <c r="N483" s="76">
        <f t="shared" si="70"/>
        <v>173.64425655711625</v>
      </c>
    </row>
    <row r="484" spans="1:14" x14ac:dyDescent="0.2">
      <c r="A484" s="68">
        <f>'Aliquote medie'!$B484</f>
        <v>48100</v>
      </c>
      <c r="B484" s="71">
        <f>'Aliquote medie'!$H484</f>
        <v>3</v>
      </c>
      <c r="C484" s="71">
        <f>VLOOKUP(B484,Scaglioni!$E$3:$H$7,3,FALSE)</f>
        <v>50000</v>
      </c>
      <c r="D484" s="71">
        <f>VLOOKUP(B484,Scaglioni!$E$3:$H$7,2,FALSE)</f>
        <v>28001</v>
      </c>
      <c r="E484" s="71">
        <f t="shared" si="64"/>
        <v>1900</v>
      </c>
      <c r="F484" s="71">
        <f t="shared" si="65"/>
        <v>21999</v>
      </c>
      <c r="G484" s="71">
        <f t="shared" si="66"/>
        <v>8.6367562161916447E-2</v>
      </c>
      <c r="H484" s="80" t="str">
        <f t="shared" si="67"/>
        <v/>
      </c>
      <c r="I484" s="80" t="str">
        <f t="shared" si="68"/>
        <v/>
      </c>
      <c r="J484" s="80">
        <v>1880</v>
      </c>
      <c r="K484" s="80">
        <v>30</v>
      </c>
      <c r="L484" s="76">
        <f t="shared" si="69"/>
        <v>164.96204372926042</v>
      </c>
      <c r="M484" s="76">
        <f t="shared" si="63"/>
        <v>0</v>
      </c>
      <c r="N484" s="76">
        <f t="shared" si="70"/>
        <v>164.96204372926042</v>
      </c>
    </row>
    <row r="485" spans="1:14" x14ac:dyDescent="0.2">
      <c r="A485" s="68">
        <f>'Aliquote medie'!$B485</f>
        <v>48200</v>
      </c>
      <c r="B485" s="71">
        <f>'Aliquote medie'!$H485</f>
        <v>3</v>
      </c>
      <c r="C485" s="71">
        <f>VLOOKUP(B485,Scaglioni!$E$3:$H$7,3,FALSE)</f>
        <v>50000</v>
      </c>
      <c r="D485" s="71">
        <f>VLOOKUP(B485,Scaglioni!$E$3:$H$7,2,FALSE)</f>
        <v>28001</v>
      </c>
      <c r="E485" s="71">
        <f t="shared" si="64"/>
        <v>1800</v>
      </c>
      <c r="F485" s="71">
        <f t="shared" si="65"/>
        <v>21999</v>
      </c>
      <c r="G485" s="71">
        <f t="shared" si="66"/>
        <v>8.1821900995499797E-2</v>
      </c>
      <c r="H485" s="80" t="str">
        <f t="shared" si="67"/>
        <v/>
      </c>
      <c r="I485" s="80" t="str">
        <f t="shared" si="68"/>
        <v/>
      </c>
      <c r="J485" s="80">
        <v>1880</v>
      </c>
      <c r="K485" s="80">
        <v>30</v>
      </c>
      <c r="L485" s="76">
        <f t="shared" si="69"/>
        <v>156.27983090140461</v>
      </c>
      <c r="M485" s="76">
        <f t="shared" si="63"/>
        <v>0</v>
      </c>
      <c r="N485" s="76">
        <f t="shared" si="70"/>
        <v>156.27983090140461</v>
      </c>
    </row>
    <row r="486" spans="1:14" x14ac:dyDescent="0.2">
      <c r="A486" s="68">
        <f>'Aliquote medie'!$B486</f>
        <v>48300</v>
      </c>
      <c r="B486" s="71">
        <f>'Aliquote medie'!$H486</f>
        <v>3</v>
      </c>
      <c r="C486" s="71">
        <f>VLOOKUP(B486,Scaglioni!$E$3:$H$7,3,FALSE)</f>
        <v>50000</v>
      </c>
      <c r="D486" s="71">
        <f>VLOOKUP(B486,Scaglioni!$E$3:$H$7,2,FALSE)</f>
        <v>28001</v>
      </c>
      <c r="E486" s="71">
        <f t="shared" si="64"/>
        <v>1700</v>
      </c>
      <c r="F486" s="71">
        <f t="shared" si="65"/>
        <v>21999</v>
      </c>
      <c r="G486" s="71">
        <f t="shared" si="66"/>
        <v>7.7276239829083146E-2</v>
      </c>
      <c r="H486" s="80" t="str">
        <f t="shared" si="67"/>
        <v/>
      </c>
      <c r="I486" s="80" t="str">
        <f t="shared" si="68"/>
        <v/>
      </c>
      <c r="J486" s="80">
        <v>1880</v>
      </c>
      <c r="K486" s="80">
        <v>30</v>
      </c>
      <c r="L486" s="76">
        <f t="shared" si="69"/>
        <v>147.5976180735488</v>
      </c>
      <c r="M486" s="76">
        <f t="shared" si="63"/>
        <v>0</v>
      </c>
      <c r="N486" s="76">
        <f t="shared" si="70"/>
        <v>147.5976180735488</v>
      </c>
    </row>
    <row r="487" spans="1:14" x14ac:dyDescent="0.2">
      <c r="A487" s="68">
        <f>'Aliquote medie'!$B487</f>
        <v>48400</v>
      </c>
      <c r="B487" s="71">
        <f>'Aliquote medie'!$H487</f>
        <v>3</v>
      </c>
      <c r="C487" s="71">
        <f>VLOOKUP(B487,Scaglioni!$E$3:$H$7,3,FALSE)</f>
        <v>50000</v>
      </c>
      <c r="D487" s="71">
        <f>VLOOKUP(B487,Scaglioni!$E$3:$H$7,2,FALSE)</f>
        <v>28001</v>
      </c>
      <c r="E487" s="71">
        <f t="shared" si="64"/>
        <v>1600</v>
      </c>
      <c r="F487" s="71">
        <f t="shared" si="65"/>
        <v>21999</v>
      </c>
      <c r="G487" s="71">
        <f t="shared" si="66"/>
        <v>7.2730578662666481E-2</v>
      </c>
      <c r="H487" s="80" t="str">
        <f t="shared" si="67"/>
        <v/>
      </c>
      <c r="I487" s="80" t="str">
        <f t="shared" si="68"/>
        <v/>
      </c>
      <c r="J487" s="80">
        <v>1880</v>
      </c>
      <c r="K487" s="80">
        <v>30</v>
      </c>
      <c r="L487" s="76">
        <f t="shared" si="69"/>
        <v>138.91540524569297</v>
      </c>
      <c r="M487" s="76">
        <f t="shared" si="63"/>
        <v>0</v>
      </c>
      <c r="N487" s="76">
        <f t="shared" si="70"/>
        <v>138.91540524569297</v>
      </c>
    </row>
    <row r="488" spans="1:14" x14ac:dyDescent="0.2">
      <c r="A488" s="68">
        <f>'Aliquote medie'!$B488</f>
        <v>48500</v>
      </c>
      <c r="B488" s="71">
        <f>'Aliquote medie'!$H488</f>
        <v>3</v>
      </c>
      <c r="C488" s="71">
        <f>VLOOKUP(B488,Scaglioni!$E$3:$H$7,3,FALSE)</f>
        <v>50000</v>
      </c>
      <c r="D488" s="71">
        <f>VLOOKUP(B488,Scaglioni!$E$3:$H$7,2,FALSE)</f>
        <v>28001</v>
      </c>
      <c r="E488" s="71">
        <f t="shared" si="64"/>
        <v>1500</v>
      </c>
      <c r="F488" s="71">
        <f t="shared" si="65"/>
        <v>21999</v>
      </c>
      <c r="G488" s="71">
        <f t="shared" si="66"/>
        <v>6.8184917496249831E-2</v>
      </c>
      <c r="H488" s="80" t="str">
        <f t="shared" si="67"/>
        <v/>
      </c>
      <c r="I488" s="80" t="str">
        <f t="shared" si="68"/>
        <v/>
      </c>
      <c r="J488" s="80">
        <v>1880</v>
      </c>
      <c r="K488" s="80">
        <v>30</v>
      </c>
      <c r="L488" s="76">
        <f t="shared" si="69"/>
        <v>130.23319241783719</v>
      </c>
      <c r="M488" s="76">
        <f t="shared" si="63"/>
        <v>0</v>
      </c>
      <c r="N488" s="76">
        <f t="shared" si="70"/>
        <v>130.23319241783719</v>
      </c>
    </row>
    <row r="489" spans="1:14" x14ac:dyDescent="0.2">
      <c r="A489" s="68">
        <f>'Aliquote medie'!$B489</f>
        <v>48600</v>
      </c>
      <c r="B489" s="71">
        <f>'Aliquote medie'!$H489</f>
        <v>3</v>
      </c>
      <c r="C489" s="71">
        <f>VLOOKUP(B489,Scaglioni!$E$3:$H$7,3,FALSE)</f>
        <v>50000</v>
      </c>
      <c r="D489" s="71">
        <f>VLOOKUP(B489,Scaglioni!$E$3:$H$7,2,FALSE)</f>
        <v>28001</v>
      </c>
      <c r="E489" s="71">
        <f t="shared" si="64"/>
        <v>1400</v>
      </c>
      <c r="F489" s="71">
        <f t="shared" si="65"/>
        <v>21999</v>
      </c>
      <c r="G489" s="71">
        <f t="shared" si="66"/>
        <v>6.363925632983318E-2</v>
      </c>
      <c r="H489" s="80" t="str">
        <f t="shared" si="67"/>
        <v/>
      </c>
      <c r="I489" s="80" t="str">
        <f t="shared" si="68"/>
        <v/>
      </c>
      <c r="J489" s="80">
        <v>1880</v>
      </c>
      <c r="K489" s="80">
        <v>30</v>
      </c>
      <c r="L489" s="76">
        <f t="shared" si="69"/>
        <v>121.55097958998137</v>
      </c>
      <c r="M489" s="76">
        <f t="shared" si="63"/>
        <v>0</v>
      </c>
      <c r="N489" s="76">
        <f t="shared" si="70"/>
        <v>121.55097958998137</v>
      </c>
    </row>
    <row r="490" spans="1:14" x14ac:dyDescent="0.2">
      <c r="A490" s="68">
        <f>'Aliquote medie'!$B490</f>
        <v>48700</v>
      </c>
      <c r="B490" s="71">
        <f>'Aliquote medie'!$H490</f>
        <v>3</v>
      </c>
      <c r="C490" s="71">
        <f>VLOOKUP(B490,Scaglioni!$E$3:$H$7,3,FALSE)</f>
        <v>50000</v>
      </c>
      <c r="D490" s="71">
        <f>VLOOKUP(B490,Scaglioni!$E$3:$H$7,2,FALSE)</f>
        <v>28001</v>
      </c>
      <c r="E490" s="71">
        <f t="shared" si="64"/>
        <v>1300</v>
      </c>
      <c r="F490" s="71">
        <f t="shared" si="65"/>
        <v>21999</v>
      </c>
      <c r="G490" s="71">
        <f t="shared" si="66"/>
        <v>5.9093595163416522E-2</v>
      </c>
      <c r="H490" s="80" t="str">
        <f t="shared" si="67"/>
        <v/>
      </c>
      <c r="I490" s="80" t="str">
        <f t="shared" si="68"/>
        <v/>
      </c>
      <c r="J490" s="80">
        <v>1880</v>
      </c>
      <c r="K490" s="80">
        <v>30</v>
      </c>
      <c r="L490" s="76">
        <f t="shared" si="69"/>
        <v>112.86876676212556</v>
      </c>
      <c r="M490" s="76">
        <f t="shared" si="63"/>
        <v>0</v>
      </c>
      <c r="N490" s="76">
        <f t="shared" si="70"/>
        <v>112.86876676212556</v>
      </c>
    </row>
    <row r="491" spans="1:14" x14ac:dyDescent="0.2">
      <c r="A491" s="68">
        <f>'Aliquote medie'!$B491</f>
        <v>48800</v>
      </c>
      <c r="B491" s="71">
        <f>'Aliquote medie'!$H491</f>
        <v>3</v>
      </c>
      <c r="C491" s="71">
        <f>VLOOKUP(B491,Scaglioni!$E$3:$H$7,3,FALSE)</f>
        <v>50000</v>
      </c>
      <c r="D491" s="71">
        <f>VLOOKUP(B491,Scaglioni!$E$3:$H$7,2,FALSE)</f>
        <v>28001</v>
      </c>
      <c r="E491" s="71">
        <f t="shared" si="64"/>
        <v>1200</v>
      </c>
      <c r="F491" s="71">
        <f t="shared" si="65"/>
        <v>21999</v>
      </c>
      <c r="G491" s="71">
        <f t="shared" si="66"/>
        <v>5.4547933996999864E-2</v>
      </c>
      <c r="H491" s="80" t="str">
        <f t="shared" si="67"/>
        <v/>
      </c>
      <c r="I491" s="80" t="str">
        <f t="shared" si="68"/>
        <v/>
      </c>
      <c r="J491" s="80">
        <v>1880</v>
      </c>
      <c r="K491" s="80">
        <v>30</v>
      </c>
      <c r="L491" s="76">
        <f t="shared" si="69"/>
        <v>104.18655393426974</v>
      </c>
      <c r="M491" s="76">
        <f t="shared" si="63"/>
        <v>0</v>
      </c>
      <c r="N491" s="76">
        <f t="shared" si="70"/>
        <v>104.18655393426974</v>
      </c>
    </row>
    <row r="492" spans="1:14" x14ac:dyDescent="0.2">
      <c r="A492" s="68">
        <f>'Aliquote medie'!$B492</f>
        <v>48900</v>
      </c>
      <c r="B492" s="71">
        <f>'Aliquote medie'!$H492</f>
        <v>3</v>
      </c>
      <c r="C492" s="71">
        <f>VLOOKUP(B492,Scaglioni!$E$3:$H$7,3,FALSE)</f>
        <v>50000</v>
      </c>
      <c r="D492" s="71">
        <f>VLOOKUP(B492,Scaglioni!$E$3:$H$7,2,FALSE)</f>
        <v>28001</v>
      </c>
      <c r="E492" s="71">
        <f t="shared" si="64"/>
        <v>1100</v>
      </c>
      <c r="F492" s="71">
        <f t="shared" si="65"/>
        <v>21999</v>
      </c>
      <c r="G492" s="71">
        <f t="shared" si="66"/>
        <v>5.0002272830583207E-2</v>
      </c>
      <c r="H492" s="80" t="str">
        <f t="shared" si="67"/>
        <v/>
      </c>
      <c r="I492" s="80" t="str">
        <f t="shared" si="68"/>
        <v/>
      </c>
      <c r="J492" s="80">
        <v>1880</v>
      </c>
      <c r="K492" s="80">
        <v>30</v>
      </c>
      <c r="L492" s="76">
        <f t="shared" si="69"/>
        <v>95.504341106413918</v>
      </c>
      <c r="M492" s="76">
        <f t="shared" si="63"/>
        <v>0</v>
      </c>
      <c r="N492" s="76">
        <f t="shared" si="70"/>
        <v>95.504341106413918</v>
      </c>
    </row>
    <row r="493" spans="1:14" x14ac:dyDescent="0.2">
      <c r="A493" s="68">
        <f>'Aliquote medie'!$B493</f>
        <v>49000</v>
      </c>
      <c r="B493" s="71">
        <f>'Aliquote medie'!$H493</f>
        <v>3</v>
      </c>
      <c r="C493" s="71">
        <f>VLOOKUP(B493,Scaglioni!$E$3:$H$7,3,FALSE)</f>
        <v>50000</v>
      </c>
      <c r="D493" s="71">
        <f>VLOOKUP(B493,Scaglioni!$E$3:$H$7,2,FALSE)</f>
        <v>28001</v>
      </c>
      <c r="E493" s="71">
        <f t="shared" si="64"/>
        <v>1000</v>
      </c>
      <c r="F493" s="71">
        <f t="shared" si="65"/>
        <v>21999</v>
      </c>
      <c r="G493" s="71">
        <f t="shared" si="66"/>
        <v>4.5456611664166556E-2</v>
      </c>
      <c r="H493" s="80" t="str">
        <f t="shared" si="67"/>
        <v/>
      </c>
      <c r="I493" s="80" t="str">
        <f t="shared" si="68"/>
        <v/>
      </c>
      <c r="J493" s="80">
        <v>1880</v>
      </c>
      <c r="K493" s="80">
        <v>30</v>
      </c>
      <c r="L493" s="76">
        <f t="shared" si="69"/>
        <v>86.822128278558125</v>
      </c>
      <c r="M493" s="76">
        <f t="shared" si="63"/>
        <v>0</v>
      </c>
      <c r="N493" s="76">
        <f t="shared" si="70"/>
        <v>86.822128278558125</v>
      </c>
    </row>
    <row r="494" spans="1:14" x14ac:dyDescent="0.2">
      <c r="A494" s="68">
        <f>'Aliquote medie'!$B494</f>
        <v>49100</v>
      </c>
      <c r="B494" s="71">
        <f>'Aliquote medie'!$H494</f>
        <v>3</v>
      </c>
      <c r="C494" s="71">
        <f>VLOOKUP(B494,Scaglioni!$E$3:$H$7,3,FALSE)</f>
        <v>50000</v>
      </c>
      <c r="D494" s="71">
        <f>VLOOKUP(B494,Scaglioni!$E$3:$H$7,2,FALSE)</f>
        <v>28001</v>
      </c>
      <c r="E494" s="71">
        <f t="shared" si="64"/>
        <v>900</v>
      </c>
      <c r="F494" s="71">
        <f t="shared" si="65"/>
        <v>21999</v>
      </c>
      <c r="G494" s="71">
        <f t="shared" si="66"/>
        <v>4.0910950497749898E-2</v>
      </c>
      <c r="H494" s="80" t="str">
        <f t="shared" si="67"/>
        <v/>
      </c>
      <c r="I494" s="80" t="str">
        <f t="shared" si="68"/>
        <v/>
      </c>
      <c r="J494" s="80">
        <v>1880</v>
      </c>
      <c r="K494" s="80">
        <v>30</v>
      </c>
      <c r="L494" s="76">
        <f t="shared" si="69"/>
        <v>78.139915450702304</v>
      </c>
      <c r="M494" s="76">
        <f t="shared" si="63"/>
        <v>0</v>
      </c>
      <c r="N494" s="76">
        <f t="shared" si="70"/>
        <v>78.139915450702304</v>
      </c>
    </row>
    <row r="495" spans="1:14" x14ac:dyDescent="0.2">
      <c r="A495" s="68">
        <f>'Aliquote medie'!$B495</f>
        <v>49200</v>
      </c>
      <c r="B495" s="71">
        <f>'Aliquote medie'!$H495</f>
        <v>3</v>
      </c>
      <c r="C495" s="71">
        <f>VLOOKUP(B495,Scaglioni!$E$3:$H$7,3,FALSE)</f>
        <v>50000</v>
      </c>
      <c r="D495" s="71">
        <f>VLOOKUP(B495,Scaglioni!$E$3:$H$7,2,FALSE)</f>
        <v>28001</v>
      </c>
      <c r="E495" s="71">
        <f t="shared" si="64"/>
        <v>800</v>
      </c>
      <c r="F495" s="71">
        <f t="shared" si="65"/>
        <v>21999</v>
      </c>
      <c r="G495" s="71">
        <f t="shared" si="66"/>
        <v>3.6365289331333241E-2</v>
      </c>
      <c r="H495" s="80" t="str">
        <f t="shared" si="67"/>
        <v/>
      </c>
      <c r="I495" s="80" t="str">
        <f t="shared" si="68"/>
        <v/>
      </c>
      <c r="J495" s="80">
        <v>1880</v>
      </c>
      <c r="K495" s="80">
        <v>30</v>
      </c>
      <c r="L495" s="76">
        <f t="shared" si="69"/>
        <v>69.457702622846483</v>
      </c>
      <c r="M495" s="76">
        <f t="shared" si="63"/>
        <v>0</v>
      </c>
      <c r="N495" s="76">
        <f t="shared" si="70"/>
        <v>69.457702622846483</v>
      </c>
    </row>
    <row r="496" spans="1:14" x14ac:dyDescent="0.2">
      <c r="A496" s="68">
        <f>'Aliquote medie'!$B496</f>
        <v>49300</v>
      </c>
      <c r="B496" s="71">
        <f>'Aliquote medie'!$H496</f>
        <v>3</v>
      </c>
      <c r="C496" s="71">
        <f>VLOOKUP(B496,Scaglioni!$E$3:$H$7,3,FALSE)</f>
        <v>50000</v>
      </c>
      <c r="D496" s="71">
        <f>VLOOKUP(B496,Scaglioni!$E$3:$H$7,2,FALSE)</f>
        <v>28001</v>
      </c>
      <c r="E496" s="71">
        <f t="shared" si="64"/>
        <v>700</v>
      </c>
      <c r="F496" s="71">
        <f t="shared" si="65"/>
        <v>21999</v>
      </c>
      <c r="G496" s="71">
        <f t="shared" si="66"/>
        <v>3.181962816491659E-2</v>
      </c>
      <c r="H496" s="80" t="str">
        <f t="shared" si="67"/>
        <v/>
      </c>
      <c r="I496" s="80" t="str">
        <f t="shared" si="68"/>
        <v/>
      </c>
      <c r="J496" s="80">
        <v>1880</v>
      </c>
      <c r="K496" s="80">
        <v>30</v>
      </c>
      <c r="L496" s="76">
        <f t="shared" si="69"/>
        <v>60.775489794990683</v>
      </c>
      <c r="M496" s="76">
        <f t="shared" si="63"/>
        <v>0</v>
      </c>
      <c r="N496" s="76">
        <f t="shared" si="70"/>
        <v>60.775489794990683</v>
      </c>
    </row>
    <row r="497" spans="1:14" x14ac:dyDescent="0.2">
      <c r="A497" s="68">
        <f>'Aliquote medie'!$B497</f>
        <v>49400</v>
      </c>
      <c r="B497" s="71">
        <f>'Aliquote medie'!$H497</f>
        <v>3</v>
      </c>
      <c r="C497" s="71">
        <f>VLOOKUP(B497,Scaglioni!$E$3:$H$7,3,FALSE)</f>
        <v>50000</v>
      </c>
      <c r="D497" s="71">
        <f>VLOOKUP(B497,Scaglioni!$E$3:$H$7,2,FALSE)</f>
        <v>28001</v>
      </c>
      <c r="E497" s="71">
        <f t="shared" si="64"/>
        <v>600</v>
      </c>
      <c r="F497" s="71">
        <f t="shared" si="65"/>
        <v>21999</v>
      </c>
      <c r="G497" s="71">
        <f t="shared" si="66"/>
        <v>2.7273966998499932E-2</v>
      </c>
      <c r="H497" s="80" t="str">
        <f t="shared" si="67"/>
        <v/>
      </c>
      <c r="I497" s="80" t="str">
        <f t="shared" si="68"/>
        <v/>
      </c>
      <c r="J497" s="80">
        <v>1880</v>
      </c>
      <c r="K497" s="80">
        <v>30</v>
      </c>
      <c r="L497" s="76">
        <f t="shared" si="69"/>
        <v>52.093276967134869</v>
      </c>
      <c r="M497" s="76">
        <f t="shared" si="63"/>
        <v>0</v>
      </c>
      <c r="N497" s="76">
        <f t="shared" si="70"/>
        <v>52.093276967134869</v>
      </c>
    </row>
    <row r="498" spans="1:14" x14ac:dyDescent="0.2">
      <c r="A498" s="68">
        <f>'Aliquote medie'!$B498</f>
        <v>49500</v>
      </c>
      <c r="B498" s="71">
        <f>'Aliquote medie'!$H498</f>
        <v>3</v>
      </c>
      <c r="C498" s="71">
        <f>VLOOKUP(B498,Scaglioni!$E$3:$H$7,3,FALSE)</f>
        <v>50000</v>
      </c>
      <c r="D498" s="71">
        <f>VLOOKUP(B498,Scaglioni!$E$3:$H$7,2,FALSE)</f>
        <v>28001</v>
      </c>
      <c r="E498" s="71">
        <f t="shared" si="64"/>
        <v>500</v>
      </c>
      <c r="F498" s="71">
        <f t="shared" si="65"/>
        <v>21999</v>
      </c>
      <c r="G498" s="71">
        <f t="shared" si="66"/>
        <v>2.2728305832083278E-2</v>
      </c>
      <c r="H498" s="80" t="str">
        <f t="shared" si="67"/>
        <v/>
      </c>
      <c r="I498" s="80" t="str">
        <f t="shared" si="68"/>
        <v/>
      </c>
      <c r="J498" s="80">
        <v>1880</v>
      </c>
      <c r="K498" s="80">
        <v>30</v>
      </c>
      <c r="L498" s="76">
        <f t="shared" si="69"/>
        <v>43.411064139279063</v>
      </c>
      <c r="M498" s="76">
        <f t="shared" si="63"/>
        <v>0</v>
      </c>
      <c r="N498" s="76">
        <f t="shared" si="70"/>
        <v>43.411064139279063</v>
      </c>
    </row>
    <row r="499" spans="1:14" x14ac:dyDescent="0.2">
      <c r="A499" s="68">
        <f>'Aliquote medie'!$B499</f>
        <v>49600</v>
      </c>
      <c r="B499" s="71">
        <f>'Aliquote medie'!$H499</f>
        <v>3</v>
      </c>
      <c r="C499" s="71">
        <f>VLOOKUP(B499,Scaglioni!$E$3:$H$7,3,FALSE)</f>
        <v>50000</v>
      </c>
      <c r="D499" s="71">
        <f>VLOOKUP(B499,Scaglioni!$E$3:$H$7,2,FALSE)</f>
        <v>28001</v>
      </c>
      <c r="E499" s="71">
        <f t="shared" si="64"/>
        <v>400</v>
      </c>
      <c r="F499" s="71">
        <f t="shared" si="65"/>
        <v>21999</v>
      </c>
      <c r="G499" s="71">
        <f t="shared" si="66"/>
        <v>1.818264466566662E-2</v>
      </c>
      <c r="H499" s="80" t="str">
        <f t="shared" si="67"/>
        <v/>
      </c>
      <c r="I499" s="80" t="str">
        <f t="shared" si="68"/>
        <v/>
      </c>
      <c r="J499" s="80">
        <v>1880</v>
      </c>
      <c r="K499" s="80">
        <v>30</v>
      </c>
      <c r="L499" s="76">
        <f t="shared" si="69"/>
        <v>34.728851311423242</v>
      </c>
      <c r="M499" s="76">
        <f t="shared" si="63"/>
        <v>0</v>
      </c>
      <c r="N499" s="76">
        <f t="shared" si="70"/>
        <v>34.728851311423242</v>
      </c>
    </row>
    <row r="500" spans="1:14" x14ac:dyDescent="0.2">
      <c r="A500" s="68">
        <f>'Aliquote medie'!$B500</f>
        <v>49700</v>
      </c>
      <c r="B500" s="71">
        <f>'Aliquote medie'!$H500</f>
        <v>3</v>
      </c>
      <c r="C500" s="71">
        <f>VLOOKUP(B500,Scaglioni!$E$3:$H$7,3,FALSE)</f>
        <v>50000</v>
      </c>
      <c r="D500" s="71">
        <f>VLOOKUP(B500,Scaglioni!$E$3:$H$7,2,FALSE)</f>
        <v>28001</v>
      </c>
      <c r="E500" s="71">
        <f t="shared" si="64"/>
        <v>300</v>
      </c>
      <c r="F500" s="71">
        <f t="shared" si="65"/>
        <v>21999</v>
      </c>
      <c r="G500" s="71">
        <f t="shared" si="66"/>
        <v>1.3636983499249966E-2</v>
      </c>
      <c r="H500" s="80" t="str">
        <f t="shared" si="67"/>
        <v/>
      </c>
      <c r="I500" s="80" t="str">
        <f t="shared" si="68"/>
        <v/>
      </c>
      <c r="J500" s="80">
        <v>1880</v>
      </c>
      <c r="K500" s="80">
        <v>30</v>
      </c>
      <c r="L500" s="76">
        <f t="shared" si="69"/>
        <v>26.046638483567435</v>
      </c>
      <c r="M500" s="76">
        <f t="shared" si="63"/>
        <v>0</v>
      </c>
      <c r="N500" s="76">
        <f t="shared" si="70"/>
        <v>26.046638483567435</v>
      </c>
    </row>
    <row r="501" spans="1:14" x14ac:dyDescent="0.2">
      <c r="A501" s="68">
        <f>'Aliquote medie'!$B501</f>
        <v>49800</v>
      </c>
      <c r="B501" s="71">
        <f>'Aliquote medie'!$H501</f>
        <v>3</v>
      </c>
      <c r="C501" s="71">
        <f>VLOOKUP(B501,Scaglioni!$E$3:$H$7,3,FALSE)</f>
        <v>50000</v>
      </c>
      <c r="D501" s="71">
        <f>VLOOKUP(B501,Scaglioni!$E$3:$H$7,2,FALSE)</f>
        <v>28001</v>
      </c>
      <c r="E501" s="71">
        <f t="shared" si="64"/>
        <v>200</v>
      </c>
      <c r="F501" s="71">
        <f t="shared" si="65"/>
        <v>21999</v>
      </c>
      <c r="G501" s="71">
        <f t="shared" si="66"/>
        <v>9.0913223328333102E-3</v>
      </c>
      <c r="H501" s="80" t="str">
        <f t="shared" si="67"/>
        <v/>
      </c>
      <c r="I501" s="80" t="str">
        <f t="shared" si="68"/>
        <v/>
      </c>
      <c r="J501" s="80">
        <v>1880</v>
      </c>
      <c r="K501" s="80">
        <v>30</v>
      </c>
      <c r="L501" s="76">
        <f t="shared" si="69"/>
        <v>17.364425655711621</v>
      </c>
      <c r="M501" s="76">
        <f t="shared" si="63"/>
        <v>0</v>
      </c>
      <c r="N501" s="76">
        <f t="shared" si="70"/>
        <v>17.364425655711621</v>
      </c>
    </row>
    <row r="502" spans="1:14" x14ac:dyDescent="0.2">
      <c r="A502" s="68">
        <f>'Aliquote medie'!$B502</f>
        <v>49900</v>
      </c>
      <c r="B502" s="71">
        <f>'Aliquote medie'!$H502</f>
        <v>3</v>
      </c>
      <c r="C502" s="71">
        <f>VLOOKUP(B502,Scaglioni!$E$3:$H$7,3,FALSE)</f>
        <v>50000</v>
      </c>
      <c r="D502" s="71">
        <f>VLOOKUP(B502,Scaglioni!$E$3:$H$7,2,FALSE)</f>
        <v>28001</v>
      </c>
      <c r="E502" s="71">
        <f t="shared" si="64"/>
        <v>100</v>
      </c>
      <c r="F502" s="71">
        <f t="shared" si="65"/>
        <v>21999</v>
      </c>
      <c r="G502" s="71">
        <f t="shared" si="66"/>
        <v>4.5456611664166551E-3</v>
      </c>
      <c r="H502" s="80" t="str">
        <f t="shared" si="67"/>
        <v/>
      </c>
      <c r="I502" s="80" t="str">
        <f t="shared" si="68"/>
        <v/>
      </c>
      <c r="J502" s="80">
        <v>1880</v>
      </c>
      <c r="K502" s="80">
        <v>30</v>
      </c>
      <c r="L502" s="76">
        <f t="shared" si="69"/>
        <v>8.6822128278558104</v>
      </c>
      <c r="M502" s="76">
        <f t="shared" si="63"/>
        <v>0</v>
      </c>
      <c r="N502" s="76">
        <f t="shared" si="70"/>
        <v>8.6822128278558104</v>
      </c>
    </row>
    <row r="503" spans="1:14" x14ac:dyDescent="0.2">
      <c r="A503" s="68">
        <f>'Aliquote medie'!$B503</f>
        <v>50000</v>
      </c>
      <c r="B503" s="71">
        <f>'Aliquote medie'!$H503</f>
        <v>3</v>
      </c>
      <c r="C503" s="71">
        <f>VLOOKUP(B503,Scaglioni!$E$3:$H$7,3,FALSE)</f>
        <v>50000</v>
      </c>
      <c r="D503" s="71">
        <f>VLOOKUP(B503,Scaglioni!$E$3:$H$7,2,FALSE)</f>
        <v>28001</v>
      </c>
      <c r="E503" s="71">
        <f t="shared" si="64"/>
        <v>0</v>
      </c>
      <c r="F503" s="71">
        <f t="shared" si="65"/>
        <v>21999</v>
      </c>
      <c r="G503" s="71">
        <f t="shared" si="66"/>
        <v>0</v>
      </c>
      <c r="H503" s="80" t="str">
        <f t="shared" si="67"/>
        <v/>
      </c>
      <c r="I503" s="80" t="str">
        <f t="shared" si="68"/>
        <v/>
      </c>
      <c r="J503" s="80">
        <v>1880</v>
      </c>
      <c r="K503" s="80">
        <v>30</v>
      </c>
      <c r="L503" s="76">
        <f t="shared" si="69"/>
        <v>0</v>
      </c>
      <c r="M503" s="76">
        <f t="shared" si="63"/>
        <v>0</v>
      </c>
      <c r="N503" s="76">
        <f t="shared" si="70"/>
        <v>0</v>
      </c>
    </row>
    <row r="504" spans="1:14" x14ac:dyDescent="0.2">
      <c r="A504" s="68">
        <f>'Aliquote medie'!$B504</f>
        <v>50100</v>
      </c>
      <c r="B504" s="71">
        <f>'Aliquote medie'!$H504</f>
        <v>4</v>
      </c>
      <c r="C504" s="71">
        <f>VLOOKUP(B504,Scaglioni!$E$3:$H$7,3,FALSE)</f>
        <v>0</v>
      </c>
      <c r="D504" s="71">
        <f>VLOOKUP(B504,Scaglioni!$E$3:$H$7,2,FALSE)</f>
        <v>50000</v>
      </c>
      <c r="E504" s="71" t="str">
        <f t="shared" si="64"/>
        <v/>
      </c>
      <c r="F504" s="71" t="str">
        <f t="shared" si="65"/>
        <v/>
      </c>
      <c r="G504" s="71" t="str">
        <f t="shared" si="66"/>
        <v/>
      </c>
      <c r="H504" s="80" t="str">
        <f t="shared" si="67"/>
        <v/>
      </c>
      <c r="I504" s="80" t="str">
        <f t="shared" si="68"/>
        <v/>
      </c>
      <c r="J504" s="80">
        <v>1880</v>
      </c>
      <c r="K504" s="80">
        <v>30</v>
      </c>
      <c r="L504" s="76">
        <f t="shared" si="69"/>
        <v>0</v>
      </c>
      <c r="M504" s="76">
        <f t="shared" si="63"/>
        <v>0</v>
      </c>
      <c r="N504" s="76">
        <f t="shared" si="70"/>
        <v>0</v>
      </c>
    </row>
    <row r="505" spans="1:14" x14ac:dyDescent="0.2">
      <c r="A505" s="68">
        <f>'Aliquote medie'!$B505</f>
        <v>50200</v>
      </c>
      <c r="B505" s="71">
        <f>'Aliquote medie'!$H505</f>
        <v>4</v>
      </c>
      <c r="C505" s="71">
        <f>VLOOKUP(B505,Scaglioni!$E$3:$H$7,3,FALSE)</f>
        <v>0</v>
      </c>
      <c r="D505" s="71">
        <f>VLOOKUP(B505,Scaglioni!$E$3:$H$7,2,FALSE)</f>
        <v>50000</v>
      </c>
      <c r="E505" s="71" t="str">
        <f t="shared" si="64"/>
        <v/>
      </c>
      <c r="F505" s="71" t="str">
        <f t="shared" si="65"/>
        <v/>
      </c>
      <c r="G505" s="71" t="str">
        <f t="shared" si="66"/>
        <v/>
      </c>
      <c r="H505" s="80" t="str">
        <f t="shared" si="67"/>
        <v/>
      </c>
      <c r="I505" s="80" t="str">
        <f t="shared" si="68"/>
        <v/>
      </c>
      <c r="J505" s="80">
        <v>1880</v>
      </c>
      <c r="K505" s="80">
        <v>30</v>
      </c>
      <c r="L505" s="76">
        <f t="shared" si="69"/>
        <v>0</v>
      </c>
      <c r="M505" s="76">
        <f t="shared" si="63"/>
        <v>0</v>
      </c>
      <c r="N505" s="76">
        <f t="shared" si="70"/>
        <v>0</v>
      </c>
    </row>
    <row r="506" spans="1:14" x14ac:dyDescent="0.2">
      <c r="A506" s="68">
        <f>'Aliquote medie'!$B506</f>
        <v>50300</v>
      </c>
      <c r="B506" s="71">
        <f>'Aliquote medie'!$H506</f>
        <v>4</v>
      </c>
      <c r="C506" s="71">
        <f>VLOOKUP(B506,Scaglioni!$E$3:$H$7,3,FALSE)</f>
        <v>0</v>
      </c>
      <c r="D506" s="71">
        <f>VLOOKUP(B506,Scaglioni!$E$3:$H$7,2,FALSE)</f>
        <v>50000</v>
      </c>
      <c r="E506" s="71" t="str">
        <f t="shared" si="64"/>
        <v/>
      </c>
      <c r="F506" s="71" t="str">
        <f t="shared" si="65"/>
        <v/>
      </c>
      <c r="G506" s="71" t="str">
        <f t="shared" si="66"/>
        <v/>
      </c>
      <c r="H506" s="80" t="str">
        <f t="shared" si="67"/>
        <v/>
      </c>
      <c r="I506" s="80" t="str">
        <f t="shared" si="68"/>
        <v/>
      </c>
      <c r="J506" s="80">
        <v>1880</v>
      </c>
      <c r="K506" s="80">
        <v>30</v>
      </c>
      <c r="L506" s="76">
        <f t="shared" si="69"/>
        <v>0</v>
      </c>
      <c r="M506" s="76">
        <f t="shared" si="63"/>
        <v>0</v>
      </c>
      <c r="N506" s="76">
        <f t="shared" si="70"/>
        <v>0</v>
      </c>
    </row>
    <row r="507" spans="1:14" x14ac:dyDescent="0.2">
      <c r="A507" s="68">
        <f>'Aliquote medie'!$B507</f>
        <v>50400</v>
      </c>
      <c r="B507" s="71">
        <f>'Aliquote medie'!$H507</f>
        <v>4</v>
      </c>
      <c r="C507" s="71">
        <f>VLOOKUP(B507,Scaglioni!$E$3:$H$7,3,FALSE)</f>
        <v>0</v>
      </c>
      <c r="D507" s="71">
        <f>VLOOKUP(B507,Scaglioni!$E$3:$H$7,2,FALSE)</f>
        <v>50000</v>
      </c>
      <c r="E507" s="71" t="str">
        <f t="shared" si="64"/>
        <v/>
      </c>
      <c r="F507" s="71" t="str">
        <f t="shared" si="65"/>
        <v/>
      </c>
      <c r="G507" s="71" t="str">
        <f t="shared" si="66"/>
        <v/>
      </c>
      <c r="H507" s="80" t="str">
        <f t="shared" si="67"/>
        <v/>
      </c>
      <c r="I507" s="80" t="str">
        <f t="shared" si="68"/>
        <v/>
      </c>
      <c r="J507" s="80">
        <v>1880</v>
      </c>
      <c r="K507" s="80">
        <v>30</v>
      </c>
      <c r="L507" s="76">
        <f t="shared" si="69"/>
        <v>0</v>
      </c>
      <c r="M507" s="76">
        <f t="shared" si="63"/>
        <v>0</v>
      </c>
      <c r="N507" s="76">
        <f t="shared" si="70"/>
        <v>0</v>
      </c>
    </row>
    <row r="508" spans="1:14" x14ac:dyDescent="0.2">
      <c r="A508" s="68">
        <f>'Aliquote medie'!$B508</f>
        <v>50500</v>
      </c>
      <c r="B508" s="71">
        <f>'Aliquote medie'!$H508</f>
        <v>4</v>
      </c>
      <c r="C508" s="71">
        <f>VLOOKUP(B508,Scaglioni!$E$3:$H$7,3,FALSE)</f>
        <v>0</v>
      </c>
      <c r="D508" s="71">
        <f>VLOOKUP(B508,Scaglioni!$E$3:$H$7,2,FALSE)</f>
        <v>50000</v>
      </c>
      <c r="E508" s="71" t="str">
        <f t="shared" si="64"/>
        <v/>
      </c>
      <c r="F508" s="71" t="str">
        <f t="shared" si="65"/>
        <v/>
      </c>
      <c r="G508" s="71" t="str">
        <f t="shared" si="66"/>
        <v/>
      </c>
      <c r="H508" s="80" t="str">
        <f t="shared" si="67"/>
        <v/>
      </c>
      <c r="I508" s="80" t="str">
        <f t="shared" si="68"/>
        <v/>
      </c>
      <c r="J508" s="80">
        <v>1880</v>
      </c>
      <c r="K508" s="80">
        <v>30</v>
      </c>
      <c r="L508" s="76">
        <f t="shared" si="69"/>
        <v>0</v>
      </c>
      <c r="M508" s="76">
        <f t="shared" si="63"/>
        <v>0</v>
      </c>
      <c r="N508" s="76">
        <f t="shared" si="70"/>
        <v>0</v>
      </c>
    </row>
    <row r="509" spans="1:14" x14ac:dyDescent="0.2">
      <c r="A509" s="68">
        <f>'Aliquote medie'!$B509</f>
        <v>50600</v>
      </c>
      <c r="B509" s="71">
        <f>'Aliquote medie'!$H509</f>
        <v>4</v>
      </c>
      <c r="C509" s="71">
        <f>VLOOKUP(B509,Scaglioni!$E$3:$H$7,3,FALSE)</f>
        <v>0</v>
      </c>
      <c r="D509" s="71">
        <f>VLOOKUP(B509,Scaglioni!$E$3:$H$7,2,FALSE)</f>
        <v>50000</v>
      </c>
      <c r="E509" s="71" t="str">
        <f t="shared" si="64"/>
        <v/>
      </c>
      <c r="F509" s="71" t="str">
        <f t="shared" si="65"/>
        <v/>
      </c>
      <c r="G509" s="71" t="str">
        <f t="shared" si="66"/>
        <v/>
      </c>
      <c r="H509" s="80" t="str">
        <f t="shared" si="67"/>
        <v/>
      </c>
      <c r="I509" s="80" t="str">
        <f t="shared" si="68"/>
        <v/>
      </c>
      <c r="J509" s="80">
        <v>1880</v>
      </c>
      <c r="K509" s="80">
        <v>30</v>
      </c>
      <c r="L509" s="76">
        <f t="shared" si="69"/>
        <v>0</v>
      </c>
      <c r="M509" s="76">
        <f t="shared" si="63"/>
        <v>0</v>
      </c>
      <c r="N509" s="76">
        <f t="shared" si="70"/>
        <v>0</v>
      </c>
    </row>
    <row r="510" spans="1:14" x14ac:dyDescent="0.2">
      <c r="A510" s="68">
        <f>'Aliquote medie'!$B510</f>
        <v>50700</v>
      </c>
      <c r="B510" s="71">
        <f>'Aliquote medie'!$H510</f>
        <v>4</v>
      </c>
      <c r="C510" s="71">
        <f>VLOOKUP(B510,Scaglioni!$E$3:$H$7,3,FALSE)</f>
        <v>0</v>
      </c>
      <c r="D510" s="71">
        <f>VLOOKUP(B510,Scaglioni!$E$3:$H$7,2,FALSE)</f>
        <v>50000</v>
      </c>
      <c r="E510" s="71" t="str">
        <f t="shared" si="64"/>
        <v/>
      </c>
      <c r="F510" s="71" t="str">
        <f t="shared" si="65"/>
        <v/>
      </c>
      <c r="G510" s="71" t="str">
        <f t="shared" si="66"/>
        <v/>
      </c>
      <c r="H510" s="80" t="str">
        <f t="shared" si="67"/>
        <v/>
      </c>
      <c r="I510" s="80" t="str">
        <f t="shared" si="68"/>
        <v/>
      </c>
      <c r="J510" s="80">
        <v>1880</v>
      </c>
      <c r="K510" s="80">
        <v>30</v>
      </c>
      <c r="L510" s="76">
        <f t="shared" si="69"/>
        <v>0</v>
      </c>
      <c r="M510" s="76">
        <f t="shared" si="63"/>
        <v>0</v>
      </c>
      <c r="N510" s="76">
        <f t="shared" si="70"/>
        <v>0</v>
      </c>
    </row>
    <row r="511" spans="1:14" x14ac:dyDescent="0.2">
      <c r="A511" s="68">
        <f>'Aliquote medie'!$B511</f>
        <v>50800</v>
      </c>
      <c r="B511" s="71">
        <f>'Aliquote medie'!$H511</f>
        <v>4</v>
      </c>
      <c r="C511" s="71">
        <f>VLOOKUP(B511,Scaglioni!$E$3:$H$7,3,FALSE)</f>
        <v>0</v>
      </c>
      <c r="D511" s="71">
        <f>VLOOKUP(B511,Scaglioni!$E$3:$H$7,2,FALSE)</f>
        <v>50000</v>
      </c>
      <c r="E511" s="71" t="str">
        <f t="shared" si="64"/>
        <v/>
      </c>
      <c r="F511" s="71" t="str">
        <f t="shared" si="65"/>
        <v/>
      </c>
      <c r="G511" s="71" t="str">
        <f t="shared" si="66"/>
        <v/>
      </c>
      <c r="H511" s="80" t="str">
        <f t="shared" si="67"/>
        <v/>
      </c>
      <c r="I511" s="80" t="str">
        <f t="shared" si="68"/>
        <v/>
      </c>
      <c r="J511" s="80">
        <v>1880</v>
      </c>
      <c r="K511" s="80">
        <v>30</v>
      </c>
      <c r="L511" s="76">
        <f t="shared" si="69"/>
        <v>0</v>
      </c>
      <c r="M511" s="76">
        <f t="shared" si="63"/>
        <v>0</v>
      </c>
      <c r="N511" s="76">
        <f t="shared" si="70"/>
        <v>0</v>
      </c>
    </row>
    <row r="512" spans="1:14" x14ac:dyDescent="0.2">
      <c r="A512" s="68">
        <f>'Aliquote medie'!$B512</f>
        <v>50900</v>
      </c>
      <c r="B512" s="71">
        <f>'Aliquote medie'!$H512</f>
        <v>4</v>
      </c>
      <c r="C512" s="71">
        <f>VLOOKUP(B512,Scaglioni!$E$3:$H$7,3,FALSE)</f>
        <v>0</v>
      </c>
      <c r="D512" s="71">
        <f>VLOOKUP(B512,Scaglioni!$E$3:$H$7,2,FALSE)</f>
        <v>50000</v>
      </c>
      <c r="E512" s="71" t="str">
        <f t="shared" si="64"/>
        <v/>
      </c>
      <c r="F512" s="71" t="str">
        <f t="shared" si="65"/>
        <v/>
      </c>
      <c r="G512" s="71" t="str">
        <f t="shared" si="66"/>
        <v/>
      </c>
      <c r="H512" s="80" t="str">
        <f t="shared" si="67"/>
        <v/>
      </c>
      <c r="I512" s="80" t="str">
        <f t="shared" si="68"/>
        <v/>
      </c>
      <c r="J512" s="80">
        <v>1880</v>
      </c>
      <c r="K512" s="80">
        <v>30</v>
      </c>
      <c r="L512" s="76">
        <f t="shared" si="69"/>
        <v>0</v>
      </c>
      <c r="M512" s="76">
        <f t="shared" si="63"/>
        <v>0</v>
      </c>
      <c r="N512" s="76">
        <f t="shared" si="70"/>
        <v>0</v>
      </c>
    </row>
    <row r="513" spans="1:14" x14ac:dyDescent="0.2">
      <c r="A513" s="68">
        <f>'Aliquote medie'!$B513</f>
        <v>51000</v>
      </c>
      <c r="B513" s="71">
        <f>'Aliquote medie'!$H513</f>
        <v>4</v>
      </c>
      <c r="C513" s="71">
        <f>VLOOKUP(B513,Scaglioni!$E$3:$H$7,3,FALSE)</f>
        <v>0</v>
      </c>
      <c r="D513" s="71">
        <f>VLOOKUP(B513,Scaglioni!$E$3:$H$7,2,FALSE)</f>
        <v>50000</v>
      </c>
      <c r="E513" s="71" t="str">
        <f t="shared" si="64"/>
        <v/>
      </c>
      <c r="F513" s="71" t="str">
        <f t="shared" si="65"/>
        <v/>
      </c>
      <c r="G513" s="71" t="str">
        <f t="shared" si="66"/>
        <v/>
      </c>
      <c r="H513" s="80" t="str">
        <f t="shared" si="67"/>
        <v/>
      </c>
      <c r="I513" s="80" t="str">
        <f t="shared" si="68"/>
        <v/>
      </c>
      <c r="J513" s="80">
        <v>1880</v>
      </c>
      <c r="K513" s="80">
        <v>30</v>
      </c>
      <c r="L513" s="76">
        <f t="shared" si="69"/>
        <v>0</v>
      </c>
      <c r="M513" s="76">
        <f t="shared" si="63"/>
        <v>0</v>
      </c>
      <c r="N513" s="76">
        <f t="shared" si="70"/>
        <v>0</v>
      </c>
    </row>
    <row r="514" spans="1:14" x14ac:dyDescent="0.2">
      <c r="A514" s="68">
        <f>'Aliquote medie'!$B514</f>
        <v>51100</v>
      </c>
      <c r="B514" s="71">
        <f>'Aliquote medie'!$H514</f>
        <v>4</v>
      </c>
      <c r="C514" s="71">
        <f>VLOOKUP(B514,Scaglioni!$E$3:$H$7,3,FALSE)</f>
        <v>0</v>
      </c>
      <c r="D514" s="71">
        <f>VLOOKUP(B514,Scaglioni!$E$3:$H$7,2,FALSE)</f>
        <v>50000</v>
      </c>
      <c r="E514" s="71" t="str">
        <f t="shared" si="64"/>
        <v/>
      </c>
      <c r="F514" s="71" t="str">
        <f t="shared" si="65"/>
        <v/>
      </c>
      <c r="G514" s="71" t="str">
        <f t="shared" si="66"/>
        <v/>
      </c>
      <c r="H514" s="80" t="str">
        <f t="shared" si="67"/>
        <v/>
      </c>
      <c r="I514" s="80" t="str">
        <f t="shared" si="68"/>
        <v/>
      </c>
      <c r="J514" s="80">
        <v>1880</v>
      </c>
      <c r="K514" s="80">
        <v>30</v>
      </c>
      <c r="L514" s="76">
        <f t="shared" si="69"/>
        <v>0</v>
      </c>
      <c r="M514" s="76">
        <f t="shared" si="63"/>
        <v>0</v>
      </c>
      <c r="N514" s="76">
        <f t="shared" si="70"/>
        <v>0</v>
      </c>
    </row>
    <row r="515" spans="1:14" x14ac:dyDescent="0.2">
      <c r="A515" s="68">
        <f>'Aliquote medie'!$B515</f>
        <v>51200</v>
      </c>
      <c r="B515" s="71">
        <f>'Aliquote medie'!$H515</f>
        <v>4</v>
      </c>
      <c r="C515" s="71">
        <f>VLOOKUP(B515,Scaglioni!$E$3:$H$7,3,FALSE)</f>
        <v>0</v>
      </c>
      <c r="D515" s="71">
        <f>VLOOKUP(B515,Scaglioni!$E$3:$H$7,2,FALSE)</f>
        <v>50000</v>
      </c>
      <c r="E515" s="71" t="str">
        <f t="shared" si="64"/>
        <v/>
      </c>
      <c r="F515" s="71" t="str">
        <f t="shared" si="65"/>
        <v/>
      </c>
      <c r="G515" s="71" t="str">
        <f t="shared" si="66"/>
        <v/>
      </c>
      <c r="H515" s="80" t="str">
        <f t="shared" si="67"/>
        <v/>
      </c>
      <c r="I515" s="80" t="str">
        <f t="shared" si="68"/>
        <v/>
      </c>
      <c r="J515" s="80">
        <v>1880</v>
      </c>
      <c r="K515" s="80">
        <v>30</v>
      </c>
      <c r="L515" s="76">
        <f t="shared" si="69"/>
        <v>0</v>
      </c>
      <c r="M515" s="76">
        <f t="shared" si="63"/>
        <v>0</v>
      </c>
      <c r="N515" s="76">
        <f t="shared" si="70"/>
        <v>0</v>
      </c>
    </row>
    <row r="516" spans="1:14" x14ac:dyDescent="0.2">
      <c r="A516" s="68">
        <f>'Aliquote medie'!$B516</f>
        <v>51300</v>
      </c>
      <c r="B516" s="71">
        <f>'Aliquote medie'!$H516</f>
        <v>4</v>
      </c>
      <c r="C516" s="71">
        <f>VLOOKUP(B516,Scaglioni!$E$3:$H$7,3,FALSE)</f>
        <v>0</v>
      </c>
      <c r="D516" s="71">
        <f>VLOOKUP(B516,Scaglioni!$E$3:$H$7,2,FALSE)</f>
        <v>50000</v>
      </c>
      <c r="E516" s="71" t="str">
        <f t="shared" si="64"/>
        <v/>
      </c>
      <c r="F516" s="71" t="str">
        <f t="shared" si="65"/>
        <v/>
      </c>
      <c r="G516" s="71" t="str">
        <f t="shared" si="66"/>
        <v/>
      </c>
      <c r="H516" s="80" t="str">
        <f t="shared" si="67"/>
        <v/>
      </c>
      <c r="I516" s="80" t="str">
        <f t="shared" si="68"/>
        <v/>
      </c>
      <c r="J516" s="80">
        <v>1880</v>
      </c>
      <c r="K516" s="80">
        <v>30</v>
      </c>
      <c r="L516" s="76">
        <f t="shared" si="69"/>
        <v>0</v>
      </c>
      <c r="M516" s="76">
        <f t="shared" ref="M516:M579" si="71">IF(AND(A515&lt;=35000,A515&gt;=25000),65,0)</f>
        <v>0</v>
      </c>
      <c r="N516" s="76">
        <f t="shared" si="70"/>
        <v>0</v>
      </c>
    </row>
    <row r="517" spans="1:14" x14ac:dyDescent="0.2">
      <c r="A517" s="68">
        <f>'Aliquote medie'!$B517</f>
        <v>51400</v>
      </c>
      <c r="B517" s="71">
        <f>'Aliquote medie'!$H517</f>
        <v>4</v>
      </c>
      <c r="C517" s="71">
        <f>VLOOKUP(B517,Scaglioni!$E$3:$H$7,3,FALSE)</f>
        <v>0</v>
      </c>
      <c r="D517" s="71">
        <f>VLOOKUP(B517,Scaglioni!$E$3:$H$7,2,FALSE)</f>
        <v>50000</v>
      </c>
      <c r="E517" s="71" t="str">
        <f t="shared" si="64"/>
        <v/>
      </c>
      <c r="F517" s="71" t="str">
        <f t="shared" si="65"/>
        <v/>
      </c>
      <c r="G517" s="71" t="str">
        <f t="shared" si="66"/>
        <v/>
      </c>
      <c r="H517" s="80" t="str">
        <f t="shared" si="67"/>
        <v/>
      </c>
      <c r="I517" s="80" t="str">
        <f t="shared" si="68"/>
        <v/>
      </c>
      <c r="J517" s="80">
        <v>1880</v>
      </c>
      <c r="K517" s="80">
        <v>30</v>
      </c>
      <c r="L517" s="76">
        <f t="shared" si="69"/>
        <v>0</v>
      </c>
      <c r="M517" s="76">
        <f t="shared" si="71"/>
        <v>0</v>
      </c>
      <c r="N517" s="76">
        <f t="shared" si="70"/>
        <v>0</v>
      </c>
    </row>
    <row r="518" spans="1:14" x14ac:dyDescent="0.2">
      <c r="A518" s="68">
        <f>'Aliquote medie'!$B518</f>
        <v>51500</v>
      </c>
      <c r="B518" s="71">
        <f>'Aliquote medie'!$H518</f>
        <v>4</v>
      </c>
      <c r="C518" s="71">
        <f>VLOOKUP(B518,Scaglioni!$E$3:$H$7,3,FALSE)</f>
        <v>0</v>
      </c>
      <c r="D518" s="71">
        <f>VLOOKUP(B518,Scaglioni!$E$3:$H$7,2,FALSE)</f>
        <v>50000</v>
      </c>
      <c r="E518" s="71" t="str">
        <f t="shared" si="64"/>
        <v/>
      </c>
      <c r="F518" s="71" t="str">
        <f t="shared" si="65"/>
        <v/>
      </c>
      <c r="G518" s="71" t="str">
        <f t="shared" si="66"/>
        <v/>
      </c>
      <c r="H518" s="80" t="str">
        <f t="shared" si="67"/>
        <v/>
      </c>
      <c r="I518" s="80" t="str">
        <f t="shared" si="68"/>
        <v/>
      </c>
      <c r="J518" s="80">
        <v>1880</v>
      </c>
      <c r="K518" s="80">
        <v>30</v>
      </c>
      <c r="L518" s="76">
        <f t="shared" si="69"/>
        <v>0</v>
      </c>
      <c r="M518" s="76">
        <f t="shared" si="71"/>
        <v>0</v>
      </c>
      <c r="N518" s="76">
        <f t="shared" si="70"/>
        <v>0</v>
      </c>
    </row>
    <row r="519" spans="1:14" x14ac:dyDescent="0.2">
      <c r="A519" s="68">
        <f>'Aliquote medie'!$B519</f>
        <v>51600</v>
      </c>
      <c r="B519" s="71">
        <f>'Aliquote medie'!$H519</f>
        <v>4</v>
      </c>
      <c r="C519" s="71">
        <f>VLOOKUP(B519,Scaglioni!$E$3:$H$7,3,FALSE)</f>
        <v>0</v>
      </c>
      <c r="D519" s="71">
        <f>VLOOKUP(B519,Scaglioni!$E$3:$H$7,2,FALSE)</f>
        <v>50000</v>
      </c>
      <c r="E519" s="71" t="str">
        <f t="shared" si="64"/>
        <v/>
      </c>
      <c r="F519" s="71" t="str">
        <f t="shared" si="65"/>
        <v/>
      </c>
      <c r="G519" s="71" t="str">
        <f t="shared" si="66"/>
        <v/>
      </c>
      <c r="H519" s="80" t="str">
        <f t="shared" si="67"/>
        <v/>
      </c>
      <c r="I519" s="80" t="str">
        <f t="shared" si="68"/>
        <v/>
      </c>
      <c r="J519" s="80">
        <v>1880</v>
      </c>
      <c r="K519" s="80">
        <v>30</v>
      </c>
      <c r="L519" s="76">
        <f t="shared" si="69"/>
        <v>0</v>
      </c>
      <c r="M519" s="76">
        <f t="shared" si="71"/>
        <v>0</v>
      </c>
      <c r="N519" s="76">
        <f t="shared" si="70"/>
        <v>0</v>
      </c>
    </row>
    <row r="520" spans="1:14" x14ac:dyDescent="0.2">
      <c r="A520" s="68">
        <f>'Aliquote medie'!$B520</f>
        <v>51700</v>
      </c>
      <c r="B520" s="71">
        <f>'Aliquote medie'!$H520</f>
        <v>4</v>
      </c>
      <c r="C520" s="71">
        <f>VLOOKUP(B520,Scaglioni!$E$3:$H$7,3,FALSE)</f>
        <v>0</v>
      </c>
      <c r="D520" s="71">
        <f>VLOOKUP(B520,Scaglioni!$E$3:$H$7,2,FALSE)</f>
        <v>50000</v>
      </c>
      <c r="E520" s="71" t="str">
        <f t="shared" si="64"/>
        <v/>
      </c>
      <c r="F520" s="71" t="str">
        <f t="shared" si="65"/>
        <v/>
      </c>
      <c r="G520" s="71" t="str">
        <f t="shared" si="66"/>
        <v/>
      </c>
      <c r="H520" s="80" t="str">
        <f t="shared" si="67"/>
        <v/>
      </c>
      <c r="I520" s="80" t="str">
        <f t="shared" si="68"/>
        <v/>
      </c>
      <c r="J520" s="80">
        <v>1880</v>
      </c>
      <c r="K520" s="80">
        <v>30</v>
      </c>
      <c r="L520" s="76">
        <f t="shared" si="69"/>
        <v>0</v>
      </c>
      <c r="M520" s="76">
        <f t="shared" si="71"/>
        <v>0</v>
      </c>
      <c r="N520" s="76">
        <f t="shared" si="70"/>
        <v>0</v>
      </c>
    </row>
    <row r="521" spans="1:14" x14ac:dyDescent="0.2">
      <c r="A521" s="68">
        <f>'Aliquote medie'!$B521</f>
        <v>51800</v>
      </c>
      <c r="B521" s="71">
        <f>'Aliquote medie'!$H521</f>
        <v>4</v>
      </c>
      <c r="C521" s="71">
        <f>VLOOKUP(B521,Scaglioni!$E$3:$H$7,3,FALSE)</f>
        <v>0</v>
      </c>
      <c r="D521" s="71">
        <f>VLOOKUP(B521,Scaglioni!$E$3:$H$7,2,FALSE)</f>
        <v>50000</v>
      </c>
      <c r="E521" s="71" t="str">
        <f t="shared" si="64"/>
        <v/>
      </c>
      <c r="F521" s="71" t="str">
        <f t="shared" si="65"/>
        <v/>
      </c>
      <c r="G521" s="71" t="str">
        <f t="shared" si="66"/>
        <v/>
      </c>
      <c r="H521" s="80" t="str">
        <f t="shared" si="67"/>
        <v/>
      </c>
      <c r="I521" s="80" t="str">
        <f t="shared" si="68"/>
        <v/>
      </c>
      <c r="J521" s="80">
        <v>1880</v>
      </c>
      <c r="K521" s="80">
        <v>30</v>
      </c>
      <c r="L521" s="76">
        <f t="shared" si="69"/>
        <v>0</v>
      </c>
      <c r="M521" s="76">
        <f t="shared" si="71"/>
        <v>0</v>
      </c>
      <c r="N521" s="76">
        <f t="shared" si="70"/>
        <v>0</v>
      </c>
    </row>
    <row r="522" spans="1:14" x14ac:dyDescent="0.2">
      <c r="A522" s="68">
        <f>'Aliquote medie'!$B522</f>
        <v>51900</v>
      </c>
      <c r="B522" s="71">
        <f>'Aliquote medie'!$H522</f>
        <v>4</v>
      </c>
      <c r="C522" s="71">
        <f>VLOOKUP(B522,Scaglioni!$E$3:$H$7,3,FALSE)</f>
        <v>0</v>
      </c>
      <c r="D522" s="71">
        <f>VLOOKUP(B522,Scaglioni!$E$3:$H$7,2,FALSE)</f>
        <v>50000</v>
      </c>
      <c r="E522" s="71" t="str">
        <f t="shared" si="64"/>
        <v/>
      </c>
      <c r="F522" s="71" t="str">
        <f t="shared" si="65"/>
        <v/>
      </c>
      <c r="G522" s="71" t="str">
        <f t="shared" si="66"/>
        <v/>
      </c>
      <c r="H522" s="80" t="str">
        <f t="shared" si="67"/>
        <v/>
      </c>
      <c r="I522" s="80" t="str">
        <f t="shared" si="68"/>
        <v/>
      </c>
      <c r="J522" s="80">
        <v>1880</v>
      </c>
      <c r="K522" s="80">
        <v>30</v>
      </c>
      <c r="L522" s="76">
        <f t="shared" si="69"/>
        <v>0</v>
      </c>
      <c r="M522" s="76">
        <f t="shared" si="71"/>
        <v>0</v>
      </c>
      <c r="N522" s="76">
        <f t="shared" si="70"/>
        <v>0</v>
      </c>
    </row>
    <row r="523" spans="1:14" x14ac:dyDescent="0.2">
      <c r="A523" s="68">
        <f>'Aliquote medie'!$B523</f>
        <v>52000</v>
      </c>
      <c r="B523" s="71">
        <f>'Aliquote medie'!$H523</f>
        <v>4</v>
      </c>
      <c r="C523" s="71">
        <f>VLOOKUP(B523,Scaglioni!$E$3:$H$7,3,FALSE)</f>
        <v>0</v>
      </c>
      <c r="D523" s="71">
        <f>VLOOKUP(B523,Scaglioni!$E$3:$H$7,2,FALSE)</f>
        <v>50000</v>
      </c>
      <c r="E523" s="71" t="str">
        <f t="shared" ref="E523:E586" si="72">IF(B523&lt;4,(C523-A523),"")</f>
        <v/>
      </c>
      <c r="F523" s="71" t="str">
        <f t="shared" ref="F523:F586" si="73">IF(B523&lt;4,C523-D523,"")</f>
        <v/>
      </c>
      <c r="G523" s="71" t="str">
        <f t="shared" ref="G523:G586" si="74">IF(B523&lt;4,E523/F523,"")</f>
        <v/>
      </c>
      <c r="H523" s="80" t="str">
        <f t="shared" ref="H523:H586" si="75">IF(B523=2,1200,"")</f>
        <v/>
      </c>
      <c r="I523" s="80" t="str">
        <f t="shared" ref="I523:I586" si="76">IF(B523=2,10,"")</f>
        <v/>
      </c>
      <c r="J523" s="80">
        <v>1880</v>
      </c>
      <c r="K523" s="80">
        <v>30</v>
      </c>
      <c r="L523" s="76">
        <f t="shared" ref="L523:L586" si="77">IF(B523=1,J523,IF(B523=2,((J523+K523)+(H523-I523)*G523),IF(B523=3,((J523+K523)*G523),0)))</f>
        <v>0</v>
      </c>
      <c r="M523" s="76">
        <f t="shared" si="71"/>
        <v>0</v>
      </c>
      <c r="N523" s="76">
        <f t="shared" ref="N523:N586" si="78">L523+M523</f>
        <v>0</v>
      </c>
    </row>
    <row r="524" spans="1:14" x14ac:dyDescent="0.2">
      <c r="A524" s="68">
        <f>'Aliquote medie'!$B524</f>
        <v>52100</v>
      </c>
      <c r="B524" s="71">
        <f>'Aliquote medie'!$H524</f>
        <v>4</v>
      </c>
      <c r="C524" s="71">
        <f>VLOOKUP(B524,Scaglioni!$E$3:$H$7,3,FALSE)</f>
        <v>0</v>
      </c>
      <c r="D524" s="71">
        <f>VLOOKUP(B524,Scaglioni!$E$3:$H$7,2,FALSE)</f>
        <v>50000</v>
      </c>
      <c r="E524" s="71" t="str">
        <f t="shared" si="72"/>
        <v/>
      </c>
      <c r="F524" s="71" t="str">
        <f t="shared" si="73"/>
        <v/>
      </c>
      <c r="G524" s="71" t="str">
        <f t="shared" si="74"/>
        <v/>
      </c>
      <c r="H524" s="80" t="str">
        <f t="shared" si="75"/>
        <v/>
      </c>
      <c r="I524" s="80" t="str">
        <f t="shared" si="76"/>
        <v/>
      </c>
      <c r="J524" s="80">
        <v>1880</v>
      </c>
      <c r="K524" s="80">
        <v>30</v>
      </c>
      <c r="L524" s="76">
        <f t="shared" si="77"/>
        <v>0</v>
      </c>
      <c r="M524" s="76">
        <f t="shared" si="71"/>
        <v>0</v>
      </c>
      <c r="N524" s="76">
        <f t="shared" si="78"/>
        <v>0</v>
      </c>
    </row>
    <row r="525" spans="1:14" x14ac:dyDescent="0.2">
      <c r="A525" s="68">
        <f>'Aliquote medie'!$B525</f>
        <v>52200</v>
      </c>
      <c r="B525" s="71">
        <f>'Aliquote medie'!$H525</f>
        <v>4</v>
      </c>
      <c r="C525" s="71">
        <f>VLOOKUP(B525,Scaglioni!$E$3:$H$7,3,FALSE)</f>
        <v>0</v>
      </c>
      <c r="D525" s="71">
        <f>VLOOKUP(B525,Scaglioni!$E$3:$H$7,2,FALSE)</f>
        <v>50000</v>
      </c>
      <c r="E525" s="71" t="str">
        <f t="shared" si="72"/>
        <v/>
      </c>
      <c r="F525" s="71" t="str">
        <f t="shared" si="73"/>
        <v/>
      </c>
      <c r="G525" s="71" t="str">
        <f t="shared" si="74"/>
        <v/>
      </c>
      <c r="H525" s="80" t="str">
        <f t="shared" si="75"/>
        <v/>
      </c>
      <c r="I525" s="80" t="str">
        <f t="shared" si="76"/>
        <v/>
      </c>
      <c r="J525" s="80">
        <v>1880</v>
      </c>
      <c r="K525" s="80">
        <v>30</v>
      </c>
      <c r="L525" s="76">
        <f t="shared" si="77"/>
        <v>0</v>
      </c>
      <c r="M525" s="76">
        <f t="shared" si="71"/>
        <v>0</v>
      </c>
      <c r="N525" s="76">
        <f t="shared" si="78"/>
        <v>0</v>
      </c>
    </row>
    <row r="526" spans="1:14" x14ac:dyDescent="0.2">
      <c r="A526" s="68">
        <f>'Aliquote medie'!$B526</f>
        <v>52300</v>
      </c>
      <c r="B526" s="71">
        <f>'Aliquote medie'!$H526</f>
        <v>4</v>
      </c>
      <c r="C526" s="71">
        <f>VLOOKUP(B526,Scaglioni!$E$3:$H$7,3,FALSE)</f>
        <v>0</v>
      </c>
      <c r="D526" s="71">
        <f>VLOOKUP(B526,Scaglioni!$E$3:$H$7,2,FALSE)</f>
        <v>50000</v>
      </c>
      <c r="E526" s="71" t="str">
        <f t="shared" si="72"/>
        <v/>
      </c>
      <c r="F526" s="71" t="str">
        <f t="shared" si="73"/>
        <v/>
      </c>
      <c r="G526" s="71" t="str">
        <f t="shared" si="74"/>
        <v/>
      </c>
      <c r="H526" s="80" t="str">
        <f t="shared" si="75"/>
        <v/>
      </c>
      <c r="I526" s="80" t="str">
        <f t="shared" si="76"/>
        <v/>
      </c>
      <c r="J526" s="80">
        <v>1880</v>
      </c>
      <c r="K526" s="80">
        <v>30</v>
      </c>
      <c r="L526" s="76">
        <f t="shared" si="77"/>
        <v>0</v>
      </c>
      <c r="M526" s="76">
        <f t="shared" si="71"/>
        <v>0</v>
      </c>
      <c r="N526" s="76">
        <f t="shared" si="78"/>
        <v>0</v>
      </c>
    </row>
    <row r="527" spans="1:14" x14ac:dyDescent="0.2">
      <c r="A527" s="68">
        <f>'Aliquote medie'!$B527</f>
        <v>52400</v>
      </c>
      <c r="B527" s="71">
        <f>'Aliquote medie'!$H527</f>
        <v>4</v>
      </c>
      <c r="C527" s="71">
        <f>VLOOKUP(B527,Scaglioni!$E$3:$H$7,3,FALSE)</f>
        <v>0</v>
      </c>
      <c r="D527" s="71">
        <f>VLOOKUP(B527,Scaglioni!$E$3:$H$7,2,FALSE)</f>
        <v>50000</v>
      </c>
      <c r="E527" s="71" t="str">
        <f t="shared" si="72"/>
        <v/>
      </c>
      <c r="F527" s="71" t="str">
        <f t="shared" si="73"/>
        <v/>
      </c>
      <c r="G527" s="71" t="str">
        <f t="shared" si="74"/>
        <v/>
      </c>
      <c r="H527" s="80" t="str">
        <f t="shared" si="75"/>
        <v/>
      </c>
      <c r="I527" s="80" t="str">
        <f t="shared" si="76"/>
        <v/>
      </c>
      <c r="J527" s="80">
        <v>1880</v>
      </c>
      <c r="K527" s="80">
        <v>30</v>
      </c>
      <c r="L527" s="76">
        <f t="shared" si="77"/>
        <v>0</v>
      </c>
      <c r="M527" s="76">
        <f t="shared" si="71"/>
        <v>0</v>
      </c>
      <c r="N527" s="76">
        <f t="shared" si="78"/>
        <v>0</v>
      </c>
    </row>
    <row r="528" spans="1:14" x14ac:dyDescent="0.2">
      <c r="A528" s="68">
        <f>'Aliquote medie'!$B528</f>
        <v>52500</v>
      </c>
      <c r="B528" s="71">
        <f>'Aliquote medie'!$H528</f>
        <v>4</v>
      </c>
      <c r="C528" s="71">
        <f>VLOOKUP(B528,Scaglioni!$E$3:$H$7,3,FALSE)</f>
        <v>0</v>
      </c>
      <c r="D528" s="71">
        <f>VLOOKUP(B528,Scaglioni!$E$3:$H$7,2,FALSE)</f>
        <v>50000</v>
      </c>
      <c r="E528" s="71" t="str">
        <f t="shared" si="72"/>
        <v/>
      </c>
      <c r="F528" s="71" t="str">
        <f t="shared" si="73"/>
        <v/>
      </c>
      <c r="G528" s="71" t="str">
        <f t="shared" si="74"/>
        <v/>
      </c>
      <c r="H528" s="80" t="str">
        <f t="shared" si="75"/>
        <v/>
      </c>
      <c r="I528" s="80" t="str">
        <f t="shared" si="76"/>
        <v/>
      </c>
      <c r="J528" s="80">
        <v>1880</v>
      </c>
      <c r="K528" s="80">
        <v>30</v>
      </c>
      <c r="L528" s="76">
        <f t="shared" si="77"/>
        <v>0</v>
      </c>
      <c r="M528" s="76">
        <f t="shared" si="71"/>
        <v>0</v>
      </c>
      <c r="N528" s="76">
        <f t="shared" si="78"/>
        <v>0</v>
      </c>
    </row>
    <row r="529" spans="1:14" x14ac:dyDescent="0.2">
      <c r="A529" s="68">
        <f>'Aliquote medie'!$B529</f>
        <v>52600</v>
      </c>
      <c r="B529" s="71">
        <f>'Aliquote medie'!$H529</f>
        <v>4</v>
      </c>
      <c r="C529" s="71">
        <f>VLOOKUP(B529,Scaglioni!$E$3:$H$7,3,FALSE)</f>
        <v>0</v>
      </c>
      <c r="D529" s="71">
        <f>VLOOKUP(B529,Scaglioni!$E$3:$H$7,2,FALSE)</f>
        <v>50000</v>
      </c>
      <c r="E529" s="71" t="str">
        <f t="shared" si="72"/>
        <v/>
      </c>
      <c r="F529" s="71" t="str">
        <f t="shared" si="73"/>
        <v/>
      </c>
      <c r="G529" s="71" t="str">
        <f t="shared" si="74"/>
        <v/>
      </c>
      <c r="H529" s="80" t="str">
        <f t="shared" si="75"/>
        <v/>
      </c>
      <c r="I529" s="80" t="str">
        <f t="shared" si="76"/>
        <v/>
      </c>
      <c r="J529" s="80">
        <v>1880</v>
      </c>
      <c r="K529" s="80">
        <v>30</v>
      </c>
      <c r="L529" s="76">
        <f t="shared" si="77"/>
        <v>0</v>
      </c>
      <c r="M529" s="76">
        <f t="shared" si="71"/>
        <v>0</v>
      </c>
      <c r="N529" s="76">
        <f t="shared" si="78"/>
        <v>0</v>
      </c>
    </row>
    <row r="530" spans="1:14" x14ac:dyDescent="0.2">
      <c r="A530" s="68">
        <f>'Aliquote medie'!$B530</f>
        <v>52700</v>
      </c>
      <c r="B530" s="71">
        <f>'Aliquote medie'!$H530</f>
        <v>4</v>
      </c>
      <c r="C530" s="71">
        <f>VLOOKUP(B530,Scaglioni!$E$3:$H$7,3,FALSE)</f>
        <v>0</v>
      </c>
      <c r="D530" s="71">
        <f>VLOOKUP(B530,Scaglioni!$E$3:$H$7,2,FALSE)</f>
        <v>50000</v>
      </c>
      <c r="E530" s="71" t="str">
        <f t="shared" si="72"/>
        <v/>
      </c>
      <c r="F530" s="71" t="str">
        <f t="shared" si="73"/>
        <v/>
      </c>
      <c r="G530" s="71" t="str">
        <f t="shared" si="74"/>
        <v/>
      </c>
      <c r="H530" s="80" t="str">
        <f t="shared" si="75"/>
        <v/>
      </c>
      <c r="I530" s="80" t="str">
        <f t="shared" si="76"/>
        <v/>
      </c>
      <c r="J530" s="80">
        <v>1880</v>
      </c>
      <c r="K530" s="80">
        <v>30</v>
      </c>
      <c r="L530" s="76">
        <f t="shared" si="77"/>
        <v>0</v>
      </c>
      <c r="M530" s="76">
        <f t="shared" si="71"/>
        <v>0</v>
      </c>
      <c r="N530" s="76">
        <f t="shared" si="78"/>
        <v>0</v>
      </c>
    </row>
    <row r="531" spans="1:14" x14ac:dyDescent="0.2">
      <c r="A531" s="68">
        <f>'Aliquote medie'!$B531</f>
        <v>52800</v>
      </c>
      <c r="B531" s="71">
        <f>'Aliquote medie'!$H531</f>
        <v>4</v>
      </c>
      <c r="C531" s="71">
        <f>VLOOKUP(B531,Scaglioni!$E$3:$H$7,3,FALSE)</f>
        <v>0</v>
      </c>
      <c r="D531" s="71">
        <f>VLOOKUP(B531,Scaglioni!$E$3:$H$7,2,FALSE)</f>
        <v>50000</v>
      </c>
      <c r="E531" s="71" t="str">
        <f t="shared" si="72"/>
        <v/>
      </c>
      <c r="F531" s="71" t="str">
        <f t="shared" si="73"/>
        <v/>
      </c>
      <c r="G531" s="71" t="str">
        <f t="shared" si="74"/>
        <v/>
      </c>
      <c r="H531" s="80" t="str">
        <f t="shared" si="75"/>
        <v/>
      </c>
      <c r="I531" s="80" t="str">
        <f t="shared" si="76"/>
        <v/>
      </c>
      <c r="J531" s="80">
        <v>1880</v>
      </c>
      <c r="K531" s="80">
        <v>30</v>
      </c>
      <c r="L531" s="76">
        <f t="shared" si="77"/>
        <v>0</v>
      </c>
      <c r="M531" s="76">
        <f t="shared" si="71"/>
        <v>0</v>
      </c>
      <c r="N531" s="76">
        <f t="shared" si="78"/>
        <v>0</v>
      </c>
    </row>
    <row r="532" spans="1:14" x14ac:dyDescent="0.2">
      <c r="A532" s="68">
        <f>'Aliquote medie'!$B532</f>
        <v>52900</v>
      </c>
      <c r="B532" s="71">
        <f>'Aliquote medie'!$H532</f>
        <v>4</v>
      </c>
      <c r="C532" s="71">
        <f>VLOOKUP(B532,Scaglioni!$E$3:$H$7,3,FALSE)</f>
        <v>0</v>
      </c>
      <c r="D532" s="71">
        <f>VLOOKUP(B532,Scaglioni!$E$3:$H$7,2,FALSE)</f>
        <v>50000</v>
      </c>
      <c r="E532" s="71" t="str">
        <f t="shared" si="72"/>
        <v/>
      </c>
      <c r="F532" s="71" t="str">
        <f t="shared" si="73"/>
        <v/>
      </c>
      <c r="G532" s="71" t="str">
        <f t="shared" si="74"/>
        <v/>
      </c>
      <c r="H532" s="80" t="str">
        <f t="shared" si="75"/>
        <v/>
      </c>
      <c r="I532" s="80" t="str">
        <f t="shared" si="76"/>
        <v/>
      </c>
      <c r="J532" s="80">
        <v>1880</v>
      </c>
      <c r="K532" s="80">
        <v>30</v>
      </c>
      <c r="L532" s="76">
        <f t="shared" si="77"/>
        <v>0</v>
      </c>
      <c r="M532" s="76">
        <f t="shared" si="71"/>
        <v>0</v>
      </c>
      <c r="N532" s="76">
        <f t="shared" si="78"/>
        <v>0</v>
      </c>
    </row>
    <row r="533" spans="1:14" x14ac:dyDescent="0.2">
      <c r="A533" s="68">
        <f>'Aliquote medie'!$B533</f>
        <v>53000</v>
      </c>
      <c r="B533" s="71">
        <f>'Aliquote medie'!$H533</f>
        <v>4</v>
      </c>
      <c r="C533" s="71">
        <f>VLOOKUP(B533,Scaglioni!$E$3:$H$7,3,FALSE)</f>
        <v>0</v>
      </c>
      <c r="D533" s="71">
        <f>VLOOKUP(B533,Scaglioni!$E$3:$H$7,2,FALSE)</f>
        <v>50000</v>
      </c>
      <c r="E533" s="71" t="str">
        <f t="shared" si="72"/>
        <v/>
      </c>
      <c r="F533" s="71" t="str">
        <f t="shared" si="73"/>
        <v/>
      </c>
      <c r="G533" s="71" t="str">
        <f t="shared" si="74"/>
        <v/>
      </c>
      <c r="H533" s="80" t="str">
        <f t="shared" si="75"/>
        <v/>
      </c>
      <c r="I533" s="80" t="str">
        <f t="shared" si="76"/>
        <v/>
      </c>
      <c r="J533" s="80">
        <v>1880</v>
      </c>
      <c r="K533" s="80">
        <v>30</v>
      </c>
      <c r="L533" s="76">
        <f t="shared" si="77"/>
        <v>0</v>
      </c>
      <c r="M533" s="76">
        <f t="shared" si="71"/>
        <v>0</v>
      </c>
      <c r="N533" s="76">
        <f t="shared" si="78"/>
        <v>0</v>
      </c>
    </row>
    <row r="534" spans="1:14" x14ac:dyDescent="0.2">
      <c r="A534" s="68">
        <f>'Aliquote medie'!$B534</f>
        <v>53100</v>
      </c>
      <c r="B534" s="71">
        <f>'Aliquote medie'!$H534</f>
        <v>4</v>
      </c>
      <c r="C534" s="71">
        <f>VLOOKUP(B534,Scaglioni!$E$3:$H$7,3,FALSE)</f>
        <v>0</v>
      </c>
      <c r="D534" s="71">
        <f>VLOOKUP(B534,Scaglioni!$E$3:$H$7,2,FALSE)</f>
        <v>50000</v>
      </c>
      <c r="E534" s="71" t="str">
        <f t="shared" si="72"/>
        <v/>
      </c>
      <c r="F534" s="71" t="str">
        <f t="shared" si="73"/>
        <v/>
      </c>
      <c r="G534" s="71" t="str">
        <f t="shared" si="74"/>
        <v/>
      </c>
      <c r="H534" s="80" t="str">
        <f t="shared" si="75"/>
        <v/>
      </c>
      <c r="I534" s="80" t="str">
        <f t="shared" si="76"/>
        <v/>
      </c>
      <c r="J534" s="80">
        <v>1880</v>
      </c>
      <c r="K534" s="80">
        <v>30</v>
      </c>
      <c r="L534" s="76">
        <f t="shared" si="77"/>
        <v>0</v>
      </c>
      <c r="M534" s="76">
        <f t="shared" si="71"/>
        <v>0</v>
      </c>
      <c r="N534" s="76">
        <f t="shared" si="78"/>
        <v>0</v>
      </c>
    </row>
    <row r="535" spans="1:14" x14ac:dyDescent="0.2">
      <c r="A535" s="68">
        <f>'Aliquote medie'!$B535</f>
        <v>53200</v>
      </c>
      <c r="B535" s="71">
        <f>'Aliquote medie'!$H535</f>
        <v>4</v>
      </c>
      <c r="C535" s="71">
        <f>VLOOKUP(B535,Scaglioni!$E$3:$H$7,3,FALSE)</f>
        <v>0</v>
      </c>
      <c r="D535" s="71">
        <f>VLOOKUP(B535,Scaglioni!$E$3:$H$7,2,FALSE)</f>
        <v>50000</v>
      </c>
      <c r="E535" s="71" t="str">
        <f t="shared" si="72"/>
        <v/>
      </c>
      <c r="F535" s="71" t="str">
        <f t="shared" si="73"/>
        <v/>
      </c>
      <c r="G535" s="71" t="str">
        <f t="shared" si="74"/>
        <v/>
      </c>
      <c r="H535" s="80" t="str">
        <f t="shared" si="75"/>
        <v/>
      </c>
      <c r="I535" s="80" t="str">
        <f t="shared" si="76"/>
        <v/>
      </c>
      <c r="J535" s="80">
        <v>1880</v>
      </c>
      <c r="K535" s="80">
        <v>30</v>
      </c>
      <c r="L535" s="76">
        <f t="shared" si="77"/>
        <v>0</v>
      </c>
      <c r="M535" s="76">
        <f t="shared" si="71"/>
        <v>0</v>
      </c>
      <c r="N535" s="76">
        <f t="shared" si="78"/>
        <v>0</v>
      </c>
    </row>
    <row r="536" spans="1:14" x14ac:dyDescent="0.2">
      <c r="A536" s="68">
        <f>'Aliquote medie'!$B536</f>
        <v>53300</v>
      </c>
      <c r="B536" s="71">
        <f>'Aliquote medie'!$H536</f>
        <v>4</v>
      </c>
      <c r="C536" s="71">
        <f>VLOOKUP(B536,Scaglioni!$E$3:$H$7,3,FALSE)</f>
        <v>0</v>
      </c>
      <c r="D536" s="71">
        <f>VLOOKUP(B536,Scaglioni!$E$3:$H$7,2,FALSE)</f>
        <v>50000</v>
      </c>
      <c r="E536" s="71" t="str">
        <f t="shared" si="72"/>
        <v/>
      </c>
      <c r="F536" s="71" t="str">
        <f t="shared" si="73"/>
        <v/>
      </c>
      <c r="G536" s="71" t="str">
        <f t="shared" si="74"/>
        <v/>
      </c>
      <c r="H536" s="80" t="str">
        <f t="shared" si="75"/>
        <v/>
      </c>
      <c r="I536" s="80" t="str">
        <f t="shared" si="76"/>
        <v/>
      </c>
      <c r="J536" s="80">
        <v>1880</v>
      </c>
      <c r="K536" s="80">
        <v>30</v>
      </c>
      <c r="L536" s="76">
        <f t="shared" si="77"/>
        <v>0</v>
      </c>
      <c r="M536" s="76">
        <f t="shared" si="71"/>
        <v>0</v>
      </c>
      <c r="N536" s="76">
        <f t="shared" si="78"/>
        <v>0</v>
      </c>
    </row>
    <row r="537" spans="1:14" x14ac:dyDescent="0.2">
      <c r="A537" s="68">
        <f>'Aliquote medie'!$B537</f>
        <v>53400</v>
      </c>
      <c r="B537" s="71">
        <f>'Aliquote medie'!$H537</f>
        <v>4</v>
      </c>
      <c r="C537" s="71">
        <f>VLOOKUP(B537,Scaglioni!$E$3:$H$7,3,FALSE)</f>
        <v>0</v>
      </c>
      <c r="D537" s="71">
        <f>VLOOKUP(B537,Scaglioni!$E$3:$H$7,2,FALSE)</f>
        <v>50000</v>
      </c>
      <c r="E537" s="71" t="str">
        <f t="shared" si="72"/>
        <v/>
      </c>
      <c r="F537" s="71" t="str">
        <f t="shared" si="73"/>
        <v/>
      </c>
      <c r="G537" s="71" t="str">
        <f t="shared" si="74"/>
        <v/>
      </c>
      <c r="H537" s="80" t="str">
        <f t="shared" si="75"/>
        <v/>
      </c>
      <c r="I537" s="80" t="str">
        <f t="shared" si="76"/>
        <v/>
      </c>
      <c r="J537" s="80">
        <v>1880</v>
      </c>
      <c r="K537" s="80">
        <v>30</v>
      </c>
      <c r="L537" s="76">
        <f t="shared" si="77"/>
        <v>0</v>
      </c>
      <c r="M537" s="76">
        <f t="shared" si="71"/>
        <v>0</v>
      </c>
      <c r="N537" s="76">
        <f t="shared" si="78"/>
        <v>0</v>
      </c>
    </row>
    <row r="538" spans="1:14" x14ac:dyDescent="0.2">
      <c r="A538" s="68">
        <f>'Aliquote medie'!$B538</f>
        <v>53500</v>
      </c>
      <c r="B538" s="71">
        <f>'Aliquote medie'!$H538</f>
        <v>4</v>
      </c>
      <c r="C538" s="71">
        <f>VLOOKUP(B538,Scaglioni!$E$3:$H$7,3,FALSE)</f>
        <v>0</v>
      </c>
      <c r="D538" s="71">
        <f>VLOOKUP(B538,Scaglioni!$E$3:$H$7,2,FALSE)</f>
        <v>50000</v>
      </c>
      <c r="E538" s="71" t="str">
        <f t="shared" si="72"/>
        <v/>
      </c>
      <c r="F538" s="71" t="str">
        <f t="shared" si="73"/>
        <v/>
      </c>
      <c r="G538" s="71" t="str">
        <f t="shared" si="74"/>
        <v/>
      </c>
      <c r="H538" s="80" t="str">
        <f t="shared" si="75"/>
        <v/>
      </c>
      <c r="I538" s="80" t="str">
        <f t="shared" si="76"/>
        <v/>
      </c>
      <c r="J538" s="80">
        <v>1880</v>
      </c>
      <c r="K538" s="80">
        <v>30</v>
      </c>
      <c r="L538" s="76">
        <f t="shared" si="77"/>
        <v>0</v>
      </c>
      <c r="M538" s="76">
        <f t="shared" si="71"/>
        <v>0</v>
      </c>
      <c r="N538" s="76">
        <f t="shared" si="78"/>
        <v>0</v>
      </c>
    </row>
    <row r="539" spans="1:14" x14ac:dyDescent="0.2">
      <c r="A539" s="68">
        <f>'Aliquote medie'!$B539</f>
        <v>53600</v>
      </c>
      <c r="B539" s="71">
        <f>'Aliquote medie'!$H539</f>
        <v>4</v>
      </c>
      <c r="C539" s="71">
        <f>VLOOKUP(B539,Scaglioni!$E$3:$H$7,3,FALSE)</f>
        <v>0</v>
      </c>
      <c r="D539" s="71">
        <f>VLOOKUP(B539,Scaglioni!$E$3:$H$7,2,FALSE)</f>
        <v>50000</v>
      </c>
      <c r="E539" s="71" t="str">
        <f t="shared" si="72"/>
        <v/>
      </c>
      <c r="F539" s="71" t="str">
        <f t="shared" si="73"/>
        <v/>
      </c>
      <c r="G539" s="71" t="str">
        <f t="shared" si="74"/>
        <v/>
      </c>
      <c r="H539" s="80" t="str">
        <f t="shared" si="75"/>
        <v/>
      </c>
      <c r="I539" s="80" t="str">
        <f t="shared" si="76"/>
        <v/>
      </c>
      <c r="J539" s="80">
        <v>1880</v>
      </c>
      <c r="K539" s="80">
        <v>30</v>
      </c>
      <c r="L539" s="76">
        <f t="shared" si="77"/>
        <v>0</v>
      </c>
      <c r="M539" s="76">
        <f t="shared" si="71"/>
        <v>0</v>
      </c>
      <c r="N539" s="76">
        <f t="shared" si="78"/>
        <v>0</v>
      </c>
    </row>
    <row r="540" spans="1:14" x14ac:dyDescent="0.2">
      <c r="A540" s="68">
        <f>'Aliquote medie'!$B540</f>
        <v>53700</v>
      </c>
      <c r="B540" s="71">
        <f>'Aliquote medie'!$H540</f>
        <v>4</v>
      </c>
      <c r="C540" s="71">
        <f>VLOOKUP(B540,Scaglioni!$E$3:$H$7,3,FALSE)</f>
        <v>0</v>
      </c>
      <c r="D540" s="71">
        <f>VLOOKUP(B540,Scaglioni!$E$3:$H$7,2,FALSE)</f>
        <v>50000</v>
      </c>
      <c r="E540" s="71" t="str">
        <f t="shared" si="72"/>
        <v/>
      </c>
      <c r="F540" s="71" t="str">
        <f t="shared" si="73"/>
        <v/>
      </c>
      <c r="G540" s="71" t="str">
        <f t="shared" si="74"/>
        <v/>
      </c>
      <c r="H540" s="80" t="str">
        <f t="shared" si="75"/>
        <v/>
      </c>
      <c r="I540" s="80" t="str">
        <f t="shared" si="76"/>
        <v/>
      </c>
      <c r="J540" s="80">
        <v>1880</v>
      </c>
      <c r="K540" s="80">
        <v>30</v>
      </c>
      <c r="L540" s="76">
        <f t="shared" si="77"/>
        <v>0</v>
      </c>
      <c r="M540" s="76">
        <f t="shared" si="71"/>
        <v>0</v>
      </c>
      <c r="N540" s="76">
        <f t="shared" si="78"/>
        <v>0</v>
      </c>
    </row>
    <row r="541" spans="1:14" x14ac:dyDescent="0.2">
      <c r="A541" s="68">
        <f>'Aliquote medie'!$B541</f>
        <v>53800</v>
      </c>
      <c r="B541" s="71">
        <f>'Aliquote medie'!$H541</f>
        <v>4</v>
      </c>
      <c r="C541" s="71">
        <f>VLOOKUP(B541,Scaglioni!$E$3:$H$7,3,FALSE)</f>
        <v>0</v>
      </c>
      <c r="D541" s="71">
        <f>VLOOKUP(B541,Scaglioni!$E$3:$H$7,2,FALSE)</f>
        <v>50000</v>
      </c>
      <c r="E541" s="71" t="str">
        <f t="shared" si="72"/>
        <v/>
      </c>
      <c r="F541" s="71" t="str">
        <f t="shared" si="73"/>
        <v/>
      </c>
      <c r="G541" s="71" t="str">
        <f t="shared" si="74"/>
        <v/>
      </c>
      <c r="H541" s="80" t="str">
        <f t="shared" si="75"/>
        <v/>
      </c>
      <c r="I541" s="80" t="str">
        <f t="shared" si="76"/>
        <v/>
      </c>
      <c r="J541" s="80">
        <v>1880</v>
      </c>
      <c r="K541" s="80">
        <v>30</v>
      </c>
      <c r="L541" s="76">
        <f t="shared" si="77"/>
        <v>0</v>
      </c>
      <c r="M541" s="76">
        <f t="shared" si="71"/>
        <v>0</v>
      </c>
      <c r="N541" s="76">
        <f t="shared" si="78"/>
        <v>0</v>
      </c>
    </row>
    <row r="542" spans="1:14" x14ac:dyDescent="0.2">
      <c r="A542" s="68">
        <f>'Aliquote medie'!$B542</f>
        <v>53900</v>
      </c>
      <c r="B542" s="71">
        <f>'Aliquote medie'!$H542</f>
        <v>4</v>
      </c>
      <c r="C542" s="71">
        <f>VLOOKUP(B542,Scaglioni!$E$3:$H$7,3,FALSE)</f>
        <v>0</v>
      </c>
      <c r="D542" s="71">
        <f>VLOOKUP(B542,Scaglioni!$E$3:$H$7,2,FALSE)</f>
        <v>50000</v>
      </c>
      <c r="E542" s="71" t="str">
        <f t="shared" si="72"/>
        <v/>
      </c>
      <c r="F542" s="71" t="str">
        <f t="shared" si="73"/>
        <v/>
      </c>
      <c r="G542" s="71" t="str">
        <f t="shared" si="74"/>
        <v/>
      </c>
      <c r="H542" s="80" t="str">
        <f t="shared" si="75"/>
        <v/>
      </c>
      <c r="I542" s="80" t="str">
        <f t="shared" si="76"/>
        <v/>
      </c>
      <c r="J542" s="80">
        <v>1880</v>
      </c>
      <c r="K542" s="80">
        <v>30</v>
      </c>
      <c r="L542" s="76">
        <f t="shared" si="77"/>
        <v>0</v>
      </c>
      <c r="M542" s="76">
        <f t="shared" si="71"/>
        <v>0</v>
      </c>
      <c r="N542" s="76">
        <f t="shared" si="78"/>
        <v>0</v>
      </c>
    </row>
    <row r="543" spans="1:14" x14ac:dyDescent="0.2">
      <c r="A543" s="68">
        <f>'Aliquote medie'!$B543</f>
        <v>54000</v>
      </c>
      <c r="B543" s="71">
        <f>'Aliquote medie'!$H543</f>
        <v>4</v>
      </c>
      <c r="C543" s="71">
        <f>VLOOKUP(B543,Scaglioni!$E$3:$H$7,3,FALSE)</f>
        <v>0</v>
      </c>
      <c r="D543" s="71">
        <f>VLOOKUP(B543,Scaglioni!$E$3:$H$7,2,FALSE)</f>
        <v>50000</v>
      </c>
      <c r="E543" s="71" t="str">
        <f t="shared" si="72"/>
        <v/>
      </c>
      <c r="F543" s="71" t="str">
        <f t="shared" si="73"/>
        <v/>
      </c>
      <c r="G543" s="71" t="str">
        <f t="shared" si="74"/>
        <v/>
      </c>
      <c r="H543" s="80" t="str">
        <f t="shared" si="75"/>
        <v/>
      </c>
      <c r="I543" s="80" t="str">
        <f t="shared" si="76"/>
        <v/>
      </c>
      <c r="J543" s="80">
        <v>1880</v>
      </c>
      <c r="K543" s="80">
        <v>30</v>
      </c>
      <c r="L543" s="76">
        <f t="shared" si="77"/>
        <v>0</v>
      </c>
      <c r="M543" s="76">
        <f t="shared" si="71"/>
        <v>0</v>
      </c>
      <c r="N543" s="76">
        <f t="shared" si="78"/>
        <v>0</v>
      </c>
    </row>
    <row r="544" spans="1:14" x14ac:dyDescent="0.2">
      <c r="A544" s="68">
        <f>'Aliquote medie'!$B544</f>
        <v>54100</v>
      </c>
      <c r="B544" s="71">
        <f>'Aliquote medie'!$H544</f>
        <v>4</v>
      </c>
      <c r="C544" s="71">
        <f>VLOOKUP(B544,Scaglioni!$E$3:$H$7,3,FALSE)</f>
        <v>0</v>
      </c>
      <c r="D544" s="71">
        <f>VLOOKUP(B544,Scaglioni!$E$3:$H$7,2,FALSE)</f>
        <v>50000</v>
      </c>
      <c r="E544" s="71" t="str">
        <f t="shared" si="72"/>
        <v/>
      </c>
      <c r="F544" s="71" t="str">
        <f t="shared" si="73"/>
        <v/>
      </c>
      <c r="G544" s="71" t="str">
        <f t="shared" si="74"/>
        <v/>
      </c>
      <c r="H544" s="80" t="str">
        <f t="shared" si="75"/>
        <v/>
      </c>
      <c r="I544" s="80" t="str">
        <f t="shared" si="76"/>
        <v/>
      </c>
      <c r="J544" s="80">
        <v>1880</v>
      </c>
      <c r="K544" s="80">
        <v>30</v>
      </c>
      <c r="L544" s="76">
        <f t="shared" si="77"/>
        <v>0</v>
      </c>
      <c r="M544" s="76">
        <f t="shared" si="71"/>
        <v>0</v>
      </c>
      <c r="N544" s="76">
        <f t="shared" si="78"/>
        <v>0</v>
      </c>
    </row>
    <row r="545" spans="1:14" x14ac:dyDescent="0.2">
      <c r="A545" s="68">
        <f>'Aliquote medie'!$B545</f>
        <v>54200</v>
      </c>
      <c r="B545" s="71">
        <f>'Aliquote medie'!$H545</f>
        <v>4</v>
      </c>
      <c r="C545" s="71">
        <f>VLOOKUP(B545,Scaglioni!$E$3:$H$7,3,FALSE)</f>
        <v>0</v>
      </c>
      <c r="D545" s="71">
        <f>VLOOKUP(B545,Scaglioni!$E$3:$H$7,2,FALSE)</f>
        <v>50000</v>
      </c>
      <c r="E545" s="71" t="str">
        <f t="shared" si="72"/>
        <v/>
      </c>
      <c r="F545" s="71" t="str">
        <f t="shared" si="73"/>
        <v/>
      </c>
      <c r="G545" s="71" t="str">
        <f t="shared" si="74"/>
        <v/>
      </c>
      <c r="H545" s="80" t="str">
        <f t="shared" si="75"/>
        <v/>
      </c>
      <c r="I545" s="80" t="str">
        <f t="shared" si="76"/>
        <v/>
      </c>
      <c r="J545" s="80">
        <v>1880</v>
      </c>
      <c r="K545" s="80">
        <v>30</v>
      </c>
      <c r="L545" s="76">
        <f t="shared" si="77"/>
        <v>0</v>
      </c>
      <c r="M545" s="76">
        <f t="shared" si="71"/>
        <v>0</v>
      </c>
      <c r="N545" s="76">
        <f t="shared" si="78"/>
        <v>0</v>
      </c>
    </row>
    <row r="546" spans="1:14" x14ac:dyDescent="0.2">
      <c r="A546" s="68">
        <f>'Aliquote medie'!$B546</f>
        <v>54300</v>
      </c>
      <c r="B546" s="71">
        <f>'Aliquote medie'!$H546</f>
        <v>4</v>
      </c>
      <c r="C546" s="71">
        <f>VLOOKUP(B546,Scaglioni!$E$3:$H$7,3,FALSE)</f>
        <v>0</v>
      </c>
      <c r="D546" s="71">
        <f>VLOOKUP(B546,Scaglioni!$E$3:$H$7,2,FALSE)</f>
        <v>50000</v>
      </c>
      <c r="E546" s="71" t="str">
        <f t="shared" si="72"/>
        <v/>
      </c>
      <c r="F546" s="71" t="str">
        <f t="shared" si="73"/>
        <v/>
      </c>
      <c r="G546" s="71" t="str">
        <f t="shared" si="74"/>
        <v/>
      </c>
      <c r="H546" s="80" t="str">
        <f t="shared" si="75"/>
        <v/>
      </c>
      <c r="I546" s="80" t="str">
        <f t="shared" si="76"/>
        <v/>
      </c>
      <c r="J546" s="80">
        <v>1880</v>
      </c>
      <c r="K546" s="80">
        <v>30</v>
      </c>
      <c r="L546" s="76">
        <f t="shared" si="77"/>
        <v>0</v>
      </c>
      <c r="M546" s="76">
        <f t="shared" si="71"/>
        <v>0</v>
      </c>
      <c r="N546" s="76">
        <f t="shared" si="78"/>
        <v>0</v>
      </c>
    </row>
    <row r="547" spans="1:14" x14ac:dyDescent="0.2">
      <c r="A547" s="68">
        <f>'Aliquote medie'!$B547</f>
        <v>54400</v>
      </c>
      <c r="B547" s="71">
        <f>'Aliquote medie'!$H547</f>
        <v>4</v>
      </c>
      <c r="C547" s="71">
        <f>VLOOKUP(B547,Scaglioni!$E$3:$H$7,3,FALSE)</f>
        <v>0</v>
      </c>
      <c r="D547" s="71">
        <f>VLOOKUP(B547,Scaglioni!$E$3:$H$7,2,FALSE)</f>
        <v>50000</v>
      </c>
      <c r="E547" s="71" t="str">
        <f t="shared" si="72"/>
        <v/>
      </c>
      <c r="F547" s="71" t="str">
        <f t="shared" si="73"/>
        <v/>
      </c>
      <c r="G547" s="71" t="str">
        <f t="shared" si="74"/>
        <v/>
      </c>
      <c r="H547" s="80" t="str">
        <f t="shared" si="75"/>
        <v/>
      </c>
      <c r="I547" s="80" t="str">
        <f t="shared" si="76"/>
        <v/>
      </c>
      <c r="J547" s="80">
        <v>1880</v>
      </c>
      <c r="K547" s="80">
        <v>30</v>
      </c>
      <c r="L547" s="76">
        <f t="shared" si="77"/>
        <v>0</v>
      </c>
      <c r="M547" s="76">
        <f t="shared" si="71"/>
        <v>0</v>
      </c>
      <c r="N547" s="76">
        <f t="shared" si="78"/>
        <v>0</v>
      </c>
    </row>
    <row r="548" spans="1:14" x14ac:dyDescent="0.2">
      <c r="A548" s="68">
        <f>'Aliquote medie'!$B548</f>
        <v>54500</v>
      </c>
      <c r="B548" s="71">
        <f>'Aliquote medie'!$H548</f>
        <v>4</v>
      </c>
      <c r="C548" s="71">
        <f>VLOOKUP(B548,Scaglioni!$E$3:$H$7,3,FALSE)</f>
        <v>0</v>
      </c>
      <c r="D548" s="71">
        <f>VLOOKUP(B548,Scaglioni!$E$3:$H$7,2,FALSE)</f>
        <v>50000</v>
      </c>
      <c r="E548" s="71" t="str">
        <f t="shared" si="72"/>
        <v/>
      </c>
      <c r="F548" s="71" t="str">
        <f t="shared" si="73"/>
        <v/>
      </c>
      <c r="G548" s="71" t="str">
        <f t="shared" si="74"/>
        <v/>
      </c>
      <c r="H548" s="80" t="str">
        <f t="shared" si="75"/>
        <v/>
      </c>
      <c r="I548" s="80" t="str">
        <f t="shared" si="76"/>
        <v/>
      </c>
      <c r="J548" s="80">
        <v>1880</v>
      </c>
      <c r="K548" s="80">
        <v>30</v>
      </c>
      <c r="L548" s="76">
        <f t="shared" si="77"/>
        <v>0</v>
      </c>
      <c r="M548" s="76">
        <f t="shared" si="71"/>
        <v>0</v>
      </c>
      <c r="N548" s="76">
        <f t="shared" si="78"/>
        <v>0</v>
      </c>
    </row>
    <row r="549" spans="1:14" x14ac:dyDescent="0.2">
      <c r="A549" s="68">
        <f>'Aliquote medie'!$B549</f>
        <v>54600</v>
      </c>
      <c r="B549" s="71">
        <f>'Aliquote medie'!$H549</f>
        <v>4</v>
      </c>
      <c r="C549" s="71">
        <f>VLOOKUP(B549,Scaglioni!$E$3:$H$7,3,FALSE)</f>
        <v>0</v>
      </c>
      <c r="D549" s="71">
        <f>VLOOKUP(B549,Scaglioni!$E$3:$H$7,2,FALSE)</f>
        <v>50000</v>
      </c>
      <c r="E549" s="71" t="str">
        <f t="shared" si="72"/>
        <v/>
      </c>
      <c r="F549" s="71" t="str">
        <f t="shared" si="73"/>
        <v/>
      </c>
      <c r="G549" s="71" t="str">
        <f t="shared" si="74"/>
        <v/>
      </c>
      <c r="H549" s="80" t="str">
        <f t="shared" si="75"/>
        <v/>
      </c>
      <c r="I549" s="80" t="str">
        <f t="shared" si="76"/>
        <v/>
      </c>
      <c r="J549" s="80">
        <v>1880</v>
      </c>
      <c r="K549" s="80">
        <v>30</v>
      </c>
      <c r="L549" s="76">
        <f t="shared" si="77"/>
        <v>0</v>
      </c>
      <c r="M549" s="76">
        <f t="shared" si="71"/>
        <v>0</v>
      </c>
      <c r="N549" s="76">
        <f t="shared" si="78"/>
        <v>0</v>
      </c>
    </row>
    <row r="550" spans="1:14" x14ac:dyDescent="0.2">
      <c r="A550" s="68">
        <f>'Aliquote medie'!$B550</f>
        <v>54700</v>
      </c>
      <c r="B550" s="71">
        <f>'Aliquote medie'!$H550</f>
        <v>4</v>
      </c>
      <c r="C550" s="71">
        <f>VLOOKUP(B550,Scaglioni!$E$3:$H$7,3,FALSE)</f>
        <v>0</v>
      </c>
      <c r="D550" s="71">
        <f>VLOOKUP(B550,Scaglioni!$E$3:$H$7,2,FALSE)</f>
        <v>50000</v>
      </c>
      <c r="E550" s="71" t="str">
        <f t="shared" si="72"/>
        <v/>
      </c>
      <c r="F550" s="71" t="str">
        <f t="shared" si="73"/>
        <v/>
      </c>
      <c r="G550" s="71" t="str">
        <f t="shared" si="74"/>
        <v/>
      </c>
      <c r="H550" s="80" t="str">
        <f t="shared" si="75"/>
        <v/>
      </c>
      <c r="I550" s="80" t="str">
        <f t="shared" si="76"/>
        <v/>
      </c>
      <c r="J550" s="80">
        <v>1880</v>
      </c>
      <c r="K550" s="80">
        <v>30</v>
      </c>
      <c r="L550" s="76">
        <f t="shared" si="77"/>
        <v>0</v>
      </c>
      <c r="M550" s="76">
        <f t="shared" si="71"/>
        <v>0</v>
      </c>
      <c r="N550" s="76">
        <f t="shared" si="78"/>
        <v>0</v>
      </c>
    </row>
    <row r="551" spans="1:14" x14ac:dyDescent="0.2">
      <c r="A551" s="68">
        <f>'Aliquote medie'!$B551</f>
        <v>54800</v>
      </c>
      <c r="B551" s="71">
        <f>'Aliquote medie'!$H551</f>
        <v>4</v>
      </c>
      <c r="C551" s="71">
        <f>VLOOKUP(B551,Scaglioni!$E$3:$H$7,3,FALSE)</f>
        <v>0</v>
      </c>
      <c r="D551" s="71">
        <f>VLOOKUP(B551,Scaglioni!$E$3:$H$7,2,FALSE)</f>
        <v>50000</v>
      </c>
      <c r="E551" s="71" t="str">
        <f t="shared" si="72"/>
        <v/>
      </c>
      <c r="F551" s="71" t="str">
        <f t="shared" si="73"/>
        <v/>
      </c>
      <c r="G551" s="71" t="str">
        <f t="shared" si="74"/>
        <v/>
      </c>
      <c r="H551" s="80" t="str">
        <f t="shared" si="75"/>
        <v/>
      </c>
      <c r="I551" s="80" t="str">
        <f t="shared" si="76"/>
        <v/>
      </c>
      <c r="J551" s="80">
        <v>1880</v>
      </c>
      <c r="K551" s="80">
        <v>30</v>
      </c>
      <c r="L551" s="76">
        <f t="shared" si="77"/>
        <v>0</v>
      </c>
      <c r="M551" s="76">
        <f t="shared" si="71"/>
        <v>0</v>
      </c>
      <c r="N551" s="76">
        <f t="shared" si="78"/>
        <v>0</v>
      </c>
    </row>
    <row r="552" spans="1:14" x14ac:dyDescent="0.2">
      <c r="A552" s="68">
        <f>'Aliquote medie'!$B552</f>
        <v>54900</v>
      </c>
      <c r="B552" s="71">
        <f>'Aliquote medie'!$H552</f>
        <v>4</v>
      </c>
      <c r="C552" s="71">
        <f>VLOOKUP(B552,Scaglioni!$E$3:$H$7,3,FALSE)</f>
        <v>0</v>
      </c>
      <c r="D552" s="71">
        <f>VLOOKUP(B552,Scaglioni!$E$3:$H$7,2,FALSE)</f>
        <v>50000</v>
      </c>
      <c r="E552" s="71" t="str">
        <f t="shared" si="72"/>
        <v/>
      </c>
      <c r="F552" s="71" t="str">
        <f t="shared" si="73"/>
        <v/>
      </c>
      <c r="G552" s="71" t="str">
        <f t="shared" si="74"/>
        <v/>
      </c>
      <c r="H552" s="80" t="str">
        <f t="shared" si="75"/>
        <v/>
      </c>
      <c r="I552" s="80" t="str">
        <f t="shared" si="76"/>
        <v/>
      </c>
      <c r="J552" s="80">
        <v>1880</v>
      </c>
      <c r="K552" s="80">
        <v>30</v>
      </c>
      <c r="L552" s="76">
        <f t="shared" si="77"/>
        <v>0</v>
      </c>
      <c r="M552" s="76">
        <f t="shared" si="71"/>
        <v>0</v>
      </c>
      <c r="N552" s="76">
        <f t="shared" si="78"/>
        <v>0</v>
      </c>
    </row>
    <row r="553" spans="1:14" x14ac:dyDescent="0.2">
      <c r="A553" s="68">
        <f>'Aliquote medie'!$B553</f>
        <v>55000</v>
      </c>
      <c r="B553" s="71">
        <f>'Aliquote medie'!$H553</f>
        <v>4</v>
      </c>
      <c r="C553" s="71">
        <f>VLOOKUP(B553,Scaglioni!$E$3:$H$7,3,FALSE)</f>
        <v>0</v>
      </c>
      <c r="D553" s="71">
        <f>VLOOKUP(B553,Scaglioni!$E$3:$H$7,2,FALSE)</f>
        <v>50000</v>
      </c>
      <c r="E553" s="71" t="str">
        <f t="shared" si="72"/>
        <v/>
      </c>
      <c r="F553" s="71" t="str">
        <f t="shared" si="73"/>
        <v/>
      </c>
      <c r="G553" s="71" t="str">
        <f t="shared" si="74"/>
        <v/>
      </c>
      <c r="H553" s="80" t="str">
        <f t="shared" si="75"/>
        <v/>
      </c>
      <c r="I553" s="80" t="str">
        <f t="shared" si="76"/>
        <v/>
      </c>
      <c r="J553" s="80">
        <v>1880</v>
      </c>
      <c r="K553" s="80">
        <v>30</v>
      </c>
      <c r="L553" s="76">
        <f t="shared" si="77"/>
        <v>0</v>
      </c>
      <c r="M553" s="76">
        <f t="shared" si="71"/>
        <v>0</v>
      </c>
      <c r="N553" s="76">
        <f t="shared" si="78"/>
        <v>0</v>
      </c>
    </row>
    <row r="554" spans="1:14" x14ac:dyDescent="0.2">
      <c r="A554" s="68">
        <f>'Aliquote medie'!$B554</f>
        <v>55100</v>
      </c>
      <c r="B554" s="71">
        <f>'Aliquote medie'!$H554</f>
        <v>4</v>
      </c>
      <c r="C554" s="71">
        <f>VLOOKUP(B554,Scaglioni!$E$3:$H$7,3,FALSE)</f>
        <v>0</v>
      </c>
      <c r="D554" s="71">
        <f>VLOOKUP(B554,Scaglioni!$E$3:$H$7,2,FALSE)</f>
        <v>50000</v>
      </c>
      <c r="E554" s="71" t="str">
        <f t="shared" si="72"/>
        <v/>
      </c>
      <c r="F554" s="71" t="str">
        <f t="shared" si="73"/>
        <v/>
      </c>
      <c r="G554" s="71" t="str">
        <f t="shared" si="74"/>
        <v/>
      </c>
      <c r="H554" s="80" t="str">
        <f t="shared" si="75"/>
        <v/>
      </c>
      <c r="I554" s="80" t="str">
        <f t="shared" si="76"/>
        <v/>
      </c>
      <c r="J554" s="80">
        <v>1880</v>
      </c>
      <c r="K554" s="80">
        <v>30</v>
      </c>
      <c r="L554" s="76">
        <f t="shared" si="77"/>
        <v>0</v>
      </c>
      <c r="M554" s="76">
        <f t="shared" si="71"/>
        <v>0</v>
      </c>
      <c r="N554" s="76">
        <f t="shared" si="78"/>
        <v>0</v>
      </c>
    </row>
    <row r="555" spans="1:14" x14ac:dyDescent="0.2">
      <c r="A555" s="68">
        <f>'Aliquote medie'!$B555</f>
        <v>55200</v>
      </c>
      <c r="B555" s="71">
        <f>'Aliquote medie'!$H555</f>
        <v>4</v>
      </c>
      <c r="C555" s="71">
        <f>VLOOKUP(B555,Scaglioni!$E$3:$H$7,3,FALSE)</f>
        <v>0</v>
      </c>
      <c r="D555" s="71">
        <f>VLOOKUP(B555,Scaglioni!$E$3:$H$7,2,FALSE)</f>
        <v>50000</v>
      </c>
      <c r="E555" s="71" t="str">
        <f t="shared" si="72"/>
        <v/>
      </c>
      <c r="F555" s="71" t="str">
        <f t="shared" si="73"/>
        <v/>
      </c>
      <c r="G555" s="71" t="str">
        <f t="shared" si="74"/>
        <v/>
      </c>
      <c r="H555" s="80" t="str">
        <f t="shared" si="75"/>
        <v/>
      </c>
      <c r="I555" s="80" t="str">
        <f t="shared" si="76"/>
        <v/>
      </c>
      <c r="J555" s="80">
        <v>1880</v>
      </c>
      <c r="K555" s="80">
        <v>30</v>
      </c>
      <c r="L555" s="76">
        <f t="shared" si="77"/>
        <v>0</v>
      </c>
      <c r="M555" s="76">
        <f t="shared" si="71"/>
        <v>0</v>
      </c>
      <c r="N555" s="76">
        <f t="shared" si="78"/>
        <v>0</v>
      </c>
    </row>
    <row r="556" spans="1:14" x14ac:dyDescent="0.2">
      <c r="A556" s="68">
        <f>'Aliquote medie'!$B556</f>
        <v>55300</v>
      </c>
      <c r="B556" s="71">
        <f>'Aliquote medie'!$H556</f>
        <v>4</v>
      </c>
      <c r="C556" s="71">
        <f>VLOOKUP(B556,Scaglioni!$E$3:$H$7,3,FALSE)</f>
        <v>0</v>
      </c>
      <c r="D556" s="71">
        <f>VLOOKUP(B556,Scaglioni!$E$3:$H$7,2,FALSE)</f>
        <v>50000</v>
      </c>
      <c r="E556" s="71" t="str">
        <f t="shared" si="72"/>
        <v/>
      </c>
      <c r="F556" s="71" t="str">
        <f t="shared" si="73"/>
        <v/>
      </c>
      <c r="G556" s="71" t="str">
        <f t="shared" si="74"/>
        <v/>
      </c>
      <c r="H556" s="80" t="str">
        <f t="shared" si="75"/>
        <v/>
      </c>
      <c r="I556" s="80" t="str">
        <f t="shared" si="76"/>
        <v/>
      </c>
      <c r="J556" s="80">
        <v>1880</v>
      </c>
      <c r="K556" s="80">
        <v>30</v>
      </c>
      <c r="L556" s="76">
        <f t="shared" si="77"/>
        <v>0</v>
      </c>
      <c r="M556" s="76">
        <f t="shared" si="71"/>
        <v>0</v>
      </c>
      <c r="N556" s="76">
        <f t="shared" si="78"/>
        <v>0</v>
      </c>
    </row>
    <row r="557" spans="1:14" x14ac:dyDescent="0.2">
      <c r="A557" s="68">
        <f>'Aliquote medie'!$B557</f>
        <v>55400</v>
      </c>
      <c r="B557" s="71">
        <f>'Aliquote medie'!$H557</f>
        <v>4</v>
      </c>
      <c r="C557" s="71">
        <f>VLOOKUP(B557,Scaglioni!$E$3:$H$7,3,FALSE)</f>
        <v>0</v>
      </c>
      <c r="D557" s="71">
        <f>VLOOKUP(B557,Scaglioni!$E$3:$H$7,2,FALSE)</f>
        <v>50000</v>
      </c>
      <c r="E557" s="71" t="str">
        <f t="shared" si="72"/>
        <v/>
      </c>
      <c r="F557" s="71" t="str">
        <f t="shared" si="73"/>
        <v/>
      </c>
      <c r="G557" s="71" t="str">
        <f t="shared" si="74"/>
        <v/>
      </c>
      <c r="H557" s="80" t="str">
        <f t="shared" si="75"/>
        <v/>
      </c>
      <c r="I557" s="80" t="str">
        <f t="shared" si="76"/>
        <v/>
      </c>
      <c r="J557" s="80">
        <v>1880</v>
      </c>
      <c r="K557" s="80">
        <v>30</v>
      </c>
      <c r="L557" s="76">
        <f t="shared" si="77"/>
        <v>0</v>
      </c>
      <c r="M557" s="76">
        <f t="shared" si="71"/>
        <v>0</v>
      </c>
      <c r="N557" s="76">
        <f t="shared" si="78"/>
        <v>0</v>
      </c>
    </row>
    <row r="558" spans="1:14" x14ac:dyDescent="0.2">
      <c r="A558" s="68">
        <f>'Aliquote medie'!$B558</f>
        <v>55500</v>
      </c>
      <c r="B558" s="71">
        <f>'Aliquote medie'!$H558</f>
        <v>4</v>
      </c>
      <c r="C558" s="71">
        <f>VLOOKUP(B558,Scaglioni!$E$3:$H$7,3,FALSE)</f>
        <v>0</v>
      </c>
      <c r="D558" s="71">
        <f>VLOOKUP(B558,Scaglioni!$E$3:$H$7,2,FALSE)</f>
        <v>50000</v>
      </c>
      <c r="E558" s="71" t="str">
        <f t="shared" si="72"/>
        <v/>
      </c>
      <c r="F558" s="71" t="str">
        <f t="shared" si="73"/>
        <v/>
      </c>
      <c r="G558" s="71" t="str">
        <f t="shared" si="74"/>
        <v/>
      </c>
      <c r="H558" s="80" t="str">
        <f t="shared" si="75"/>
        <v/>
      </c>
      <c r="I558" s="80" t="str">
        <f t="shared" si="76"/>
        <v/>
      </c>
      <c r="J558" s="80">
        <v>1880</v>
      </c>
      <c r="K558" s="80">
        <v>30</v>
      </c>
      <c r="L558" s="76">
        <f t="shared" si="77"/>
        <v>0</v>
      </c>
      <c r="M558" s="76">
        <f t="shared" si="71"/>
        <v>0</v>
      </c>
      <c r="N558" s="76">
        <f t="shared" si="78"/>
        <v>0</v>
      </c>
    </row>
    <row r="559" spans="1:14" x14ac:dyDescent="0.2">
      <c r="A559" s="68">
        <f>'Aliquote medie'!$B559</f>
        <v>55600</v>
      </c>
      <c r="B559" s="71">
        <f>'Aliquote medie'!$H559</f>
        <v>4</v>
      </c>
      <c r="C559" s="71">
        <f>VLOOKUP(B559,Scaglioni!$E$3:$H$7,3,FALSE)</f>
        <v>0</v>
      </c>
      <c r="D559" s="71">
        <f>VLOOKUP(B559,Scaglioni!$E$3:$H$7,2,FALSE)</f>
        <v>50000</v>
      </c>
      <c r="E559" s="71" t="str">
        <f t="shared" si="72"/>
        <v/>
      </c>
      <c r="F559" s="71" t="str">
        <f t="shared" si="73"/>
        <v/>
      </c>
      <c r="G559" s="71" t="str">
        <f t="shared" si="74"/>
        <v/>
      </c>
      <c r="H559" s="80" t="str">
        <f t="shared" si="75"/>
        <v/>
      </c>
      <c r="I559" s="80" t="str">
        <f t="shared" si="76"/>
        <v/>
      </c>
      <c r="J559" s="80">
        <v>1880</v>
      </c>
      <c r="K559" s="80">
        <v>30</v>
      </c>
      <c r="L559" s="76">
        <f t="shared" si="77"/>
        <v>0</v>
      </c>
      <c r="M559" s="76">
        <f t="shared" si="71"/>
        <v>0</v>
      </c>
      <c r="N559" s="76">
        <f t="shared" si="78"/>
        <v>0</v>
      </c>
    </row>
    <row r="560" spans="1:14" x14ac:dyDescent="0.2">
      <c r="A560" s="68">
        <f>'Aliquote medie'!$B560</f>
        <v>55700</v>
      </c>
      <c r="B560" s="71">
        <f>'Aliquote medie'!$H560</f>
        <v>4</v>
      </c>
      <c r="C560" s="71">
        <f>VLOOKUP(B560,Scaglioni!$E$3:$H$7,3,FALSE)</f>
        <v>0</v>
      </c>
      <c r="D560" s="71">
        <f>VLOOKUP(B560,Scaglioni!$E$3:$H$7,2,FALSE)</f>
        <v>50000</v>
      </c>
      <c r="E560" s="71" t="str">
        <f t="shared" si="72"/>
        <v/>
      </c>
      <c r="F560" s="71" t="str">
        <f t="shared" si="73"/>
        <v/>
      </c>
      <c r="G560" s="71" t="str">
        <f t="shared" si="74"/>
        <v/>
      </c>
      <c r="H560" s="80" t="str">
        <f t="shared" si="75"/>
        <v/>
      </c>
      <c r="I560" s="80" t="str">
        <f t="shared" si="76"/>
        <v/>
      </c>
      <c r="J560" s="80">
        <v>1880</v>
      </c>
      <c r="K560" s="80">
        <v>30</v>
      </c>
      <c r="L560" s="76">
        <f t="shared" si="77"/>
        <v>0</v>
      </c>
      <c r="M560" s="76">
        <f t="shared" si="71"/>
        <v>0</v>
      </c>
      <c r="N560" s="76">
        <f t="shared" si="78"/>
        <v>0</v>
      </c>
    </row>
    <row r="561" spans="1:14" x14ac:dyDescent="0.2">
      <c r="A561" s="68">
        <f>'Aliquote medie'!$B561</f>
        <v>55800</v>
      </c>
      <c r="B561" s="71">
        <f>'Aliquote medie'!$H561</f>
        <v>4</v>
      </c>
      <c r="C561" s="71">
        <f>VLOOKUP(B561,Scaglioni!$E$3:$H$7,3,FALSE)</f>
        <v>0</v>
      </c>
      <c r="D561" s="71">
        <f>VLOOKUP(B561,Scaglioni!$E$3:$H$7,2,FALSE)</f>
        <v>50000</v>
      </c>
      <c r="E561" s="71" t="str">
        <f t="shared" si="72"/>
        <v/>
      </c>
      <c r="F561" s="71" t="str">
        <f t="shared" si="73"/>
        <v/>
      </c>
      <c r="G561" s="71" t="str">
        <f t="shared" si="74"/>
        <v/>
      </c>
      <c r="H561" s="80" t="str">
        <f t="shared" si="75"/>
        <v/>
      </c>
      <c r="I561" s="80" t="str">
        <f t="shared" si="76"/>
        <v/>
      </c>
      <c r="J561" s="80">
        <v>1880</v>
      </c>
      <c r="K561" s="80">
        <v>30</v>
      </c>
      <c r="L561" s="76">
        <f t="shared" si="77"/>
        <v>0</v>
      </c>
      <c r="M561" s="76">
        <f t="shared" si="71"/>
        <v>0</v>
      </c>
      <c r="N561" s="76">
        <f t="shared" si="78"/>
        <v>0</v>
      </c>
    </row>
    <row r="562" spans="1:14" x14ac:dyDescent="0.2">
      <c r="A562" s="68">
        <f>'Aliquote medie'!$B562</f>
        <v>55900</v>
      </c>
      <c r="B562" s="71">
        <f>'Aliquote medie'!$H562</f>
        <v>4</v>
      </c>
      <c r="C562" s="71">
        <f>VLOOKUP(B562,Scaglioni!$E$3:$H$7,3,FALSE)</f>
        <v>0</v>
      </c>
      <c r="D562" s="71">
        <f>VLOOKUP(B562,Scaglioni!$E$3:$H$7,2,FALSE)</f>
        <v>50000</v>
      </c>
      <c r="E562" s="71" t="str">
        <f t="shared" si="72"/>
        <v/>
      </c>
      <c r="F562" s="71" t="str">
        <f t="shared" si="73"/>
        <v/>
      </c>
      <c r="G562" s="71" t="str">
        <f t="shared" si="74"/>
        <v/>
      </c>
      <c r="H562" s="80" t="str">
        <f t="shared" si="75"/>
        <v/>
      </c>
      <c r="I562" s="80" t="str">
        <f t="shared" si="76"/>
        <v/>
      </c>
      <c r="J562" s="80">
        <v>1880</v>
      </c>
      <c r="K562" s="80">
        <v>30</v>
      </c>
      <c r="L562" s="76">
        <f t="shared" si="77"/>
        <v>0</v>
      </c>
      <c r="M562" s="76">
        <f t="shared" si="71"/>
        <v>0</v>
      </c>
      <c r="N562" s="76">
        <f t="shared" si="78"/>
        <v>0</v>
      </c>
    </row>
    <row r="563" spans="1:14" x14ac:dyDescent="0.2">
      <c r="A563" s="68">
        <f>'Aliquote medie'!$B563</f>
        <v>56000</v>
      </c>
      <c r="B563" s="71">
        <f>'Aliquote medie'!$H563</f>
        <v>4</v>
      </c>
      <c r="C563" s="71">
        <f>VLOOKUP(B563,Scaglioni!$E$3:$H$7,3,FALSE)</f>
        <v>0</v>
      </c>
      <c r="D563" s="71">
        <f>VLOOKUP(B563,Scaglioni!$E$3:$H$7,2,FALSE)</f>
        <v>50000</v>
      </c>
      <c r="E563" s="71" t="str">
        <f t="shared" si="72"/>
        <v/>
      </c>
      <c r="F563" s="71" t="str">
        <f t="shared" si="73"/>
        <v/>
      </c>
      <c r="G563" s="71" t="str">
        <f t="shared" si="74"/>
        <v/>
      </c>
      <c r="H563" s="80" t="str">
        <f t="shared" si="75"/>
        <v/>
      </c>
      <c r="I563" s="80" t="str">
        <f t="shared" si="76"/>
        <v/>
      </c>
      <c r="J563" s="80">
        <v>1880</v>
      </c>
      <c r="K563" s="80">
        <v>30</v>
      </c>
      <c r="L563" s="76">
        <f t="shared" si="77"/>
        <v>0</v>
      </c>
      <c r="M563" s="76">
        <f t="shared" si="71"/>
        <v>0</v>
      </c>
      <c r="N563" s="76">
        <f t="shared" si="78"/>
        <v>0</v>
      </c>
    </row>
    <row r="564" spans="1:14" x14ac:dyDescent="0.2">
      <c r="A564" s="68">
        <f>'Aliquote medie'!$B564</f>
        <v>56100</v>
      </c>
      <c r="B564" s="71">
        <f>'Aliquote medie'!$H564</f>
        <v>4</v>
      </c>
      <c r="C564" s="71">
        <f>VLOOKUP(B564,Scaglioni!$E$3:$H$7,3,FALSE)</f>
        <v>0</v>
      </c>
      <c r="D564" s="71">
        <f>VLOOKUP(B564,Scaglioni!$E$3:$H$7,2,FALSE)</f>
        <v>50000</v>
      </c>
      <c r="E564" s="71" t="str">
        <f t="shared" si="72"/>
        <v/>
      </c>
      <c r="F564" s="71" t="str">
        <f t="shared" si="73"/>
        <v/>
      </c>
      <c r="G564" s="71" t="str">
        <f t="shared" si="74"/>
        <v/>
      </c>
      <c r="H564" s="80" t="str">
        <f t="shared" si="75"/>
        <v/>
      </c>
      <c r="I564" s="80" t="str">
        <f t="shared" si="76"/>
        <v/>
      </c>
      <c r="J564" s="80">
        <v>1880</v>
      </c>
      <c r="K564" s="80">
        <v>30</v>
      </c>
      <c r="L564" s="76">
        <f t="shared" si="77"/>
        <v>0</v>
      </c>
      <c r="M564" s="76">
        <f t="shared" si="71"/>
        <v>0</v>
      </c>
      <c r="N564" s="76">
        <f t="shared" si="78"/>
        <v>0</v>
      </c>
    </row>
    <row r="565" spans="1:14" x14ac:dyDescent="0.2">
      <c r="A565" s="68">
        <f>'Aliquote medie'!$B565</f>
        <v>56200</v>
      </c>
      <c r="B565" s="71">
        <f>'Aliquote medie'!$H565</f>
        <v>4</v>
      </c>
      <c r="C565" s="71">
        <f>VLOOKUP(B565,Scaglioni!$E$3:$H$7,3,FALSE)</f>
        <v>0</v>
      </c>
      <c r="D565" s="71">
        <f>VLOOKUP(B565,Scaglioni!$E$3:$H$7,2,FALSE)</f>
        <v>50000</v>
      </c>
      <c r="E565" s="71" t="str">
        <f t="shared" si="72"/>
        <v/>
      </c>
      <c r="F565" s="71" t="str">
        <f t="shared" si="73"/>
        <v/>
      </c>
      <c r="G565" s="71" t="str">
        <f t="shared" si="74"/>
        <v/>
      </c>
      <c r="H565" s="80" t="str">
        <f t="shared" si="75"/>
        <v/>
      </c>
      <c r="I565" s="80" t="str">
        <f t="shared" si="76"/>
        <v/>
      </c>
      <c r="J565" s="80">
        <v>1880</v>
      </c>
      <c r="K565" s="80">
        <v>30</v>
      </c>
      <c r="L565" s="76">
        <f t="shared" si="77"/>
        <v>0</v>
      </c>
      <c r="M565" s="76">
        <f t="shared" si="71"/>
        <v>0</v>
      </c>
      <c r="N565" s="76">
        <f t="shared" si="78"/>
        <v>0</v>
      </c>
    </row>
    <row r="566" spans="1:14" x14ac:dyDescent="0.2">
      <c r="A566" s="68">
        <f>'Aliquote medie'!$B566</f>
        <v>56300</v>
      </c>
      <c r="B566" s="71">
        <f>'Aliquote medie'!$H566</f>
        <v>4</v>
      </c>
      <c r="C566" s="71">
        <f>VLOOKUP(B566,Scaglioni!$E$3:$H$7,3,FALSE)</f>
        <v>0</v>
      </c>
      <c r="D566" s="71">
        <f>VLOOKUP(B566,Scaglioni!$E$3:$H$7,2,FALSE)</f>
        <v>50000</v>
      </c>
      <c r="E566" s="71" t="str">
        <f t="shared" si="72"/>
        <v/>
      </c>
      <c r="F566" s="71" t="str">
        <f t="shared" si="73"/>
        <v/>
      </c>
      <c r="G566" s="71" t="str">
        <f t="shared" si="74"/>
        <v/>
      </c>
      <c r="H566" s="80" t="str">
        <f t="shared" si="75"/>
        <v/>
      </c>
      <c r="I566" s="80" t="str">
        <f t="shared" si="76"/>
        <v/>
      </c>
      <c r="J566" s="80">
        <v>1880</v>
      </c>
      <c r="K566" s="80">
        <v>30</v>
      </c>
      <c r="L566" s="76">
        <f t="shared" si="77"/>
        <v>0</v>
      </c>
      <c r="M566" s="76">
        <f t="shared" si="71"/>
        <v>0</v>
      </c>
      <c r="N566" s="76">
        <f t="shared" si="78"/>
        <v>0</v>
      </c>
    </row>
    <row r="567" spans="1:14" x14ac:dyDescent="0.2">
      <c r="A567" s="68">
        <f>'Aliquote medie'!$B567</f>
        <v>56400</v>
      </c>
      <c r="B567" s="71">
        <f>'Aliquote medie'!$H567</f>
        <v>4</v>
      </c>
      <c r="C567" s="71">
        <f>VLOOKUP(B567,Scaglioni!$E$3:$H$7,3,FALSE)</f>
        <v>0</v>
      </c>
      <c r="D567" s="71">
        <f>VLOOKUP(B567,Scaglioni!$E$3:$H$7,2,FALSE)</f>
        <v>50000</v>
      </c>
      <c r="E567" s="71" t="str">
        <f t="shared" si="72"/>
        <v/>
      </c>
      <c r="F567" s="71" t="str">
        <f t="shared" si="73"/>
        <v/>
      </c>
      <c r="G567" s="71" t="str">
        <f t="shared" si="74"/>
        <v/>
      </c>
      <c r="H567" s="80" t="str">
        <f t="shared" si="75"/>
        <v/>
      </c>
      <c r="I567" s="80" t="str">
        <f t="shared" si="76"/>
        <v/>
      </c>
      <c r="J567" s="80">
        <v>1880</v>
      </c>
      <c r="K567" s="80">
        <v>30</v>
      </c>
      <c r="L567" s="76">
        <f t="shared" si="77"/>
        <v>0</v>
      </c>
      <c r="M567" s="76">
        <f t="shared" si="71"/>
        <v>0</v>
      </c>
      <c r="N567" s="76">
        <f t="shared" si="78"/>
        <v>0</v>
      </c>
    </row>
    <row r="568" spans="1:14" x14ac:dyDescent="0.2">
      <c r="A568" s="68">
        <f>'Aliquote medie'!$B568</f>
        <v>56500</v>
      </c>
      <c r="B568" s="71">
        <f>'Aliquote medie'!$H568</f>
        <v>4</v>
      </c>
      <c r="C568" s="71">
        <f>VLOOKUP(B568,Scaglioni!$E$3:$H$7,3,FALSE)</f>
        <v>0</v>
      </c>
      <c r="D568" s="71">
        <f>VLOOKUP(B568,Scaglioni!$E$3:$H$7,2,FALSE)</f>
        <v>50000</v>
      </c>
      <c r="E568" s="71" t="str">
        <f t="shared" si="72"/>
        <v/>
      </c>
      <c r="F568" s="71" t="str">
        <f t="shared" si="73"/>
        <v/>
      </c>
      <c r="G568" s="71" t="str">
        <f t="shared" si="74"/>
        <v/>
      </c>
      <c r="H568" s="80" t="str">
        <f t="shared" si="75"/>
        <v/>
      </c>
      <c r="I568" s="80" t="str">
        <f t="shared" si="76"/>
        <v/>
      </c>
      <c r="J568" s="80">
        <v>1880</v>
      </c>
      <c r="K568" s="80">
        <v>30</v>
      </c>
      <c r="L568" s="76">
        <f t="shared" si="77"/>
        <v>0</v>
      </c>
      <c r="M568" s="76">
        <f t="shared" si="71"/>
        <v>0</v>
      </c>
      <c r="N568" s="76">
        <f t="shared" si="78"/>
        <v>0</v>
      </c>
    </row>
    <row r="569" spans="1:14" x14ac:dyDescent="0.2">
      <c r="A569" s="68">
        <f>'Aliquote medie'!$B569</f>
        <v>56600</v>
      </c>
      <c r="B569" s="71">
        <f>'Aliquote medie'!$H569</f>
        <v>4</v>
      </c>
      <c r="C569" s="71">
        <f>VLOOKUP(B569,Scaglioni!$E$3:$H$7,3,FALSE)</f>
        <v>0</v>
      </c>
      <c r="D569" s="71">
        <f>VLOOKUP(B569,Scaglioni!$E$3:$H$7,2,FALSE)</f>
        <v>50000</v>
      </c>
      <c r="E569" s="71" t="str">
        <f t="shared" si="72"/>
        <v/>
      </c>
      <c r="F569" s="71" t="str">
        <f t="shared" si="73"/>
        <v/>
      </c>
      <c r="G569" s="71" t="str">
        <f t="shared" si="74"/>
        <v/>
      </c>
      <c r="H569" s="80" t="str">
        <f t="shared" si="75"/>
        <v/>
      </c>
      <c r="I569" s="80" t="str">
        <f t="shared" si="76"/>
        <v/>
      </c>
      <c r="J569" s="80">
        <v>1880</v>
      </c>
      <c r="K569" s="80">
        <v>30</v>
      </c>
      <c r="L569" s="76">
        <f t="shared" si="77"/>
        <v>0</v>
      </c>
      <c r="M569" s="76">
        <f t="shared" si="71"/>
        <v>0</v>
      </c>
      <c r="N569" s="76">
        <f t="shared" si="78"/>
        <v>0</v>
      </c>
    </row>
    <row r="570" spans="1:14" x14ac:dyDescent="0.2">
      <c r="A570" s="68">
        <f>'Aliquote medie'!$B570</f>
        <v>56700</v>
      </c>
      <c r="B570" s="71">
        <f>'Aliquote medie'!$H570</f>
        <v>4</v>
      </c>
      <c r="C570" s="71">
        <f>VLOOKUP(B570,Scaglioni!$E$3:$H$7,3,FALSE)</f>
        <v>0</v>
      </c>
      <c r="D570" s="71">
        <f>VLOOKUP(B570,Scaglioni!$E$3:$H$7,2,FALSE)</f>
        <v>50000</v>
      </c>
      <c r="E570" s="71" t="str">
        <f t="shared" si="72"/>
        <v/>
      </c>
      <c r="F570" s="71" t="str">
        <f t="shared" si="73"/>
        <v/>
      </c>
      <c r="G570" s="71" t="str">
        <f t="shared" si="74"/>
        <v/>
      </c>
      <c r="H570" s="80" t="str">
        <f t="shared" si="75"/>
        <v/>
      </c>
      <c r="I570" s="80" t="str">
        <f t="shared" si="76"/>
        <v/>
      </c>
      <c r="J570" s="80">
        <v>1880</v>
      </c>
      <c r="K570" s="80">
        <v>30</v>
      </c>
      <c r="L570" s="76">
        <f t="shared" si="77"/>
        <v>0</v>
      </c>
      <c r="M570" s="76">
        <f t="shared" si="71"/>
        <v>0</v>
      </c>
      <c r="N570" s="76">
        <f t="shared" si="78"/>
        <v>0</v>
      </c>
    </row>
    <row r="571" spans="1:14" x14ac:dyDescent="0.2">
      <c r="A571" s="68">
        <f>'Aliquote medie'!$B571</f>
        <v>56800</v>
      </c>
      <c r="B571" s="71">
        <f>'Aliquote medie'!$H571</f>
        <v>4</v>
      </c>
      <c r="C571" s="71">
        <f>VLOOKUP(B571,Scaglioni!$E$3:$H$7,3,FALSE)</f>
        <v>0</v>
      </c>
      <c r="D571" s="71">
        <f>VLOOKUP(B571,Scaglioni!$E$3:$H$7,2,FALSE)</f>
        <v>50000</v>
      </c>
      <c r="E571" s="71" t="str">
        <f t="shared" si="72"/>
        <v/>
      </c>
      <c r="F571" s="71" t="str">
        <f t="shared" si="73"/>
        <v/>
      </c>
      <c r="G571" s="71" t="str">
        <f t="shared" si="74"/>
        <v/>
      </c>
      <c r="H571" s="80" t="str">
        <f t="shared" si="75"/>
        <v/>
      </c>
      <c r="I571" s="80" t="str">
        <f t="shared" si="76"/>
        <v/>
      </c>
      <c r="J571" s="80">
        <v>1880</v>
      </c>
      <c r="K571" s="80">
        <v>30</v>
      </c>
      <c r="L571" s="76">
        <f t="shared" si="77"/>
        <v>0</v>
      </c>
      <c r="M571" s="76">
        <f t="shared" si="71"/>
        <v>0</v>
      </c>
      <c r="N571" s="76">
        <f t="shared" si="78"/>
        <v>0</v>
      </c>
    </row>
    <row r="572" spans="1:14" x14ac:dyDescent="0.2">
      <c r="A572" s="68">
        <f>'Aliquote medie'!$B572</f>
        <v>56900</v>
      </c>
      <c r="B572" s="71">
        <f>'Aliquote medie'!$H572</f>
        <v>4</v>
      </c>
      <c r="C572" s="71">
        <f>VLOOKUP(B572,Scaglioni!$E$3:$H$7,3,FALSE)</f>
        <v>0</v>
      </c>
      <c r="D572" s="71">
        <f>VLOOKUP(B572,Scaglioni!$E$3:$H$7,2,FALSE)</f>
        <v>50000</v>
      </c>
      <c r="E572" s="71" t="str">
        <f t="shared" si="72"/>
        <v/>
      </c>
      <c r="F572" s="71" t="str">
        <f t="shared" si="73"/>
        <v/>
      </c>
      <c r="G572" s="71" t="str">
        <f t="shared" si="74"/>
        <v/>
      </c>
      <c r="H572" s="80" t="str">
        <f t="shared" si="75"/>
        <v/>
      </c>
      <c r="I572" s="80" t="str">
        <f t="shared" si="76"/>
        <v/>
      </c>
      <c r="J572" s="80">
        <v>1880</v>
      </c>
      <c r="K572" s="80">
        <v>30</v>
      </c>
      <c r="L572" s="76">
        <f t="shared" si="77"/>
        <v>0</v>
      </c>
      <c r="M572" s="76">
        <f t="shared" si="71"/>
        <v>0</v>
      </c>
      <c r="N572" s="76">
        <f t="shared" si="78"/>
        <v>0</v>
      </c>
    </row>
    <row r="573" spans="1:14" x14ac:dyDescent="0.2">
      <c r="A573" s="68">
        <f>'Aliquote medie'!$B573</f>
        <v>57000</v>
      </c>
      <c r="B573" s="71">
        <f>'Aliquote medie'!$H573</f>
        <v>4</v>
      </c>
      <c r="C573" s="71">
        <f>VLOOKUP(B573,Scaglioni!$E$3:$H$7,3,FALSE)</f>
        <v>0</v>
      </c>
      <c r="D573" s="71">
        <f>VLOOKUP(B573,Scaglioni!$E$3:$H$7,2,FALSE)</f>
        <v>50000</v>
      </c>
      <c r="E573" s="71" t="str">
        <f t="shared" si="72"/>
        <v/>
      </c>
      <c r="F573" s="71" t="str">
        <f t="shared" si="73"/>
        <v/>
      </c>
      <c r="G573" s="71" t="str">
        <f t="shared" si="74"/>
        <v/>
      </c>
      <c r="H573" s="80" t="str">
        <f t="shared" si="75"/>
        <v/>
      </c>
      <c r="I573" s="80" t="str">
        <f t="shared" si="76"/>
        <v/>
      </c>
      <c r="J573" s="80">
        <v>1880</v>
      </c>
      <c r="K573" s="80">
        <v>30</v>
      </c>
      <c r="L573" s="76">
        <f t="shared" si="77"/>
        <v>0</v>
      </c>
      <c r="M573" s="76">
        <f t="shared" si="71"/>
        <v>0</v>
      </c>
      <c r="N573" s="76">
        <f t="shared" si="78"/>
        <v>0</v>
      </c>
    </row>
    <row r="574" spans="1:14" x14ac:dyDescent="0.2">
      <c r="A574" s="68">
        <f>'Aliquote medie'!$B574</f>
        <v>57100</v>
      </c>
      <c r="B574" s="71">
        <f>'Aliquote medie'!$H574</f>
        <v>4</v>
      </c>
      <c r="C574" s="71">
        <f>VLOOKUP(B574,Scaglioni!$E$3:$H$7,3,FALSE)</f>
        <v>0</v>
      </c>
      <c r="D574" s="71">
        <f>VLOOKUP(B574,Scaglioni!$E$3:$H$7,2,FALSE)</f>
        <v>50000</v>
      </c>
      <c r="E574" s="71" t="str">
        <f t="shared" si="72"/>
        <v/>
      </c>
      <c r="F574" s="71" t="str">
        <f t="shared" si="73"/>
        <v/>
      </c>
      <c r="G574" s="71" t="str">
        <f t="shared" si="74"/>
        <v/>
      </c>
      <c r="H574" s="80" t="str">
        <f t="shared" si="75"/>
        <v/>
      </c>
      <c r="I574" s="80" t="str">
        <f t="shared" si="76"/>
        <v/>
      </c>
      <c r="J574" s="80">
        <v>1880</v>
      </c>
      <c r="K574" s="80">
        <v>30</v>
      </c>
      <c r="L574" s="76">
        <f t="shared" si="77"/>
        <v>0</v>
      </c>
      <c r="M574" s="76">
        <f t="shared" si="71"/>
        <v>0</v>
      </c>
      <c r="N574" s="76">
        <f t="shared" si="78"/>
        <v>0</v>
      </c>
    </row>
    <row r="575" spans="1:14" x14ac:dyDescent="0.2">
      <c r="A575" s="68">
        <f>'Aliquote medie'!$B575</f>
        <v>57200</v>
      </c>
      <c r="B575" s="71">
        <f>'Aliquote medie'!$H575</f>
        <v>4</v>
      </c>
      <c r="C575" s="71">
        <f>VLOOKUP(B575,Scaglioni!$E$3:$H$7,3,FALSE)</f>
        <v>0</v>
      </c>
      <c r="D575" s="71">
        <f>VLOOKUP(B575,Scaglioni!$E$3:$H$7,2,FALSE)</f>
        <v>50000</v>
      </c>
      <c r="E575" s="71" t="str">
        <f t="shared" si="72"/>
        <v/>
      </c>
      <c r="F575" s="71" t="str">
        <f t="shared" si="73"/>
        <v/>
      </c>
      <c r="G575" s="71" t="str">
        <f t="shared" si="74"/>
        <v/>
      </c>
      <c r="H575" s="80" t="str">
        <f t="shared" si="75"/>
        <v/>
      </c>
      <c r="I575" s="80" t="str">
        <f t="shared" si="76"/>
        <v/>
      </c>
      <c r="J575" s="80">
        <v>1880</v>
      </c>
      <c r="K575" s="80">
        <v>30</v>
      </c>
      <c r="L575" s="76">
        <f t="shared" si="77"/>
        <v>0</v>
      </c>
      <c r="M575" s="76">
        <f t="shared" si="71"/>
        <v>0</v>
      </c>
      <c r="N575" s="76">
        <f t="shared" si="78"/>
        <v>0</v>
      </c>
    </row>
    <row r="576" spans="1:14" x14ac:dyDescent="0.2">
      <c r="A576" s="68">
        <f>'Aliquote medie'!$B576</f>
        <v>57300</v>
      </c>
      <c r="B576" s="71">
        <f>'Aliquote medie'!$H576</f>
        <v>4</v>
      </c>
      <c r="C576" s="71">
        <f>VLOOKUP(B576,Scaglioni!$E$3:$H$7,3,FALSE)</f>
        <v>0</v>
      </c>
      <c r="D576" s="71">
        <f>VLOOKUP(B576,Scaglioni!$E$3:$H$7,2,FALSE)</f>
        <v>50000</v>
      </c>
      <c r="E576" s="71" t="str">
        <f t="shared" si="72"/>
        <v/>
      </c>
      <c r="F576" s="71" t="str">
        <f t="shared" si="73"/>
        <v/>
      </c>
      <c r="G576" s="71" t="str">
        <f t="shared" si="74"/>
        <v/>
      </c>
      <c r="H576" s="80" t="str">
        <f t="shared" si="75"/>
        <v/>
      </c>
      <c r="I576" s="80" t="str">
        <f t="shared" si="76"/>
        <v/>
      </c>
      <c r="J576" s="80">
        <v>1880</v>
      </c>
      <c r="K576" s="80">
        <v>30</v>
      </c>
      <c r="L576" s="76">
        <f t="shared" si="77"/>
        <v>0</v>
      </c>
      <c r="M576" s="76">
        <f t="shared" si="71"/>
        <v>0</v>
      </c>
      <c r="N576" s="76">
        <f t="shared" si="78"/>
        <v>0</v>
      </c>
    </row>
    <row r="577" spans="1:14" x14ac:dyDescent="0.2">
      <c r="A577" s="68">
        <f>'Aliquote medie'!$B577</f>
        <v>57400</v>
      </c>
      <c r="B577" s="71">
        <f>'Aliquote medie'!$H577</f>
        <v>4</v>
      </c>
      <c r="C577" s="71">
        <f>VLOOKUP(B577,Scaglioni!$E$3:$H$7,3,FALSE)</f>
        <v>0</v>
      </c>
      <c r="D577" s="71">
        <f>VLOOKUP(B577,Scaglioni!$E$3:$H$7,2,FALSE)</f>
        <v>50000</v>
      </c>
      <c r="E577" s="71" t="str">
        <f t="shared" si="72"/>
        <v/>
      </c>
      <c r="F577" s="71" t="str">
        <f t="shared" si="73"/>
        <v/>
      </c>
      <c r="G577" s="71" t="str">
        <f t="shared" si="74"/>
        <v/>
      </c>
      <c r="H577" s="80" t="str">
        <f t="shared" si="75"/>
        <v/>
      </c>
      <c r="I577" s="80" t="str">
        <f t="shared" si="76"/>
        <v/>
      </c>
      <c r="J577" s="80">
        <v>1880</v>
      </c>
      <c r="K577" s="80">
        <v>30</v>
      </c>
      <c r="L577" s="76">
        <f t="shared" si="77"/>
        <v>0</v>
      </c>
      <c r="M577" s="76">
        <f t="shared" si="71"/>
        <v>0</v>
      </c>
      <c r="N577" s="76">
        <f t="shared" si="78"/>
        <v>0</v>
      </c>
    </row>
    <row r="578" spans="1:14" x14ac:dyDescent="0.2">
      <c r="A578" s="68">
        <f>'Aliquote medie'!$B578</f>
        <v>57500</v>
      </c>
      <c r="B578" s="71">
        <f>'Aliquote medie'!$H578</f>
        <v>4</v>
      </c>
      <c r="C578" s="71">
        <f>VLOOKUP(B578,Scaglioni!$E$3:$H$7,3,FALSE)</f>
        <v>0</v>
      </c>
      <c r="D578" s="71">
        <f>VLOOKUP(B578,Scaglioni!$E$3:$H$7,2,FALSE)</f>
        <v>50000</v>
      </c>
      <c r="E578" s="71" t="str">
        <f t="shared" si="72"/>
        <v/>
      </c>
      <c r="F578" s="71" t="str">
        <f t="shared" si="73"/>
        <v/>
      </c>
      <c r="G578" s="71" t="str">
        <f t="shared" si="74"/>
        <v/>
      </c>
      <c r="H578" s="80" t="str">
        <f t="shared" si="75"/>
        <v/>
      </c>
      <c r="I578" s="80" t="str">
        <f t="shared" si="76"/>
        <v/>
      </c>
      <c r="J578" s="80">
        <v>1880</v>
      </c>
      <c r="K578" s="80">
        <v>30</v>
      </c>
      <c r="L578" s="76">
        <f t="shared" si="77"/>
        <v>0</v>
      </c>
      <c r="M578" s="76">
        <f t="shared" si="71"/>
        <v>0</v>
      </c>
      <c r="N578" s="76">
        <f t="shared" si="78"/>
        <v>0</v>
      </c>
    </row>
    <row r="579" spans="1:14" x14ac:dyDescent="0.2">
      <c r="A579" s="68">
        <f>'Aliquote medie'!$B579</f>
        <v>57600</v>
      </c>
      <c r="B579" s="71">
        <f>'Aliquote medie'!$H579</f>
        <v>4</v>
      </c>
      <c r="C579" s="71">
        <f>VLOOKUP(B579,Scaglioni!$E$3:$H$7,3,FALSE)</f>
        <v>0</v>
      </c>
      <c r="D579" s="71">
        <f>VLOOKUP(B579,Scaglioni!$E$3:$H$7,2,FALSE)</f>
        <v>50000</v>
      </c>
      <c r="E579" s="71" t="str">
        <f t="shared" si="72"/>
        <v/>
      </c>
      <c r="F579" s="71" t="str">
        <f t="shared" si="73"/>
        <v/>
      </c>
      <c r="G579" s="71" t="str">
        <f t="shared" si="74"/>
        <v/>
      </c>
      <c r="H579" s="80" t="str">
        <f t="shared" si="75"/>
        <v/>
      </c>
      <c r="I579" s="80" t="str">
        <f t="shared" si="76"/>
        <v/>
      </c>
      <c r="J579" s="80">
        <v>1880</v>
      </c>
      <c r="K579" s="80">
        <v>30</v>
      </c>
      <c r="L579" s="76">
        <f t="shared" si="77"/>
        <v>0</v>
      </c>
      <c r="M579" s="76">
        <f t="shared" si="71"/>
        <v>0</v>
      </c>
      <c r="N579" s="76">
        <f t="shared" si="78"/>
        <v>0</v>
      </c>
    </row>
    <row r="580" spans="1:14" x14ac:dyDescent="0.2">
      <c r="A580" s="68">
        <f>'Aliquote medie'!$B580</f>
        <v>57700</v>
      </c>
      <c r="B580" s="71">
        <f>'Aliquote medie'!$H580</f>
        <v>4</v>
      </c>
      <c r="C580" s="71">
        <f>VLOOKUP(B580,Scaglioni!$E$3:$H$7,3,FALSE)</f>
        <v>0</v>
      </c>
      <c r="D580" s="71">
        <f>VLOOKUP(B580,Scaglioni!$E$3:$H$7,2,FALSE)</f>
        <v>50000</v>
      </c>
      <c r="E580" s="71" t="str">
        <f t="shared" si="72"/>
        <v/>
      </c>
      <c r="F580" s="71" t="str">
        <f t="shared" si="73"/>
        <v/>
      </c>
      <c r="G580" s="71" t="str">
        <f t="shared" si="74"/>
        <v/>
      </c>
      <c r="H580" s="80" t="str">
        <f t="shared" si="75"/>
        <v/>
      </c>
      <c r="I580" s="80" t="str">
        <f t="shared" si="76"/>
        <v/>
      </c>
      <c r="J580" s="80">
        <v>1880</v>
      </c>
      <c r="K580" s="80">
        <v>30</v>
      </c>
      <c r="L580" s="76">
        <f t="shared" si="77"/>
        <v>0</v>
      </c>
      <c r="M580" s="76">
        <f t="shared" ref="M580:M643" si="79">IF(AND(A579&lt;=35000,A579&gt;=25000),65,0)</f>
        <v>0</v>
      </c>
      <c r="N580" s="76">
        <f t="shared" si="78"/>
        <v>0</v>
      </c>
    </row>
    <row r="581" spans="1:14" x14ac:dyDescent="0.2">
      <c r="A581" s="68">
        <f>'Aliquote medie'!$B581</f>
        <v>57800</v>
      </c>
      <c r="B581" s="71">
        <f>'Aliquote medie'!$H581</f>
        <v>4</v>
      </c>
      <c r="C581" s="71">
        <f>VLOOKUP(B581,Scaglioni!$E$3:$H$7,3,FALSE)</f>
        <v>0</v>
      </c>
      <c r="D581" s="71">
        <f>VLOOKUP(B581,Scaglioni!$E$3:$H$7,2,FALSE)</f>
        <v>50000</v>
      </c>
      <c r="E581" s="71" t="str">
        <f t="shared" si="72"/>
        <v/>
      </c>
      <c r="F581" s="71" t="str">
        <f t="shared" si="73"/>
        <v/>
      </c>
      <c r="G581" s="71" t="str">
        <f t="shared" si="74"/>
        <v/>
      </c>
      <c r="H581" s="80" t="str">
        <f t="shared" si="75"/>
        <v/>
      </c>
      <c r="I581" s="80" t="str">
        <f t="shared" si="76"/>
        <v/>
      </c>
      <c r="J581" s="80">
        <v>1880</v>
      </c>
      <c r="K581" s="80">
        <v>30</v>
      </c>
      <c r="L581" s="76">
        <f t="shared" si="77"/>
        <v>0</v>
      </c>
      <c r="M581" s="76">
        <f t="shared" si="79"/>
        <v>0</v>
      </c>
      <c r="N581" s="76">
        <f t="shared" si="78"/>
        <v>0</v>
      </c>
    </row>
    <row r="582" spans="1:14" x14ac:dyDescent="0.2">
      <c r="A582" s="68">
        <f>'Aliquote medie'!$B582</f>
        <v>57900</v>
      </c>
      <c r="B582" s="71">
        <f>'Aliquote medie'!$H582</f>
        <v>4</v>
      </c>
      <c r="C582" s="71">
        <f>VLOOKUP(B582,Scaglioni!$E$3:$H$7,3,FALSE)</f>
        <v>0</v>
      </c>
      <c r="D582" s="71">
        <f>VLOOKUP(B582,Scaglioni!$E$3:$H$7,2,FALSE)</f>
        <v>50000</v>
      </c>
      <c r="E582" s="71" t="str">
        <f t="shared" si="72"/>
        <v/>
      </c>
      <c r="F582" s="71" t="str">
        <f t="shared" si="73"/>
        <v/>
      </c>
      <c r="G582" s="71" t="str">
        <f t="shared" si="74"/>
        <v/>
      </c>
      <c r="H582" s="80" t="str">
        <f t="shared" si="75"/>
        <v/>
      </c>
      <c r="I582" s="80" t="str">
        <f t="shared" si="76"/>
        <v/>
      </c>
      <c r="J582" s="80">
        <v>1880</v>
      </c>
      <c r="K582" s="80">
        <v>30</v>
      </c>
      <c r="L582" s="76">
        <f t="shared" si="77"/>
        <v>0</v>
      </c>
      <c r="M582" s="76">
        <f t="shared" si="79"/>
        <v>0</v>
      </c>
      <c r="N582" s="76">
        <f t="shared" si="78"/>
        <v>0</v>
      </c>
    </row>
    <row r="583" spans="1:14" x14ac:dyDescent="0.2">
      <c r="A583" s="68">
        <f>'Aliquote medie'!$B583</f>
        <v>58000</v>
      </c>
      <c r="B583" s="71">
        <f>'Aliquote medie'!$H583</f>
        <v>4</v>
      </c>
      <c r="C583" s="71">
        <f>VLOOKUP(B583,Scaglioni!$E$3:$H$7,3,FALSE)</f>
        <v>0</v>
      </c>
      <c r="D583" s="71">
        <f>VLOOKUP(B583,Scaglioni!$E$3:$H$7,2,FALSE)</f>
        <v>50000</v>
      </c>
      <c r="E583" s="71" t="str">
        <f t="shared" si="72"/>
        <v/>
      </c>
      <c r="F583" s="71" t="str">
        <f t="shared" si="73"/>
        <v/>
      </c>
      <c r="G583" s="71" t="str">
        <f t="shared" si="74"/>
        <v/>
      </c>
      <c r="H583" s="80" t="str">
        <f t="shared" si="75"/>
        <v/>
      </c>
      <c r="I583" s="80" t="str">
        <f t="shared" si="76"/>
        <v/>
      </c>
      <c r="J583" s="80">
        <v>1880</v>
      </c>
      <c r="K583" s="80">
        <v>30</v>
      </c>
      <c r="L583" s="76">
        <f t="shared" si="77"/>
        <v>0</v>
      </c>
      <c r="M583" s="76">
        <f t="shared" si="79"/>
        <v>0</v>
      </c>
      <c r="N583" s="76">
        <f t="shared" si="78"/>
        <v>0</v>
      </c>
    </row>
    <row r="584" spans="1:14" x14ac:dyDescent="0.2">
      <c r="A584" s="68">
        <f>'Aliquote medie'!$B584</f>
        <v>58100</v>
      </c>
      <c r="B584" s="71">
        <f>'Aliquote medie'!$H584</f>
        <v>4</v>
      </c>
      <c r="C584" s="71">
        <f>VLOOKUP(B584,Scaglioni!$E$3:$H$7,3,FALSE)</f>
        <v>0</v>
      </c>
      <c r="D584" s="71">
        <f>VLOOKUP(B584,Scaglioni!$E$3:$H$7,2,FALSE)</f>
        <v>50000</v>
      </c>
      <c r="E584" s="71" t="str">
        <f t="shared" si="72"/>
        <v/>
      </c>
      <c r="F584" s="71" t="str">
        <f t="shared" si="73"/>
        <v/>
      </c>
      <c r="G584" s="71" t="str">
        <f t="shared" si="74"/>
        <v/>
      </c>
      <c r="H584" s="80" t="str">
        <f t="shared" si="75"/>
        <v/>
      </c>
      <c r="I584" s="80" t="str">
        <f t="shared" si="76"/>
        <v/>
      </c>
      <c r="J584" s="80">
        <v>1880</v>
      </c>
      <c r="K584" s="80">
        <v>30</v>
      </c>
      <c r="L584" s="76">
        <f t="shared" si="77"/>
        <v>0</v>
      </c>
      <c r="M584" s="76">
        <f t="shared" si="79"/>
        <v>0</v>
      </c>
      <c r="N584" s="76">
        <f t="shared" si="78"/>
        <v>0</v>
      </c>
    </row>
    <row r="585" spans="1:14" x14ac:dyDescent="0.2">
      <c r="A585" s="68">
        <f>'Aliquote medie'!$B585</f>
        <v>58200</v>
      </c>
      <c r="B585" s="71">
        <f>'Aliquote medie'!$H585</f>
        <v>4</v>
      </c>
      <c r="C585" s="71">
        <f>VLOOKUP(B585,Scaglioni!$E$3:$H$7,3,FALSE)</f>
        <v>0</v>
      </c>
      <c r="D585" s="71">
        <f>VLOOKUP(B585,Scaglioni!$E$3:$H$7,2,FALSE)</f>
        <v>50000</v>
      </c>
      <c r="E585" s="71" t="str">
        <f t="shared" si="72"/>
        <v/>
      </c>
      <c r="F585" s="71" t="str">
        <f t="shared" si="73"/>
        <v/>
      </c>
      <c r="G585" s="71" t="str">
        <f t="shared" si="74"/>
        <v/>
      </c>
      <c r="H585" s="80" t="str">
        <f t="shared" si="75"/>
        <v/>
      </c>
      <c r="I585" s="80" t="str">
        <f t="shared" si="76"/>
        <v/>
      </c>
      <c r="J585" s="80">
        <v>1880</v>
      </c>
      <c r="K585" s="80">
        <v>30</v>
      </c>
      <c r="L585" s="76">
        <f t="shared" si="77"/>
        <v>0</v>
      </c>
      <c r="M585" s="76">
        <f t="shared" si="79"/>
        <v>0</v>
      </c>
      <c r="N585" s="76">
        <f t="shared" si="78"/>
        <v>0</v>
      </c>
    </row>
    <row r="586" spans="1:14" x14ac:dyDescent="0.2">
      <c r="A586" s="68">
        <f>'Aliquote medie'!$B586</f>
        <v>58300</v>
      </c>
      <c r="B586" s="71">
        <f>'Aliquote medie'!$H586</f>
        <v>4</v>
      </c>
      <c r="C586" s="71">
        <f>VLOOKUP(B586,Scaglioni!$E$3:$H$7,3,FALSE)</f>
        <v>0</v>
      </c>
      <c r="D586" s="71">
        <f>VLOOKUP(B586,Scaglioni!$E$3:$H$7,2,FALSE)</f>
        <v>50000</v>
      </c>
      <c r="E586" s="71" t="str">
        <f t="shared" si="72"/>
        <v/>
      </c>
      <c r="F586" s="71" t="str">
        <f t="shared" si="73"/>
        <v/>
      </c>
      <c r="G586" s="71" t="str">
        <f t="shared" si="74"/>
        <v/>
      </c>
      <c r="H586" s="80" t="str">
        <f t="shared" si="75"/>
        <v/>
      </c>
      <c r="I586" s="80" t="str">
        <f t="shared" si="76"/>
        <v/>
      </c>
      <c r="J586" s="80">
        <v>1880</v>
      </c>
      <c r="K586" s="80">
        <v>30</v>
      </c>
      <c r="L586" s="76">
        <f t="shared" si="77"/>
        <v>0</v>
      </c>
      <c r="M586" s="76">
        <f t="shared" si="79"/>
        <v>0</v>
      </c>
      <c r="N586" s="76">
        <f t="shared" si="78"/>
        <v>0</v>
      </c>
    </row>
    <row r="587" spans="1:14" x14ac:dyDescent="0.2">
      <c r="A587" s="68">
        <f>'Aliquote medie'!$B587</f>
        <v>58400</v>
      </c>
      <c r="B587" s="71">
        <f>'Aliquote medie'!$H587</f>
        <v>4</v>
      </c>
      <c r="C587" s="71">
        <f>VLOOKUP(B587,Scaglioni!$E$3:$H$7,3,FALSE)</f>
        <v>0</v>
      </c>
      <c r="D587" s="71">
        <f>VLOOKUP(B587,Scaglioni!$E$3:$H$7,2,FALSE)</f>
        <v>50000</v>
      </c>
      <c r="E587" s="71" t="str">
        <f t="shared" ref="E587:E650" si="80">IF(B587&lt;4,(C587-A587),"")</f>
        <v/>
      </c>
      <c r="F587" s="71" t="str">
        <f t="shared" ref="F587:F650" si="81">IF(B587&lt;4,C587-D587,"")</f>
        <v/>
      </c>
      <c r="G587" s="71" t="str">
        <f t="shared" ref="G587:G650" si="82">IF(B587&lt;4,E587/F587,"")</f>
        <v/>
      </c>
      <c r="H587" s="80" t="str">
        <f t="shared" ref="H587:H650" si="83">IF(B587=2,1200,"")</f>
        <v/>
      </c>
      <c r="I587" s="80" t="str">
        <f t="shared" ref="I587:I650" si="84">IF(B587=2,10,"")</f>
        <v/>
      </c>
      <c r="J587" s="80">
        <v>1880</v>
      </c>
      <c r="K587" s="80">
        <v>30</v>
      </c>
      <c r="L587" s="76">
        <f t="shared" ref="L587:L650" si="85">IF(B587=1,J587,IF(B587=2,((J587+K587)+(H587-I587)*G587),IF(B587=3,((J587+K587)*G587),0)))</f>
        <v>0</v>
      </c>
      <c r="M587" s="76">
        <f t="shared" si="79"/>
        <v>0</v>
      </c>
      <c r="N587" s="76">
        <f t="shared" ref="N587:N650" si="86">L587+M587</f>
        <v>0</v>
      </c>
    </row>
    <row r="588" spans="1:14" x14ac:dyDescent="0.2">
      <c r="A588" s="68">
        <f>'Aliquote medie'!$B588</f>
        <v>58500</v>
      </c>
      <c r="B588" s="71">
        <f>'Aliquote medie'!$H588</f>
        <v>4</v>
      </c>
      <c r="C588" s="71">
        <f>VLOOKUP(B588,Scaglioni!$E$3:$H$7,3,FALSE)</f>
        <v>0</v>
      </c>
      <c r="D588" s="71">
        <f>VLOOKUP(B588,Scaglioni!$E$3:$H$7,2,FALSE)</f>
        <v>50000</v>
      </c>
      <c r="E588" s="71" t="str">
        <f t="shared" si="80"/>
        <v/>
      </c>
      <c r="F588" s="71" t="str">
        <f t="shared" si="81"/>
        <v/>
      </c>
      <c r="G588" s="71" t="str">
        <f t="shared" si="82"/>
        <v/>
      </c>
      <c r="H588" s="80" t="str">
        <f t="shared" si="83"/>
        <v/>
      </c>
      <c r="I588" s="80" t="str">
        <f t="shared" si="84"/>
        <v/>
      </c>
      <c r="J588" s="80">
        <v>1880</v>
      </c>
      <c r="K588" s="80">
        <v>30</v>
      </c>
      <c r="L588" s="76">
        <f t="shared" si="85"/>
        <v>0</v>
      </c>
      <c r="M588" s="76">
        <f t="shared" si="79"/>
        <v>0</v>
      </c>
      <c r="N588" s="76">
        <f t="shared" si="86"/>
        <v>0</v>
      </c>
    </row>
    <row r="589" spans="1:14" x14ac:dyDescent="0.2">
      <c r="A589" s="68">
        <f>'Aliquote medie'!$B589</f>
        <v>58600</v>
      </c>
      <c r="B589" s="71">
        <f>'Aliquote medie'!$H589</f>
        <v>4</v>
      </c>
      <c r="C589" s="71">
        <f>VLOOKUP(B589,Scaglioni!$E$3:$H$7,3,FALSE)</f>
        <v>0</v>
      </c>
      <c r="D589" s="71">
        <f>VLOOKUP(B589,Scaglioni!$E$3:$H$7,2,FALSE)</f>
        <v>50000</v>
      </c>
      <c r="E589" s="71" t="str">
        <f t="shared" si="80"/>
        <v/>
      </c>
      <c r="F589" s="71" t="str">
        <f t="shared" si="81"/>
        <v/>
      </c>
      <c r="G589" s="71" t="str">
        <f t="shared" si="82"/>
        <v/>
      </c>
      <c r="H589" s="80" t="str">
        <f t="shared" si="83"/>
        <v/>
      </c>
      <c r="I589" s="80" t="str">
        <f t="shared" si="84"/>
        <v/>
      </c>
      <c r="J589" s="80">
        <v>1880</v>
      </c>
      <c r="K589" s="80">
        <v>30</v>
      </c>
      <c r="L589" s="76">
        <f t="shared" si="85"/>
        <v>0</v>
      </c>
      <c r="M589" s="76">
        <f t="shared" si="79"/>
        <v>0</v>
      </c>
      <c r="N589" s="76">
        <f t="shared" si="86"/>
        <v>0</v>
      </c>
    </row>
    <row r="590" spans="1:14" x14ac:dyDescent="0.2">
      <c r="A590" s="68">
        <f>'Aliquote medie'!$B590</f>
        <v>58700</v>
      </c>
      <c r="B590" s="71">
        <f>'Aliquote medie'!$H590</f>
        <v>4</v>
      </c>
      <c r="C590" s="71">
        <f>VLOOKUP(B590,Scaglioni!$E$3:$H$7,3,FALSE)</f>
        <v>0</v>
      </c>
      <c r="D590" s="71">
        <f>VLOOKUP(B590,Scaglioni!$E$3:$H$7,2,FALSE)</f>
        <v>50000</v>
      </c>
      <c r="E590" s="71" t="str">
        <f t="shared" si="80"/>
        <v/>
      </c>
      <c r="F590" s="71" t="str">
        <f t="shared" si="81"/>
        <v/>
      </c>
      <c r="G590" s="71" t="str">
        <f t="shared" si="82"/>
        <v/>
      </c>
      <c r="H590" s="80" t="str">
        <f t="shared" si="83"/>
        <v/>
      </c>
      <c r="I590" s="80" t="str">
        <f t="shared" si="84"/>
        <v/>
      </c>
      <c r="J590" s="80">
        <v>1880</v>
      </c>
      <c r="K590" s="80">
        <v>30</v>
      </c>
      <c r="L590" s="76">
        <f t="shared" si="85"/>
        <v>0</v>
      </c>
      <c r="M590" s="76">
        <f t="shared" si="79"/>
        <v>0</v>
      </c>
      <c r="N590" s="76">
        <f t="shared" si="86"/>
        <v>0</v>
      </c>
    </row>
    <row r="591" spans="1:14" x14ac:dyDescent="0.2">
      <c r="A591" s="68">
        <f>'Aliquote medie'!$B591</f>
        <v>58800</v>
      </c>
      <c r="B591" s="71">
        <f>'Aliquote medie'!$H591</f>
        <v>4</v>
      </c>
      <c r="C591" s="71">
        <f>VLOOKUP(B591,Scaglioni!$E$3:$H$7,3,FALSE)</f>
        <v>0</v>
      </c>
      <c r="D591" s="71">
        <f>VLOOKUP(B591,Scaglioni!$E$3:$H$7,2,FALSE)</f>
        <v>50000</v>
      </c>
      <c r="E591" s="71" t="str">
        <f t="shared" si="80"/>
        <v/>
      </c>
      <c r="F591" s="71" t="str">
        <f t="shared" si="81"/>
        <v/>
      </c>
      <c r="G591" s="71" t="str">
        <f t="shared" si="82"/>
        <v/>
      </c>
      <c r="H591" s="80" t="str">
        <f t="shared" si="83"/>
        <v/>
      </c>
      <c r="I591" s="80" t="str">
        <f t="shared" si="84"/>
        <v/>
      </c>
      <c r="J591" s="80">
        <v>1880</v>
      </c>
      <c r="K591" s="80">
        <v>30</v>
      </c>
      <c r="L591" s="76">
        <f t="shared" si="85"/>
        <v>0</v>
      </c>
      <c r="M591" s="76">
        <f t="shared" si="79"/>
        <v>0</v>
      </c>
      <c r="N591" s="76">
        <f t="shared" si="86"/>
        <v>0</v>
      </c>
    </row>
    <row r="592" spans="1:14" x14ac:dyDescent="0.2">
      <c r="A592" s="68">
        <f>'Aliquote medie'!$B592</f>
        <v>58900</v>
      </c>
      <c r="B592" s="71">
        <f>'Aliquote medie'!$H592</f>
        <v>4</v>
      </c>
      <c r="C592" s="71">
        <f>VLOOKUP(B592,Scaglioni!$E$3:$H$7,3,FALSE)</f>
        <v>0</v>
      </c>
      <c r="D592" s="71">
        <f>VLOOKUP(B592,Scaglioni!$E$3:$H$7,2,FALSE)</f>
        <v>50000</v>
      </c>
      <c r="E592" s="71" t="str">
        <f t="shared" si="80"/>
        <v/>
      </c>
      <c r="F592" s="71" t="str">
        <f t="shared" si="81"/>
        <v/>
      </c>
      <c r="G592" s="71" t="str">
        <f t="shared" si="82"/>
        <v/>
      </c>
      <c r="H592" s="80" t="str">
        <f t="shared" si="83"/>
        <v/>
      </c>
      <c r="I592" s="80" t="str">
        <f t="shared" si="84"/>
        <v/>
      </c>
      <c r="J592" s="80">
        <v>1880</v>
      </c>
      <c r="K592" s="80">
        <v>30</v>
      </c>
      <c r="L592" s="76">
        <f t="shared" si="85"/>
        <v>0</v>
      </c>
      <c r="M592" s="76">
        <f t="shared" si="79"/>
        <v>0</v>
      </c>
      <c r="N592" s="76">
        <f t="shared" si="86"/>
        <v>0</v>
      </c>
    </row>
    <row r="593" spans="1:14" x14ac:dyDescent="0.2">
      <c r="A593" s="68">
        <f>'Aliquote medie'!$B593</f>
        <v>59000</v>
      </c>
      <c r="B593" s="71">
        <f>'Aliquote medie'!$H593</f>
        <v>4</v>
      </c>
      <c r="C593" s="71">
        <f>VLOOKUP(B593,Scaglioni!$E$3:$H$7,3,FALSE)</f>
        <v>0</v>
      </c>
      <c r="D593" s="71">
        <f>VLOOKUP(B593,Scaglioni!$E$3:$H$7,2,FALSE)</f>
        <v>50000</v>
      </c>
      <c r="E593" s="71" t="str">
        <f t="shared" si="80"/>
        <v/>
      </c>
      <c r="F593" s="71" t="str">
        <f t="shared" si="81"/>
        <v/>
      </c>
      <c r="G593" s="71" t="str">
        <f t="shared" si="82"/>
        <v/>
      </c>
      <c r="H593" s="80" t="str">
        <f t="shared" si="83"/>
        <v/>
      </c>
      <c r="I593" s="80" t="str">
        <f t="shared" si="84"/>
        <v/>
      </c>
      <c r="J593" s="80">
        <v>1880</v>
      </c>
      <c r="K593" s="80">
        <v>30</v>
      </c>
      <c r="L593" s="76">
        <f t="shared" si="85"/>
        <v>0</v>
      </c>
      <c r="M593" s="76">
        <f t="shared" si="79"/>
        <v>0</v>
      </c>
      <c r="N593" s="76">
        <f t="shared" si="86"/>
        <v>0</v>
      </c>
    </row>
    <row r="594" spans="1:14" x14ac:dyDescent="0.2">
      <c r="A594" s="68">
        <f>'Aliquote medie'!$B594</f>
        <v>59100</v>
      </c>
      <c r="B594" s="71">
        <f>'Aliquote medie'!$H594</f>
        <v>4</v>
      </c>
      <c r="C594" s="71">
        <f>VLOOKUP(B594,Scaglioni!$E$3:$H$7,3,FALSE)</f>
        <v>0</v>
      </c>
      <c r="D594" s="71">
        <f>VLOOKUP(B594,Scaglioni!$E$3:$H$7,2,FALSE)</f>
        <v>50000</v>
      </c>
      <c r="E594" s="71" t="str">
        <f t="shared" si="80"/>
        <v/>
      </c>
      <c r="F594" s="71" t="str">
        <f t="shared" si="81"/>
        <v/>
      </c>
      <c r="G594" s="71" t="str">
        <f t="shared" si="82"/>
        <v/>
      </c>
      <c r="H594" s="80" t="str">
        <f t="shared" si="83"/>
        <v/>
      </c>
      <c r="I594" s="80" t="str">
        <f t="shared" si="84"/>
        <v/>
      </c>
      <c r="J594" s="80">
        <v>1880</v>
      </c>
      <c r="K594" s="80">
        <v>30</v>
      </c>
      <c r="L594" s="76">
        <f t="shared" si="85"/>
        <v>0</v>
      </c>
      <c r="M594" s="76">
        <f t="shared" si="79"/>
        <v>0</v>
      </c>
      <c r="N594" s="76">
        <f t="shared" si="86"/>
        <v>0</v>
      </c>
    </row>
    <row r="595" spans="1:14" x14ac:dyDescent="0.2">
      <c r="A595" s="68">
        <f>'Aliquote medie'!$B595</f>
        <v>59200</v>
      </c>
      <c r="B595" s="71">
        <f>'Aliquote medie'!$H595</f>
        <v>4</v>
      </c>
      <c r="C595" s="71">
        <f>VLOOKUP(B595,Scaglioni!$E$3:$H$7,3,FALSE)</f>
        <v>0</v>
      </c>
      <c r="D595" s="71">
        <f>VLOOKUP(B595,Scaglioni!$E$3:$H$7,2,FALSE)</f>
        <v>50000</v>
      </c>
      <c r="E595" s="71" t="str">
        <f t="shared" si="80"/>
        <v/>
      </c>
      <c r="F595" s="71" t="str">
        <f t="shared" si="81"/>
        <v/>
      </c>
      <c r="G595" s="71" t="str">
        <f t="shared" si="82"/>
        <v/>
      </c>
      <c r="H595" s="80" t="str">
        <f t="shared" si="83"/>
        <v/>
      </c>
      <c r="I595" s="80" t="str">
        <f t="shared" si="84"/>
        <v/>
      </c>
      <c r="J595" s="80">
        <v>1880</v>
      </c>
      <c r="K595" s="80">
        <v>30</v>
      </c>
      <c r="L595" s="76">
        <f t="shared" si="85"/>
        <v>0</v>
      </c>
      <c r="M595" s="76">
        <f t="shared" si="79"/>
        <v>0</v>
      </c>
      <c r="N595" s="76">
        <f t="shared" si="86"/>
        <v>0</v>
      </c>
    </row>
    <row r="596" spans="1:14" x14ac:dyDescent="0.2">
      <c r="A596" s="68">
        <f>'Aliquote medie'!$B596</f>
        <v>59300</v>
      </c>
      <c r="B596" s="71">
        <f>'Aliquote medie'!$H596</f>
        <v>4</v>
      </c>
      <c r="C596" s="71">
        <f>VLOOKUP(B596,Scaglioni!$E$3:$H$7,3,FALSE)</f>
        <v>0</v>
      </c>
      <c r="D596" s="71">
        <f>VLOOKUP(B596,Scaglioni!$E$3:$H$7,2,FALSE)</f>
        <v>50000</v>
      </c>
      <c r="E596" s="71" t="str">
        <f t="shared" si="80"/>
        <v/>
      </c>
      <c r="F596" s="71" t="str">
        <f t="shared" si="81"/>
        <v/>
      </c>
      <c r="G596" s="71" t="str">
        <f t="shared" si="82"/>
        <v/>
      </c>
      <c r="H596" s="80" t="str">
        <f t="shared" si="83"/>
        <v/>
      </c>
      <c r="I596" s="80" t="str">
        <f t="shared" si="84"/>
        <v/>
      </c>
      <c r="J596" s="80">
        <v>1880</v>
      </c>
      <c r="K596" s="80">
        <v>30</v>
      </c>
      <c r="L596" s="76">
        <f t="shared" si="85"/>
        <v>0</v>
      </c>
      <c r="M596" s="76">
        <f t="shared" si="79"/>
        <v>0</v>
      </c>
      <c r="N596" s="76">
        <f t="shared" si="86"/>
        <v>0</v>
      </c>
    </row>
    <row r="597" spans="1:14" x14ac:dyDescent="0.2">
      <c r="A597" s="68">
        <f>'Aliquote medie'!$B597</f>
        <v>59400</v>
      </c>
      <c r="B597" s="71">
        <f>'Aliquote medie'!$H597</f>
        <v>4</v>
      </c>
      <c r="C597" s="71">
        <f>VLOOKUP(B597,Scaglioni!$E$3:$H$7,3,FALSE)</f>
        <v>0</v>
      </c>
      <c r="D597" s="71">
        <f>VLOOKUP(B597,Scaglioni!$E$3:$H$7,2,FALSE)</f>
        <v>50000</v>
      </c>
      <c r="E597" s="71" t="str">
        <f t="shared" si="80"/>
        <v/>
      </c>
      <c r="F597" s="71" t="str">
        <f t="shared" si="81"/>
        <v/>
      </c>
      <c r="G597" s="71" t="str">
        <f t="shared" si="82"/>
        <v/>
      </c>
      <c r="H597" s="80" t="str">
        <f t="shared" si="83"/>
        <v/>
      </c>
      <c r="I597" s="80" t="str">
        <f t="shared" si="84"/>
        <v/>
      </c>
      <c r="J597" s="80">
        <v>1880</v>
      </c>
      <c r="K597" s="80">
        <v>30</v>
      </c>
      <c r="L597" s="76">
        <f t="shared" si="85"/>
        <v>0</v>
      </c>
      <c r="M597" s="76">
        <f t="shared" si="79"/>
        <v>0</v>
      </c>
      <c r="N597" s="76">
        <f t="shared" si="86"/>
        <v>0</v>
      </c>
    </row>
    <row r="598" spans="1:14" x14ac:dyDescent="0.2">
      <c r="A598" s="68">
        <f>'Aliquote medie'!$B598</f>
        <v>59500</v>
      </c>
      <c r="B598" s="71">
        <f>'Aliquote medie'!$H598</f>
        <v>4</v>
      </c>
      <c r="C598" s="71">
        <f>VLOOKUP(B598,Scaglioni!$E$3:$H$7,3,FALSE)</f>
        <v>0</v>
      </c>
      <c r="D598" s="71">
        <f>VLOOKUP(B598,Scaglioni!$E$3:$H$7,2,FALSE)</f>
        <v>50000</v>
      </c>
      <c r="E598" s="71" t="str">
        <f t="shared" si="80"/>
        <v/>
      </c>
      <c r="F598" s="71" t="str">
        <f t="shared" si="81"/>
        <v/>
      </c>
      <c r="G598" s="71" t="str">
        <f t="shared" si="82"/>
        <v/>
      </c>
      <c r="H598" s="80" t="str">
        <f t="shared" si="83"/>
        <v/>
      </c>
      <c r="I598" s="80" t="str">
        <f t="shared" si="84"/>
        <v/>
      </c>
      <c r="J598" s="80">
        <v>1880</v>
      </c>
      <c r="K598" s="80">
        <v>30</v>
      </c>
      <c r="L598" s="76">
        <f t="shared" si="85"/>
        <v>0</v>
      </c>
      <c r="M598" s="76">
        <f t="shared" si="79"/>
        <v>0</v>
      </c>
      <c r="N598" s="76">
        <f t="shared" si="86"/>
        <v>0</v>
      </c>
    </row>
    <row r="599" spans="1:14" x14ac:dyDescent="0.2">
      <c r="A599" s="68">
        <f>'Aliquote medie'!$B599</f>
        <v>59600</v>
      </c>
      <c r="B599" s="71">
        <f>'Aliquote medie'!$H599</f>
        <v>4</v>
      </c>
      <c r="C599" s="71">
        <f>VLOOKUP(B599,Scaglioni!$E$3:$H$7,3,FALSE)</f>
        <v>0</v>
      </c>
      <c r="D599" s="71">
        <f>VLOOKUP(B599,Scaglioni!$E$3:$H$7,2,FALSE)</f>
        <v>50000</v>
      </c>
      <c r="E599" s="71" t="str">
        <f t="shared" si="80"/>
        <v/>
      </c>
      <c r="F599" s="71" t="str">
        <f t="shared" si="81"/>
        <v/>
      </c>
      <c r="G599" s="71" t="str">
        <f t="shared" si="82"/>
        <v/>
      </c>
      <c r="H599" s="80" t="str">
        <f t="shared" si="83"/>
        <v/>
      </c>
      <c r="I599" s="80" t="str">
        <f t="shared" si="84"/>
        <v/>
      </c>
      <c r="J599" s="80">
        <v>1880</v>
      </c>
      <c r="K599" s="80">
        <v>30</v>
      </c>
      <c r="L599" s="76">
        <f t="shared" si="85"/>
        <v>0</v>
      </c>
      <c r="M599" s="76">
        <f t="shared" si="79"/>
        <v>0</v>
      </c>
      <c r="N599" s="76">
        <f t="shared" si="86"/>
        <v>0</v>
      </c>
    </row>
    <row r="600" spans="1:14" x14ac:dyDescent="0.2">
      <c r="A600" s="68">
        <f>'Aliquote medie'!$B600</f>
        <v>59700</v>
      </c>
      <c r="B600" s="71">
        <f>'Aliquote medie'!$H600</f>
        <v>4</v>
      </c>
      <c r="C600" s="71">
        <f>VLOOKUP(B600,Scaglioni!$E$3:$H$7,3,FALSE)</f>
        <v>0</v>
      </c>
      <c r="D600" s="71">
        <f>VLOOKUP(B600,Scaglioni!$E$3:$H$7,2,FALSE)</f>
        <v>50000</v>
      </c>
      <c r="E600" s="71" t="str">
        <f t="shared" si="80"/>
        <v/>
      </c>
      <c r="F600" s="71" t="str">
        <f t="shared" si="81"/>
        <v/>
      </c>
      <c r="G600" s="71" t="str">
        <f t="shared" si="82"/>
        <v/>
      </c>
      <c r="H600" s="80" t="str">
        <f t="shared" si="83"/>
        <v/>
      </c>
      <c r="I600" s="80" t="str">
        <f t="shared" si="84"/>
        <v/>
      </c>
      <c r="J600" s="80">
        <v>1880</v>
      </c>
      <c r="K600" s="80">
        <v>30</v>
      </c>
      <c r="L600" s="76">
        <f t="shared" si="85"/>
        <v>0</v>
      </c>
      <c r="M600" s="76">
        <f t="shared" si="79"/>
        <v>0</v>
      </c>
      <c r="N600" s="76">
        <f t="shared" si="86"/>
        <v>0</v>
      </c>
    </row>
    <row r="601" spans="1:14" x14ac:dyDescent="0.2">
      <c r="A601" s="68">
        <f>'Aliquote medie'!$B601</f>
        <v>59800</v>
      </c>
      <c r="B601" s="71">
        <f>'Aliquote medie'!$H601</f>
        <v>4</v>
      </c>
      <c r="C601" s="71">
        <f>VLOOKUP(B601,Scaglioni!$E$3:$H$7,3,FALSE)</f>
        <v>0</v>
      </c>
      <c r="D601" s="71">
        <f>VLOOKUP(B601,Scaglioni!$E$3:$H$7,2,FALSE)</f>
        <v>50000</v>
      </c>
      <c r="E601" s="71" t="str">
        <f t="shared" si="80"/>
        <v/>
      </c>
      <c r="F601" s="71" t="str">
        <f t="shared" si="81"/>
        <v/>
      </c>
      <c r="G601" s="71" t="str">
        <f t="shared" si="82"/>
        <v/>
      </c>
      <c r="H601" s="80" t="str">
        <f t="shared" si="83"/>
        <v/>
      </c>
      <c r="I601" s="80" t="str">
        <f t="shared" si="84"/>
        <v/>
      </c>
      <c r="J601" s="80">
        <v>1880</v>
      </c>
      <c r="K601" s="80">
        <v>30</v>
      </c>
      <c r="L601" s="76">
        <f t="shared" si="85"/>
        <v>0</v>
      </c>
      <c r="M601" s="76">
        <f t="shared" si="79"/>
        <v>0</v>
      </c>
      <c r="N601" s="76">
        <f t="shared" si="86"/>
        <v>0</v>
      </c>
    </row>
    <row r="602" spans="1:14" x14ac:dyDescent="0.2">
      <c r="A602" s="68">
        <f>'Aliquote medie'!$B602</f>
        <v>59900</v>
      </c>
      <c r="B602" s="71">
        <f>'Aliquote medie'!$H602</f>
        <v>4</v>
      </c>
      <c r="C602" s="71">
        <f>VLOOKUP(B602,Scaglioni!$E$3:$H$7,3,FALSE)</f>
        <v>0</v>
      </c>
      <c r="D602" s="71">
        <f>VLOOKUP(B602,Scaglioni!$E$3:$H$7,2,FALSE)</f>
        <v>50000</v>
      </c>
      <c r="E602" s="71" t="str">
        <f t="shared" si="80"/>
        <v/>
      </c>
      <c r="F602" s="71" t="str">
        <f t="shared" si="81"/>
        <v/>
      </c>
      <c r="G602" s="71" t="str">
        <f t="shared" si="82"/>
        <v/>
      </c>
      <c r="H602" s="80" t="str">
        <f t="shared" si="83"/>
        <v/>
      </c>
      <c r="I602" s="80" t="str">
        <f t="shared" si="84"/>
        <v/>
      </c>
      <c r="J602" s="80">
        <v>1880</v>
      </c>
      <c r="K602" s="80">
        <v>30</v>
      </c>
      <c r="L602" s="76">
        <f t="shared" si="85"/>
        <v>0</v>
      </c>
      <c r="M602" s="76">
        <f t="shared" si="79"/>
        <v>0</v>
      </c>
      <c r="N602" s="76">
        <f t="shared" si="86"/>
        <v>0</v>
      </c>
    </row>
    <row r="603" spans="1:14" x14ac:dyDescent="0.2">
      <c r="A603" s="68">
        <f>'Aliquote medie'!$B603</f>
        <v>60000</v>
      </c>
      <c r="B603" s="71">
        <f>'Aliquote medie'!$H603</f>
        <v>4</v>
      </c>
      <c r="C603" s="71">
        <f>VLOOKUP(B603,Scaglioni!$E$3:$H$7,3,FALSE)</f>
        <v>0</v>
      </c>
      <c r="D603" s="71">
        <f>VLOOKUP(B603,Scaglioni!$E$3:$H$7,2,FALSE)</f>
        <v>50000</v>
      </c>
      <c r="E603" s="71" t="str">
        <f t="shared" si="80"/>
        <v/>
      </c>
      <c r="F603" s="71" t="str">
        <f t="shared" si="81"/>
        <v/>
      </c>
      <c r="G603" s="71" t="str">
        <f t="shared" si="82"/>
        <v/>
      </c>
      <c r="H603" s="80" t="str">
        <f t="shared" si="83"/>
        <v/>
      </c>
      <c r="I603" s="80" t="str">
        <f t="shared" si="84"/>
        <v/>
      </c>
      <c r="J603" s="80">
        <v>1880</v>
      </c>
      <c r="K603" s="80">
        <v>30</v>
      </c>
      <c r="L603" s="76">
        <f t="shared" si="85"/>
        <v>0</v>
      </c>
      <c r="M603" s="76">
        <f t="shared" si="79"/>
        <v>0</v>
      </c>
      <c r="N603" s="76">
        <f t="shared" si="86"/>
        <v>0</v>
      </c>
    </row>
    <row r="604" spans="1:14" x14ac:dyDescent="0.2">
      <c r="A604" s="68">
        <f>'Aliquote medie'!$B604</f>
        <v>60100</v>
      </c>
      <c r="B604" s="71">
        <f>'Aliquote medie'!$H604</f>
        <v>4</v>
      </c>
      <c r="C604" s="71">
        <f>VLOOKUP(B604,Scaglioni!$E$3:$H$7,3,FALSE)</f>
        <v>0</v>
      </c>
      <c r="D604" s="71">
        <f>VLOOKUP(B604,Scaglioni!$E$3:$H$7,2,FALSE)</f>
        <v>50000</v>
      </c>
      <c r="E604" s="71" t="str">
        <f t="shared" si="80"/>
        <v/>
      </c>
      <c r="F604" s="71" t="str">
        <f t="shared" si="81"/>
        <v/>
      </c>
      <c r="G604" s="71" t="str">
        <f t="shared" si="82"/>
        <v/>
      </c>
      <c r="H604" s="80" t="str">
        <f t="shared" si="83"/>
        <v/>
      </c>
      <c r="I604" s="80" t="str">
        <f t="shared" si="84"/>
        <v/>
      </c>
      <c r="J604" s="80">
        <v>1880</v>
      </c>
      <c r="K604" s="80">
        <v>30</v>
      </c>
      <c r="L604" s="76">
        <f t="shared" si="85"/>
        <v>0</v>
      </c>
      <c r="M604" s="76">
        <f t="shared" si="79"/>
        <v>0</v>
      </c>
      <c r="N604" s="76">
        <f t="shared" si="86"/>
        <v>0</v>
      </c>
    </row>
    <row r="605" spans="1:14" x14ac:dyDescent="0.2">
      <c r="A605" s="68">
        <f>'Aliquote medie'!$B605</f>
        <v>60200</v>
      </c>
      <c r="B605" s="71">
        <f>'Aliquote medie'!$H605</f>
        <v>4</v>
      </c>
      <c r="C605" s="71">
        <f>VLOOKUP(B605,Scaglioni!$E$3:$H$7,3,FALSE)</f>
        <v>0</v>
      </c>
      <c r="D605" s="71">
        <f>VLOOKUP(B605,Scaglioni!$E$3:$H$7,2,FALSE)</f>
        <v>50000</v>
      </c>
      <c r="E605" s="71" t="str">
        <f t="shared" si="80"/>
        <v/>
      </c>
      <c r="F605" s="71" t="str">
        <f t="shared" si="81"/>
        <v/>
      </c>
      <c r="G605" s="71" t="str">
        <f t="shared" si="82"/>
        <v/>
      </c>
      <c r="H605" s="80" t="str">
        <f t="shared" si="83"/>
        <v/>
      </c>
      <c r="I605" s="80" t="str">
        <f t="shared" si="84"/>
        <v/>
      </c>
      <c r="J605" s="80">
        <v>1880</v>
      </c>
      <c r="K605" s="80">
        <v>30</v>
      </c>
      <c r="L605" s="76">
        <f t="shared" si="85"/>
        <v>0</v>
      </c>
      <c r="M605" s="76">
        <f t="shared" si="79"/>
        <v>0</v>
      </c>
      <c r="N605" s="76">
        <f t="shared" si="86"/>
        <v>0</v>
      </c>
    </row>
    <row r="606" spans="1:14" x14ac:dyDescent="0.2">
      <c r="A606" s="68">
        <f>'Aliquote medie'!$B606</f>
        <v>60300</v>
      </c>
      <c r="B606" s="71">
        <f>'Aliquote medie'!$H606</f>
        <v>4</v>
      </c>
      <c r="C606" s="71">
        <f>VLOOKUP(B606,Scaglioni!$E$3:$H$7,3,FALSE)</f>
        <v>0</v>
      </c>
      <c r="D606" s="71">
        <f>VLOOKUP(B606,Scaglioni!$E$3:$H$7,2,FALSE)</f>
        <v>50000</v>
      </c>
      <c r="E606" s="71" t="str">
        <f t="shared" si="80"/>
        <v/>
      </c>
      <c r="F606" s="71" t="str">
        <f t="shared" si="81"/>
        <v/>
      </c>
      <c r="G606" s="71" t="str">
        <f t="shared" si="82"/>
        <v/>
      </c>
      <c r="H606" s="80" t="str">
        <f t="shared" si="83"/>
        <v/>
      </c>
      <c r="I606" s="80" t="str">
        <f t="shared" si="84"/>
        <v/>
      </c>
      <c r="J606" s="80">
        <v>1880</v>
      </c>
      <c r="K606" s="80">
        <v>30</v>
      </c>
      <c r="L606" s="76">
        <f t="shared" si="85"/>
        <v>0</v>
      </c>
      <c r="M606" s="76">
        <f t="shared" si="79"/>
        <v>0</v>
      </c>
      <c r="N606" s="76">
        <f t="shared" si="86"/>
        <v>0</v>
      </c>
    </row>
    <row r="607" spans="1:14" x14ac:dyDescent="0.2">
      <c r="A607" s="68">
        <f>'Aliquote medie'!$B607</f>
        <v>60400</v>
      </c>
      <c r="B607" s="71">
        <f>'Aliquote medie'!$H607</f>
        <v>4</v>
      </c>
      <c r="C607" s="71">
        <f>VLOOKUP(B607,Scaglioni!$E$3:$H$7,3,FALSE)</f>
        <v>0</v>
      </c>
      <c r="D607" s="71">
        <f>VLOOKUP(B607,Scaglioni!$E$3:$H$7,2,FALSE)</f>
        <v>50000</v>
      </c>
      <c r="E607" s="71" t="str">
        <f t="shared" si="80"/>
        <v/>
      </c>
      <c r="F607" s="71" t="str">
        <f t="shared" si="81"/>
        <v/>
      </c>
      <c r="G607" s="71" t="str">
        <f t="shared" si="82"/>
        <v/>
      </c>
      <c r="H607" s="80" t="str">
        <f t="shared" si="83"/>
        <v/>
      </c>
      <c r="I607" s="80" t="str">
        <f t="shared" si="84"/>
        <v/>
      </c>
      <c r="J607" s="80">
        <v>1880</v>
      </c>
      <c r="K607" s="80">
        <v>30</v>
      </c>
      <c r="L607" s="76">
        <f t="shared" si="85"/>
        <v>0</v>
      </c>
      <c r="M607" s="76">
        <f t="shared" si="79"/>
        <v>0</v>
      </c>
      <c r="N607" s="76">
        <f t="shared" si="86"/>
        <v>0</v>
      </c>
    </row>
    <row r="608" spans="1:14" x14ac:dyDescent="0.2">
      <c r="A608" s="68">
        <f>'Aliquote medie'!$B608</f>
        <v>60500</v>
      </c>
      <c r="B608" s="71">
        <f>'Aliquote medie'!$H608</f>
        <v>4</v>
      </c>
      <c r="C608" s="71">
        <f>VLOOKUP(B608,Scaglioni!$E$3:$H$7,3,FALSE)</f>
        <v>0</v>
      </c>
      <c r="D608" s="71">
        <f>VLOOKUP(B608,Scaglioni!$E$3:$H$7,2,FALSE)</f>
        <v>50000</v>
      </c>
      <c r="E608" s="71" t="str">
        <f t="shared" si="80"/>
        <v/>
      </c>
      <c r="F608" s="71" t="str">
        <f t="shared" si="81"/>
        <v/>
      </c>
      <c r="G608" s="71" t="str">
        <f t="shared" si="82"/>
        <v/>
      </c>
      <c r="H608" s="80" t="str">
        <f t="shared" si="83"/>
        <v/>
      </c>
      <c r="I608" s="80" t="str">
        <f t="shared" si="84"/>
        <v/>
      </c>
      <c r="J608" s="80">
        <v>1880</v>
      </c>
      <c r="K608" s="80">
        <v>30</v>
      </c>
      <c r="L608" s="76">
        <f t="shared" si="85"/>
        <v>0</v>
      </c>
      <c r="M608" s="76">
        <f t="shared" si="79"/>
        <v>0</v>
      </c>
      <c r="N608" s="76">
        <f t="shared" si="86"/>
        <v>0</v>
      </c>
    </row>
    <row r="609" spans="1:14" x14ac:dyDescent="0.2">
      <c r="A609" s="68">
        <f>'Aliquote medie'!$B609</f>
        <v>60600</v>
      </c>
      <c r="B609" s="71">
        <f>'Aliquote medie'!$H609</f>
        <v>4</v>
      </c>
      <c r="C609" s="71">
        <f>VLOOKUP(B609,Scaglioni!$E$3:$H$7,3,FALSE)</f>
        <v>0</v>
      </c>
      <c r="D609" s="71">
        <f>VLOOKUP(B609,Scaglioni!$E$3:$H$7,2,FALSE)</f>
        <v>50000</v>
      </c>
      <c r="E609" s="71" t="str">
        <f t="shared" si="80"/>
        <v/>
      </c>
      <c r="F609" s="71" t="str">
        <f t="shared" si="81"/>
        <v/>
      </c>
      <c r="G609" s="71" t="str">
        <f t="shared" si="82"/>
        <v/>
      </c>
      <c r="H609" s="80" t="str">
        <f t="shared" si="83"/>
        <v/>
      </c>
      <c r="I609" s="80" t="str">
        <f t="shared" si="84"/>
        <v/>
      </c>
      <c r="J609" s="80">
        <v>1880</v>
      </c>
      <c r="K609" s="80">
        <v>30</v>
      </c>
      <c r="L609" s="76">
        <f t="shared" si="85"/>
        <v>0</v>
      </c>
      <c r="M609" s="76">
        <f t="shared" si="79"/>
        <v>0</v>
      </c>
      <c r="N609" s="76">
        <f t="shared" si="86"/>
        <v>0</v>
      </c>
    </row>
    <row r="610" spans="1:14" x14ac:dyDescent="0.2">
      <c r="A610" s="68">
        <f>'Aliquote medie'!$B610</f>
        <v>60700</v>
      </c>
      <c r="B610" s="71">
        <f>'Aliquote medie'!$H610</f>
        <v>4</v>
      </c>
      <c r="C610" s="71">
        <f>VLOOKUP(B610,Scaglioni!$E$3:$H$7,3,FALSE)</f>
        <v>0</v>
      </c>
      <c r="D610" s="71">
        <f>VLOOKUP(B610,Scaglioni!$E$3:$H$7,2,FALSE)</f>
        <v>50000</v>
      </c>
      <c r="E610" s="71" t="str">
        <f t="shared" si="80"/>
        <v/>
      </c>
      <c r="F610" s="71" t="str">
        <f t="shared" si="81"/>
        <v/>
      </c>
      <c r="G610" s="71" t="str">
        <f t="shared" si="82"/>
        <v/>
      </c>
      <c r="H610" s="80" t="str">
        <f t="shared" si="83"/>
        <v/>
      </c>
      <c r="I610" s="80" t="str">
        <f t="shared" si="84"/>
        <v/>
      </c>
      <c r="J610" s="80">
        <v>1880</v>
      </c>
      <c r="K610" s="80">
        <v>30</v>
      </c>
      <c r="L610" s="76">
        <f t="shared" si="85"/>
        <v>0</v>
      </c>
      <c r="M610" s="76">
        <f t="shared" si="79"/>
        <v>0</v>
      </c>
      <c r="N610" s="76">
        <f t="shared" si="86"/>
        <v>0</v>
      </c>
    </row>
    <row r="611" spans="1:14" x14ac:dyDescent="0.2">
      <c r="A611" s="68">
        <f>'Aliquote medie'!$B611</f>
        <v>60800</v>
      </c>
      <c r="B611" s="71">
        <f>'Aliquote medie'!$H611</f>
        <v>4</v>
      </c>
      <c r="C611" s="71">
        <f>VLOOKUP(B611,Scaglioni!$E$3:$H$7,3,FALSE)</f>
        <v>0</v>
      </c>
      <c r="D611" s="71">
        <f>VLOOKUP(B611,Scaglioni!$E$3:$H$7,2,FALSE)</f>
        <v>50000</v>
      </c>
      <c r="E611" s="71" t="str">
        <f t="shared" si="80"/>
        <v/>
      </c>
      <c r="F611" s="71" t="str">
        <f t="shared" si="81"/>
        <v/>
      </c>
      <c r="G611" s="71" t="str">
        <f t="shared" si="82"/>
        <v/>
      </c>
      <c r="H611" s="80" t="str">
        <f t="shared" si="83"/>
        <v/>
      </c>
      <c r="I611" s="80" t="str">
        <f t="shared" si="84"/>
        <v/>
      </c>
      <c r="J611" s="80">
        <v>1880</v>
      </c>
      <c r="K611" s="80">
        <v>30</v>
      </c>
      <c r="L611" s="76">
        <f t="shared" si="85"/>
        <v>0</v>
      </c>
      <c r="M611" s="76">
        <f t="shared" si="79"/>
        <v>0</v>
      </c>
      <c r="N611" s="76">
        <f t="shared" si="86"/>
        <v>0</v>
      </c>
    </row>
    <row r="612" spans="1:14" x14ac:dyDescent="0.2">
      <c r="A612" s="68">
        <f>'Aliquote medie'!$B612</f>
        <v>60900</v>
      </c>
      <c r="B612" s="71">
        <f>'Aliquote medie'!$H612</f>
        <v>4</v>
      </c>
      <c r="C612" s="71">
        <f>VLOOKUP(B612,Scaglioni!$E$3:$H$7,3,FALSE)</f>
        <v>0</v>
      </c>
      <c r="D612" s="71">
        <f>VLOOKUP(B612,Scaglioni!$E$3:$H$7,2,FALSE)</f>
        <v>50000</v>
      </c>
      <c r="E612" s="71" t="str">
        <f t="shared" si="80"/>
        <v/>
      </c>
      <c r="F612" s="71" t="str">
        <f t="shared" si="81"/>
        <v/>
      </c>
      <c r="G612" s="71" t="str">
        <f t="shared" si="82"/>
        <v/>
      </c>
      <c r="H612" s="80" t="str">
        <f t="shared" si="83"/>
        <v/>
      </c>
      <c r="I612" s="80" t="str">
        <f t="shared" si="84"/>
        <v/>
      </c>
      <c r="J612" s="80">
        <v>1880</v>
      </c>
      <c r="K612" s="80">
        <v>30</v>
      </c>
      <c r="L612" s="76">
        <f t="shared" si="85"/>
        <v>0</v>
      </c>
      <c r="M612" s="76">
        <f t="shared" si="79"/>
        <v>0</v>
      </c>
      <c r="N612" s="76">
        <f t="shared" si="86"/>
        <v>0</v>
      </c>
    </row>
    <row r="613" spans="1:14" x14ac:dyDescent="0.2">
      <c r="A613" s="68">
        <f>'Aliquote medie'!$B613</f>
        <v>61000</v>
      </c>
      <c r="B613" s="71">
        <f>'Aliquote medie'!$H613</f>
        <v>4</v>
      </c>
      <c r="C613" s="71">
        <f>VLOOKUP(B613,Scaglioni!$E$3:$H$7,3,FALSE)</f>
        <v>0</v>
      </c>
      <c r="D613" s="71">
        <f>VLOOKUP(B613,Scaglioni!$E$3:$H$7,2,FALSE)</f>
        <v>50000</v>
      </c>
      <c r="E613" s="71" t="str">
        <f t="shared" si="80"/>
        <v/>
      </c>
      <c r="F613" s="71" t="str">
        <f t="shared" si="81"/>
        <v/>
      </c>
      <c r="G613" s="71" t="str">
        <f t="shared" si="82"/>
        <v/>
      </c>
      <c r="H613" s="80" t="str">
        <f t="shared" si="83"/>
        <v/>
      </c>
      <c r="I613" s="80" t="str">
        <f t="shared" si="84"/>
        <v/>
      </c>
      <c r="J613" s="80">
        <v>1880</v>
      </c>
      <c r="K613" s="80">
        <v>30</v>
      </c>
      <c r="L613" s="76">
        <f t="shared" si="85"/>
        <v>0</v>
      </c>
      <c r="M613" s="76">
        <f t="shared" si="79"/>
        <v>0</v>
      </c>
      <c r="N613" s="76">
        <f t="shared" si="86"/>
        <v>0</v>
      </c>
    </row>
    <row r="614" spans="1:14" x14ac:dyDescent="0.2">
      <c r="A614" s="68">
        <f>'Aliquote medie'!$B614</f>
        <v>61100</v>
      </c>
      <c r="B614" s="71">
        <f>'Aliquote medie'!$H614</f>
        <v>4</v>
      </c>
      <c r="C614" s="71">
        <f>VLOOKUP(B614,Scaglioni!$E$3:$H$7,3,FALSE)</f>
        <v>0</v>
      </c>
      <c r="D614" s="71">
        <f>VLOOKUP(B614,Scaglioni!$E$3:$H$7,2,FALSE)</f>
        <v>50000</v>
      </c>
      <c r="E614" s="71" t="str">
        <f t="shared" si="80"/>
        <v/>
      </c>
      <c r="F614" s="71" t="str">
        <f t="shared" si="81"/>
        <v/>
      </c>
      <c r="G614" s="71" t="str">
        <f t="shared" si="82"/>
        <v/>
      </c>
      <c r="H614" s="80" t="str">
        <f t="shared" si="83"/>
        <v/>
      </c>
      <c r="I614" s="80" t="str">
        <f t="shared" si="84"/>
        <v/>
      </c>
      <c r="J614" s="80">
        <v>1880</v>
      </c>
      <c r="K614" s="80">
        <v>30</v>
      </c>
      <c r="L614" s="76">
        <f t="shared" si="85"/>
        <v>0</v>
      </c>
      <c r="M614" s="76">
        <f t="shared" si="79"/>
        <v>0</v>
      </c>
      <c r="N614" s="76">
        <f t="shared" si="86"/>
        <v>0</v>
      </c>
    </row>
    <row r="615" spans="1:14" x14ac:dyDescent="0.2">
      <c r="A615" s="68">
        <f>'Aliquote medie'!$B615</f>
        <v>61200</v>
      </c>
      <c r="B615" s="71">
        <f>'Aliquote medie'!$H615</f>
        <v>4</v>
      </c>
      <c r="C615" s="71">
        <f>VLOOKUP(B615,Scaglioni!$E$3:$H$7,3,FALSE)</f>
        <v>0</v>
      </c>
      <c r="D615" s="71">
        <f>VLOOKUP(B615,Scaglioni!$E$3:$H$7,2,FALSE)</f>
        <v>50000</v>
      </c>
      <c r="E615" s="71" t="str">
        <f t="shared" si="80"/>
        <v/>
      </c>
      <c r="F615" s="71" t="str">
        <f t="shared" si="81"/>
        <v/>
      </c>
      <c r="G615" s="71" t="str">
        <f t="shared" si="82"/>
        <v/>
      </c>
      <c r="H615" s="80" t="str">
        <f t="shared" si="83"/>
        <v/>
      </c>
      <c r="I615" s="80" t="str">
        <f t="shared" si="84"/>
        <v/>
      </c>
      <c r="J615" s="80">
        <v>1880</v>
      </c>
      <c r="K615" s="80">
        <v>30</v>
      </c>
      <c r="L615" s="76">
        <f t="shared" si="85"/>
        <v>0</v>
      </c>
      <c r="M615" s="76">
        <f t="shared" si="79"/>
        <v>0</v>
      </c>
      <c r="N615" s="76">
        <f t="shared" si="86"/>
        <v>0</v>
      </c>
    </row>
    <row r="616" spans="1:14" x14ac:dyDescent="0.2">
      <c r="A616" s="68">
        <f>'Aliquote medie'!$B616</f>
        <v>61300</v>
      </c>
      <c r="B616" s="71">
        <f>'Aliquote medie'!$H616</f>
        <v>4</v>
      </c>
      <c r="C616" s="71">
        <f>VLOOKUP(B616,Scaglioni!$E$3:$H$7,3,FALSE)</f>
        <v>0</v>
      </c>
      <c r="D616" s="71">
        <f>VLOOKUP(B616,Scaglioni!$E$3:$H$7,2,FALSE)</f>
        <v>50000</v>
      </c>
      <c r="E616" s="71" t="str">
        <f t="shared" si="80"/>
        <v/>
      </c>
      <c r="F616" s="71" t="str">
        <f t="shared" si="81"/>
        <v/>
      </c>
      <c r="G616" s="71" t="str">
        <f t="shared" si="82"/>
        <v/>
      </c>
      <c r="H616" s="80" t="str">
        <f t="shared" si="83"/>
        <v/>
      </c>
      <c r="I616" s="80" t="str">
        <f t="shared" si="84"/>
        <v/>
      </c>
      <c r="J616" s="80">
        <v>1880</v>
      </c>
      <c r="K616" s="80">
        <v>30</v>
      </c>
      <c r="L616" s="76">
        <f t="shared" si="85"/>
        <v>0</v>
      </c>
      <c r="M616" s="76">
        <f t="shared" si="79"/>
        <v>0</v>
      </c>
      <c r="N616" s="76">
        <f t="shared" si="86"/>
        <v>0</v>
      </c>
    </row>
    <row r="617" spans="1:14" x14ac:dyDescent="0.2">
      <c r="A617" s="68">
        <f>'Aliquote medie'!$B617</f>
        <v>61400</v>
      </c>
      <c r="B617" s="71">
        <f>'Aliquote medie'!$H617</f>
        <v>4</v>
      </c>
      <c r="C617" s="71">
        <f>VLOOKUP(B617,Scaglioni!$E$3:$H$7,3,FALSE)</f>
        <v>0</v>
      </c>
      <c r="D617" s="71">
        <f>VLOOKUP(B617,Scaglioni!$E$3:$H$7,2,FALSE)</f>
        <v>50000</v>
      </c>
      <c r="E617" s="71" t="str">
        <f t="shared" si="80"/>
        <v/>
      </c>
      <c r="F617" s="71" t="str">
        <f t="shared" si="81"/>
        <v/>
      </c>
      <c r="G617" s="71" t="str">
        <f t="shared" si="82"/>
        <v/>
      </c>
      <c r="H617" s="80" t="str">
        <f t="shared" si="83"/>
        <v/>
      </c>
      <c r="I617" s="80" t="str">
        <f t="shared" si="84"/>
        <v/>
      </c>
      <c r="J617" s="80">
        <v>1880</v>
      </c>
      <c r="K617" s="80">
        <v>30</v>
      </c>
      <c r="L617" s="76">
        <f t="shared" si="85"/>
        <v>0</v>
      </c>
      <c r="M617" s="76">
        <f t="shared" si="79"/>
        <v>0</v>
      </c>
      <c r="N617" s="76">
        <f t="shared" si="86"/>
        <v>0</v>
      </c>
    </row>
    <row r="618" spans="1:14" x14ac:dyDescent="0.2">
      <c r="A618" s="68">
        <f>'Aliquote medie'!$B618</f>
        <v>61500</v>
      </c>
      <c r="B618" s="71">
        <f>'Aliquote medie'!$H618</f>
        <v>4</v>
      </c>
      <c r="C618" s="71">
        <f>VLOOKUP(B618,Scaglioni!$E$3:$H$7,3,FALSE)</f>
        <v>0</v>
      </c>
      <c r="D618" s="71">
        <f>VLOOKUP(B618,Scaglioni!$E$3:$H$7,2,FALSE)</f>
        <v>50000</v>
      </c>
      <c r="E618" s="71" t="str">
        <f t="shared" si="80"/>
        <v/>
      </c>
      <c r="F618" s="71" t="str">
        <f t="shared" si="81"/>
        <v/>
      </c>
      <c r="G618" s="71" t="str">
        <f t="shared" si="82"/>
        <v/>
      </c>
      <c r="H618" s="80" t="str">
        <f t="shared" si="83"/>
        <v/>
      </c>
      <c r="I618" s="80" t="str">
        <f t="shared" si="84"/>
        <v/>
      </c>
      <c r="J618" s="80">
        <v>1880</v>
      </c>
      <c r="K618" s="80">
        <v>30</v>
      </c>
      <c r="L618" s="76">
        <f t="shared" si="85"/>
        <v>0</v>
      </c>
      <c r="M618" s="76">
        <f t="shared" si="79"/>
        <v>0</v>
      </c>
      <c r="N618" s="76">
        <f t="shared" si="86"/>
        <v>0</v>
      </c>
    </row>
    <row r="619" spans="1:14" x14ac:dyDescent="0.2">
      <c r="A619" s="68">
        <f>'Aliquote medie'!$B619</f>
        <v>61600</v>
      </c>
      <c r="B619" s="71">
        <f>'Aliquote medie'!$H619</f>
        <v>4</v>
      </c>
      <c r="C619" s="71">
        <f>VLOOKUP(B619,Scaglioni!$E$3:$H$7,3,FALSE)</f>
        <v>0</v>
      </c>
      <c r="D619" s="71">
        <f>VLOOKUP(B619,Scaglioni!$E$3:$H$7,2,FALSE)</f>
        <v>50000</v>
      </c>
      <c r="E619" s="71" t="str">
        <f t="shared" si="80"/>
        <v/>
      </c>
      <c r="F619" s="71" t="str">
        <f t="shared" si="81"/>
        <v/>
      </c>
      <c r="G619" s="71" t="str">
        <f t="shared" si="82"/>
        <v/>
      </c>
      <c r="H619" s="80" t="str">
        <f t="shared" si="83"/>
        <v/>
      </c>
      <c r="I619" s="80" t="str">
        <f t="shared" si="84"/>
        <v/>
      </c>
      <c r="J619" s="80">
        <v>1880</v>
      </c>
      <c r="K619" s="80">
        <v>30</v>
      </c>
      <c r="L619" s="76">
        <f t="shared" si="85"/>
        <v>0</v>
      </c>
      <c r="M619" s="76">
        <f t="shared" si="79"/>
        <v>0</v>
      </c>
      <c r="N619" s="76">
        <f t="shared" si="86"/>
        <v>0</v>
      </c>
    </row>
    <row r="620" spans="1:14" x14ac:dyDescent="0.2">
      <c r="A620" s="68">
        <f>'Aliquote medie'!$B620</f>
        <v>61700</v>
      </c>
      <c r="B620" s="71">
        <f>'Aliquote medie'!$H620</f>
        <v>4</v>
      </c>
      <c r="C620" s="71">
        <f>VLOOKUP(B620,Scaglioni!$E$3:$H$7,3,FALSE)</f>
        <v>0</v>
      </c>
      <c r="D620" s="71">
        <f>VLOOKUP(B620,Scaglioni!$E$3:$H$7,2,FALSE)</f>
        <v>50000</v>
      </c>
      <c r="E620" s="71" t="str">
        <f t="shared" si="80"/>
        <v/>
      </c>
      <c r="F620" s="71" t="str">
        <f t="shared" si="81"/>
        <v/>
      </c>
      <c r="G620" s="71" t="str">
        <f t="shared" si="82"/>
        <v/>
      </c>
      <c r="H620" s="80" t="str">
        <f t="shared" si="83"/>
        <v/>
      </c>
      <c r="I620" s="80" t="str">
        <f t="shared" si="84"/>
        <v/>
      </c>
      <c r="J620" s="80">
        <v>1880</v>
      </c>
      <c r="K620" s="80">
        <v>30</v>
      </c>
      <c r="L620" s="76">
        <f t="shared" si="85"/>
        <v>0</v>
      </c>
      <c r="M620" s="76">
        <f t="shared" si="79"/>
        <v>0</v>
      </c>
      <c r="N620" s="76">
        <f t="shared" si="86"/>
        <v>0</v>
      </c>
    </row>
    <row r="621" spans="1:14" x14ac:dyDescent="0.2">
      <c r="A621" s="68">
        <f>'Aliquote medie'!$B621</f>
        <v>61800</v>
      </c>
      <c r="B621" s="71">
        <f>'Aliquote medie'!$H621</f>
        <v>4</v>
      </c>
      <c r="C621" s="71">
        <f>VLOOKUP(B621,Scaglioni!$E$3:$H$7,3,FALSE)</f>
        <v>0</v>
      </c>
      <c r="D621" s="71">
        <f>VLOOKUP(B621,Scaglioni!$E$3:$H$7,2,FALSE)</f>
        <v>50000</v>
      </c>
      <c r="E621" s="71" t="str">
        <f t="shared" si="80"/>
        <v/>
      </c>
      <c r="F621" s="71" t="str">
        <f t="shared" si="81"/>
        <v/>
      </c>
      <c r="G621" s="71" t="str">
        <f t="shared" si="82"/>
        <v/>
      </c>
      <c r="H621" s="80" t="str">
        <f t="shared" si="83"/>
        <v/>
      </c>
      <c r="I621" s="80" t="str">
        <f t="shared" si="84"/>
        <v/>
      </c>
      <c r="J621" s="80">
        <v>1880</v>
      </c>
      <c r="K621" s="80">
        <v>30</v>
      </c>
      <c r="L621" s="76">
        <f t="shared" si="85"/>
        <v>0</v>
      </c>
      <c r="M621" s="76">
        <f t="shared" si="79"/>
        <v>0</v>
      </c>
      <c r="N621" s="76">
        <f t="shared" si="86"/>
        <v>0</v>
      </c>
    </row>
    <row r="622" spans="1:14" x14ac:dyDescent="0.2">
      <c r="A622" s="68">
        <f>'Aliquote medie'!$B622</f>
        <v>61900</v>
      </c>
      <c r="B622" s="71">
        <f>'Aliquote medie'!$H622</f>
        <v>4</v>
      </c>
      <c r="C622" s="71">
        <f>VLOOKUP(B622,Scaglioni!$E$3:$H$7,3,FALSE)</f>
        <v>0</v>
      </c>
      <c r="D622" s="71">
        <f>VLOOKUP(B622,Scaglioni!$E$3:$H$7,2,FALSE)</f>
        <v>50000</v>
      </c>
      <c r="E622" s="71" t="str">
        <f t="shared" si="80"/>
        <v/>
      </c>
      <c r="F622" s="71" t="str">
        <f t="shared" si="81"/>
        <v/>
      </c>
      <c r="G622" s="71" t="str">
        <f t="shared" si="82"/>
        <v/>
      </c>
      <c r="H622" s="80" t="str">
        <f t="shared" si="83"/>
        <v/>
      </c>
      <c r="I622" s="80" t="str">
        <f t="shared" si="84"/>
        <v/>
      </c>
      <c r="J622" s="80">
        <v>1880</v>
      </c>
      <c r="K622" s="80">
        <v>30</v>
      </c>
      <c r="L622" s="76">
        <f t="shared" si="85"/>
        <v>0</v>
      </c>
      <c r="M622" s="76">
        <f t="shared" si="79"/>
        <v>0</v>
      </c>
      <c r="N622" s="76">
        <f t="shared" si="86"/>
        <v>0</v>
      </c>
    </row>
    <row r="623" spans="1:14" x14ac:dyDescent="0.2">
      <c r="A623" s="68">
        <f>'Aliquote medie'!$B623</f>
        <v>62000</v>
      </c>
      <c r="B623" s="71">
        <f>'Aliquote medie'!$H623</f>
        <v>4</v>
      </c>
      <c r="C623" s="71">
        <f>VLOOKUP(B623,Scaglioni!$E$3:$H$7,3,FALSE)</f>
        <v>0</v>
      </c>
      <c r="D623" s="71">
        <f>VLOOKUP(B623,Scaglioni!$E$3:$H$7,2,FALSE)</f>
        <v>50000</v>
      </c>
      <c r="E623" s="71" t="str">
        <f t="shared" si="80"/>
        <v/>
      </c>
      <c r="F623" s="71" t="str">
        <f t="shared" si="81"/>
        <v/>
      </c>
      <c r="G623" s="71" t="str">
        <f t="shared" si="82"/>
        <v/>
      </c>
      <c r="H623" s="80" t="str">
        <f t="shared" si="83"/>
        <v/>
      </c>
      <c r="I623" s="80" t="str">
        <f t="shared" si="84"/>
        <v/>
      </c>
      <c r="J623" s="80">
        <v>1880</v>
      </c>
      <c r="K623" s="80">
        <v>30</v>
      </c>
      <c r="L623" s="76">
        <f t="shared" si="85"/>
        <v>0</v>
      </c>
      <c r="M623" s="76">
        <f t="shared" si="79"/>
        <v>0</v>
      </c>
      <c r="N623" s="76">
        <f t="shared" si="86"/>
        <v>0</v>
      </c>
    </row>
    <row r="624" spans="1:14" x14ac:dyDescent="0.2">
      <c r="A624" s="68">
        <f>'Aliquote medie'!$B624</f>
        <v>62100</v>
      </c>
      <c r="B624" s="71">
        <f>'Aliquote medie'!$H624</f>
        <v>4</v>
      </c>
      <c r="C624" s="71">
        <f>VLOOKUP(B624,Scaglioni!$E$3:$H$7,3,FALSE)</f>
        <v>0</v>
      </c>
      <c r="D624" s="71">
        <f>VLOOKUP(B624,Scaglioni!$E$3:$H$7,2,FALSE)</f>
        <v>50000</v>
      </c>
      <c r="E624" s="71" t="str">
        <f t="shared" si="80"/>
        <v/>
      </c>
      <c r="F624" s="71" t="str">
        <f t="shared" si="81"/>
        <v/>
      </c>
      <c r="G624" s="71" t="str">
        <f t="shared" si="82"/>
        <v/>
      </c>
      <c r="H624" s="80" t="str">
        <f t="shared" si="83"/>
        <v/>
      </c>
      <c r="I624" s="80" t="str">
        <f t="shared" si="84"/>
        <v/>
      </c>
      <c r="J624" s="80">
        <v>1880</v>
      </c>
      <c r="K624" s="80">
        <v>30</v>
      </c>
      <c r="L624" s="76">
        <f t="shared" si="85"/>
        <v>0</v>
      </c>
      <c r="M624" s="76">
        <f t="shared" si="79"/>
        <v>0</v>
      </c>
      <c r="N624" s="76">
        <f t="shared" si="86"/>
        <v>0</v>
      </c>
    </row>
    <row r="625" spans="1:14" x14ac:dyDescent="0.2">
      <c r="A625" s="68">
        <f>'Aliquote medie'!$B625</f>
        <v>62200</v>
      </c>
      <c r="B625" s="71">
        <f>'Aliquote medie'!$H625</f>
        <v>4</v>
      </c>
      <c r="C625" s="71">
        <f>VLOOKUP(B625,Scaglioni!$E$3:$H$7,3,FALSE)</f>
        <v>0</v>
      </c>
      <c r="D625" s="71">
        <f>VLOOKUP(B625,Scaglioni!$E$3:$H$7,2,FALSE)</f>
        <v>50000</v>
      </c>
      <c r="E625" s="71" t="str">
        <f t="shared" si="80"/>
        <v/>
      </c>
      <c r="F625" s="71" t="str">
        <f t="shared" si="81"/>
        <v/>
      </c>
      <c r="G625" s="71" t="str">
        <f t="shared" si="82"/>
        <v/>
      </c>
      <c r="H625" s="80" t="str">
        <f t="shared" si="83"/>
        <v/>
      </c>
      <c r="I625" s="80" t="str">
        <f t="shared" si="84"/>
        <v/>
      </c>
      <c r="J625" s="80">
        <v>1880</v>
      </c>
      <c r="K625" s="80">
        <v>30</v>
      </c>
      <c r="L625" s="76">
        <f t="shared" si="85"/>
        <v>0</v>
      </c>
      <c r="M625" s="76">
        <f t="shared" si="79"/>
        <v>0</v>
      </c>
      <c r="N625" s="76">
        <f t="shared" si="86"/>
        <v>0</v>
      </c>
    </row>
    <row r="626" spans="1:14" x14ac:dyDescent="0.2">
      <c r="A626" s="68">
        <f>'Aliquote medie'!$B626</f>
        <v>62300</v>
      </c>
      <c r="B626" s="71">
        <f>'Aliquote medie'!$H626</f>
        <v>4</v>
      </c>
      <c r="C626" s="71">
        <f>VLOOKUP(B626,Scaglioni!$E$3:$H$7,3,FALSE)</f>
        <v>0</v>
      </c>
      <c r="D626" s="71">
        <f>VLOOKUP(B626,Scaglioni!$E$3:$H$7,2,FALSE)</f>
        <v>50000</v>
      </c>
      <c r="E626" s="71" t="str">
        <f t="shared" si="80"/>
        <v/>
      </c>
      <c r="F626" s="71" t="str">
        <f t="shared" si="81"/>
        <v/>
      </c>
      <c r="G626" s="71" t="str">
        <f t="shared" si="82"/>
        <v/>
      </c>
      <c r="H626" s="80" t="str">
        <f t="shared" si="83"/>
        <v/>
      </c>
      <c r="I626" s="80" t="str">
        <f t="shared" si="84"/>
        <v/>
      </c>
      <c r="J626" s="80">
        <v>1880</v>
      </c>
      <c r="K626" s="80">
        <v>30</v>
      </c>
      <c r="L626" s="76">
        <f t="shared" si="85"/>
        <v>0</v>
      </c>
      <c r="M626" s="76">
        <f t="shared" si="79"/>
        <v>0</v>
      </c>
      <c r="N626" s="76">
        <f t="shared" si="86"/>
        <v>0</v>
      </c>
    </row>
    <row r="627" spans="1:14" x14ac:dyDescent="0.2">
      <c r="A627" s="68">
        <f>'Aliquote medie'!$B627</f>
        <v>62400</v>
      </c>
      <c r="B627" s="71">
        <f>'Aliquote medie'!$H627</f>
        <v>4</v>
      </c>
      <c r="C627" s="71">
        <f>VLOOKUP(B627,Scaglioni!$E$3:$H$7,3,FALSE)</f>
        <v>0</v>
      </c>
      <c r="D627" s="71">
        <f>VLOOKUP(B627,Scaglioni!$E$3:$H$7,2,FALSE)</f>
        <v>50000</v>
      </c>
      <c r="E627" s="71" t="str">
        <f t="shared" si="80"/>
        <v/>
      </c>
      <c r="F627" s="71" t="str">
        <f t="shared" si="81"/>
        <v/>
      </c>
      <c r="G627" s="71" t="str">
        <f t="shared" si="82"/>
        <v/>
      </c>
      <c r="H627" s="80" t="str">
        <f t="shared" si="83"/>
        <v/>
      </c>
      <c r="I627" s="80" t="str">
        <f t="shared" si="84"/>
        <v/>
      </c>
      <c r="J627" s="80">
        <v>1880</v>
      </c>
      <c r="K627" s="80">
        <v>30</v>
      </c>
      <c r="L627" s="76">
        <f t="shared" si="85"/>
        <v>0</v>
      </c>
      <c r="M627" s="76">
        <f t="shared" si="79"/>
        <v>0</v>
      </c>
      <c r="N627" s="76">
        <f t="shared" si="86"/>
        <v>0</v>
      </c>
    </row>
    <row r="628" spans="1:14" x14ac:dyDescent="0.2">
      <c r="A628" s="68">
        <f>'Aliquote medie'!$B628</f>
        <v>62500</v>
      </c>
      <c r="B628" s="71">
        <f>'Aliquote medie'!$H628</f>
        <v>4</v>
      </c>
      <c r="C628" s="71">
        <f>VLOOKUP(B628,Scaglioni!$E$3:$H$7,3,FALSE)</f>
        <v>0</v>
      </c>
      <c r="D628" s="71">
        <f>VLOOKUP(B628,Scaglioni!$E$3:$H$7,2,FALSE)</f>
        <v>50000</v>
      </c>
      <c r="E628" s="71" t="str">
        <f t="shared" si="80"/>
        <v/>
      </c>
      <c r="F628" s="71" t="str">
        <f t="shared" si="81"/>
        <v/>
      </c>
      <c r="G628" s="71" t="str">
        <f t="shared" si="82"/>
        <v/>
      </c>
      <c r="H628" s="80" t="str">
        <f t="shared" si="83"/>
        <v/>
      </c>
      <c r="I628" s="80" t="str">
        <f t="shared" si="84"/>
        <v/>
      </c>
      <c r="J628" s="80">
        <v>1880</v>
      </c>
      <c r="K628" s="80">
        <v>30</v>
      </c>
      <c r="L628" s="76">
        <f t="shared" si="85"/>
        <v>0</v>
      </c>
      <c r="M628" s="76">
        <f t="shared" si="79"/>
        <v>0</v>
      </c>
      <c r="N628" s="76">
        <f t="shared" si="86"/>
        <v>0</v>
      </c>
    </row>
    <row r="629" spans="1:14" x14ac:dyDescent="0.2">
      <c r="A629" s="68">
        <f>'Aliquote medie'!$B629</f>
        <v>62600</v>
      </c>
      <c r="B629" s="71">
        <f>'Aliquote medie'!$H629</f>
        <v>4</v>
      </c>
      <c r="C629" s="71">
        <f>VLOOKUP(B629,Scaglioni!$E$3:$H$7,3,FALSE)</f>
        <v>0</v>
      </c>
      <c r="D629" s="71">
        <f>VLOOKUP(B629,Scaglioni!$E$3:$H$7,2,FALSE)</f>
        <v>50000</v>
      </c>
      <c r="E629" s="71" t="str">
        <f t="shared" si="80"/>
        <v/>
      </c>
      <c r="F629" s="71" t="str">
        <f t="shared" si="81"/>
        <v/>
      </c>
      <c r="G629" s="71" t="str">
        <f t="shared" si="82"/>
        <v/>
      </c>
      <c r="H629" s="80" t="str">
        <f t="shared" si="83"/>
        <v/>
      </c>
      <c r="I629" s="80" t="str">
        <f t="shared" si="84"/>
        <v/>
      </c>
      <c r="J629" s="80">
        <v>1880</v>
      </c>
      <c r="K629" s="80">
        <v>30</v>
      </c>
      <c r="L629" s="76">
        <f t="shared" si="85"/>
        <v>0</v>
      </c>
      <c r="M629" s="76">
        <f t="shared" si="79"/>
        <v>0</v>
      </c>
      <c r="N629" s="76">
        <f t="shared" si="86"/>
        <v>0</v>
      </c>
    </row>
    <row r="630" spans="1:14" x14ac:dyDescent="0.2">
      <c r="A630" s="68">
        <f>'Aliquote medie'!$B630</f>
        <v>62700</v>
      </c>
      <c r="B630" s="71">
        <f>'Aliquote medie'!$H630</f>
        <v>4</v>
      </c>
      <c r="C630" s="71">
        <f>VLOOKUP(B630,Scaglioni!$E$3:$H$7,3,FALSE)</f>
        <v>0</v>
      </c>
      <c r="D630" s="71">
        <f>VLOOKUP(B630,Scaglioni!$E$3:$H$7,2,FALSE)</f>
        <v>50000</v>
      </c>
      <c r="E630" s="71" t="str">
        <f t="shared" si="80"/>
        <v/>
      </c>
      <c r="F630" s="71" t="str">
        <f t="shared" si="81"/>
        <v/>
      </c>
      <c r="G630" s="71" t="str">
        <f t="shared" si="82"/>
        <v/>
      </c>
      <c r="H630" s="80" t="str">
        <f t="shared" si="83"/>
        <v/>
      </c>
      <c r="I630" s="80" t="str">
        <f t="shared" si="84"/>
        <v/>
      </c>
      <c r="J630" s="80">
        <v>1880</v>
      </c>
      <c r="K630" s="80">
        <v>30</v>
      </c>
      <c r="L630" s="76">
        <f t="shared" si="85"/>
        <v>0</v>
      </c>
      <c r="M630" s="76">
        <f t="shared" si="79"/>
        <v>0</v>
      </c>
      <c r="N630" s="76">
        <f t="shared" si="86"/>
        <v>0</v>
      </c>
    </row>
    <row r="631" spans="1:14" x14ac:dyDescent="0.2">
      <c r="A631" s="68">
        <f>'Aliquote medie'!$B631</f>
        <v>62800</v>
      </c>
      <c r="B631" s="71">
        <f>'Aliquote medie'!$H631</f>
        <v>4</v>
      </c>
      <c r="C631" s="71">
        <f>VLOOKUP(B631,Scaglioni!$E$3:$H$7,3,FALSE)</f>
        <v>0</v>
      </c>
      <c r="D631" s="71">
        <f>VLOOKUP(B631,Scaglioni!$E$3:$H$7,2,FALSE)</f>
        <v>50000</v>
      </c>
      <c r="E631" s="71" t="str">
        <f t="shared" si="80"/>
        <v/>
      </c>
      <c r="F631" s="71" t="str">
        <f t="shared" si="81"/>
        <v/>
      </c>
      <c r="G631" s="71" t="str">
        <f t="shared" si="82"/>
        <v/>
      </c>
      <c r="H631" s="80" t="str">
        <f t="shared" si="83"/>
        <v/>
      </c>
      <c r="I631" s="80" t="str">
        <f t="shared" si="84"/>
        <v/>
      </c>
      <c r="J631" s="80">
        <v>1880</v>
      </c>
      <c r="K631" s="80">
        <v>30</v>
      </c>
      <c r="L631" s="76">
        <f t="shared" si="85"/>
        <v>0</v>
      </c>
      <c r="M631" s="76">
        <f t="shared" si="79"/>
        <v>0</v>
      </c>
      <c r="N631" s="76">
        <f t="shared" si="86"/>
        <v>0</v>
      </c>
    </row>
    <row r="632" spans="1:14" x14ac:dyDescent="0.2">
      <c r="A632" s="68">
        <f>'Aliquote medie'!$B632</f>
        <v>62900</v>
      </c>
      <c r="B632" s="71">
        <f>'Aliquote medie'!$H632</f>
        <v>4</v>
      </c>
      <c r="C632" s="71">
        <f>VLOOKUP(B632,Scaglioni!$E$3:$H$7,3,FALSE)</f>
        <v>0</v>
      </c>
      <c r="D632" s="71">
        <f>VLOOKUP(B632,Scaglioni!$E$3:$H$7,2,FALSE)</f>
        <v>50000</v>
      </c>
      <c r="E632" s="71" t="str">
        <f t="shared" si="80"/>
        <v/>
      </c>
      <c r="F632" s="71" t="str">
        <f t="shared" si="81"/>
        <v/>
      </c>
      <c r="G632" s="71" t="str">
        <f t="shared" si="82"/>
        <v/>
      </c>
      <c r="H632" s="80" t="str">
        <f t="shared" si="83"/>
        <v/>
      </c>
      <c r="I632" s="80" t="str">
        <f t="shared" si="84"/>
        <v/>
      </c>
      <c r="J632" s="80">
        <v>1880</v>
      </c>
      <c r="K632" s="80">
        <v>30</v>
      </c>
      <c r="L632" s="76">
        <f t="shared" si="85"/>
        <v>0</v>
      </c>
      <c r="M632" s="76">
        <f t="shared" si="79"/>
        <v>0</v>
      </c>
      <c r="N632" s="76">
        <f t="shared" si="86"/>
        <v>0</v>
      </c>
    </row>
    <row r="633" spans="1:14" x14ac:dyDescent="0.2">
      <c r="A633" s="68">
        <f>'Aliquote medie'!$B633</f>
        <v>63000</v>
      </c>
      <c r="B633" s="71">
        <f>'Aliquote medie'!$H633</f>
        <v>4</v>
      </c>
      <c r="C633" s="71">
        <f>VLOOKUP(B633,Scaglioni!$E$3:$H$7,3,FALSE)</f>
        <v>0</v>
      </c>
      <c r="D633" s="71">
        <f>VLOOKUP(B633,Scaglioni!$E$3:$H$7,2,FALSE)</f>
        <v>50000</v>
      </c>
      <c r="E633" s="71" t="str">
        <f t="shared" si="80"/>
        <v/>
      </c>
      <c r="F633" s="71" t="str">
        <f t="shared" si="81"/>
        <v/>
      </c>
      <c r="G633" s="71" t="str">
        <f t="shared" si="82"/>
        <v/>
      </c>
      <c r="H633" s="80" t="str">
        <f t="shared" si="83"/>
        <v/>
      </c>
      <c r="I633" s="80" t="str">
        <f t="shared" si="84"/>
        <v/>
      </c>
      <c r="J633" s="80">
        <v>1880</v>
      </c>
      <c r="K633" s="80">
        <v>30</v>
      </c>
      <c r="L633" s="76">
        <f t="shared" si="85"/>
        <v>0</v>
      </c>
      <c r="M633" s="76">
        <f t="shared" si="79"/>
        <v>0</v>
      </c>
      <c r="N633" s="76">
        <f t="shared" si="86"/>
        <v>0</v>
      </c>
    </row>
    <row r="634" spans="1:14" x14ac:dyDescent="0.2">
      <c r="A634" s="68">
        <f>'Aliquote medie'!$B634</f>
        <v>63100</v>
      </c>
      <c r="B634" s="71">
        <f>'Aliquote medie'!$H634</f>
        <v>4</v>
      </c>
      <c r="C634" s="71">
        <f>VLOOKUP(B634,Scaglioni!$E$3:$H$7,3,FALSE)</f>
        <v>0</v>
      </c>
      <c r="D634" s="71">
        <f>VLOOKUP(B634,Scaglioni!$E$3:$H$7,2,FALSE)</f>
        <v>50000</v>
      </c>
      <c r="E634" s="71" t="str">
        <f t="shared" si="80"/>
        <v/>
      </c>
      <c r="F634" s="71" t="str">
        <f t="shared" si="81"/>
        <v/>
      </c>
      <c r="G634" s="71" t="str">
        <f t="shared" si="82"/>
        <v/>
      </c>
      <c r="H634" s="80" t="str">
        <f t="shared" si="83"/>
        <v/>
      </c>
      <c r="I634" s="80" t="str">
        <f t="shared" si="84"/>
        <v/>
      </c>
      <c r="J634" s="80">
        <v>1880</v>
      </c>
      <c r="K634" s="80">
        <v>30</v>
      </c>
      <c r="L634" s="76">
        <f t="shared" si="85"/>
        <v>0</v>
      </c>
      <c r="M634" s="76">
        <f t="shared" si="79"/>
        <v>0</v>
      </c>
      <c r="N634" s="76">
        <f t="shared" si="86"/>
        <v>0</v>
      </c>
    </row>
    <row r="635" spans="1:14" x14ac:dyDescent="0.2">
      <c r="A635" s="68">
        <f>'Aliquote medie'!$B635</f>
        <v>63200</v>
      </c>
      <c r="B635" s="71">
        <f>'Aliquote medie'!$H635</f>
        <v>4</v>
      </c>
      <c r="C635" s="71">
        <f>VLOOKUP(B635,Scaglioni!$E$3:$H$7,3,FALSE)</f>
        <v>0</v>
      </c>
      <c r="D635" s="71">
        <f>VLOOKUP(B635,Scaglioni!$E$3:$H$7,2,FALSE)</f>
        <v>50000</v>
      </c>
      <c r="E635" s="71" t="str">
        <f t="shared" si="80"/>
        <v/>
      </c>
      <c r="F635" s="71" t="str">
        <f t="shared" si="81"/>
        <v/>
      </c>
      <c r="G635" s="71" t="str">
        <f t="shared" si="82"/>
        <v/>
      </c>
      <c r="H635" s="80" t="str">
        <f t="shared" si="83"/>
        <v/>
      </c>
      <c r="I635" s="80" t="str">
        <f t="shared" si="84"/>
        <v/>
      </c>
      <c r="J635" s="80">
        <v>1880</v>
      </c>
      <c r="K635" s="80">
        <v>30</v>
      </c>
      <c r="L635" s="76">
        <f t="shared" si="85"/>
        <v>0</v>
      </c>
      <c r="M635" s="76">
        <f t="shared" si="79"/>
        <v>0</v>
      </c>
      <c r="N635" s="76">
        <f t="shared" si="86"/>
        <v>0</v>
      </c>
    </row>
    <row r="636" spans="1:14" x14ac:dyDescent="0.2">
      <c r="A636" s="68">
        <f>'Aliquote medie'!$B636</f>
        <v>63300</v>
      </c>
      <c r="B636" s="71">
        <f>'Aliquote medie'!$H636</f>
        <v>4</v>
      </c>
      <c r="C636" s="71">
        <f>VLOOKUP(B636,Scaglioni!$E$3:$H$7,3,FALSE)</f>
        <v>0</v>
      </c>
      <c r="D636" s="71">
        <f>VLOOKUP(B636,Scaglioni!$E$3:$H$7,2,FALSE)</f>
        <v>50000</v>
      </c>
      <c r="E636" s="71" t="str">
        <f t="shared" si="80"/>
        <v/>
      </c>
      <c r="F636" s="71" t="str">
        <f t="shared" si="81"/>
        <v/>
      </c>
      <c r="G636" s="71" t="str">
        <f t="shared" si="82"/>
        <v/>
      </c>
      <c r="H636" s="80" t="str">
        <f t="shared" si="83"/>
        <v/>
      </c>
      <c r="I636" s="80" t="str">
        <f t="shared" si="84"/>
        <v/>
      </c>
      <c r="J636" s="80">
        <v>1880</v>
      </c>
      <c r="K636" s="80">
        <v>30</v>
      </c>
      <c r="L636" s="76">
        <f t="shared" si="85"/>
        <v>0</v>
      </c>
      <c r="M636" s="76">
        <f t="shared" si="79"/>
        <v>0</v>
      </c>
      <c r="N636" s="76">
        <f t="shared" si="86"/>
        <v>0</v>
      </c>
    </row>
    <row r="637" spans="1:14" x14ac:dyDescent="0.2">
      <c r="A637" s="68">
        <f>'Aliquote medie'!$B637</f>
        <v>63400</v>
      </c>
      <c r="B637" s="71">
        <f>'Aliquote medie'!$H637</f>
        <v>4</v>
      </c>
      <c r="C637" s="71">
        <f>VLOOKUP(B637,Scaglioni!$E$3:$H$7,3,FALSE)</f>
        <v>0</v>
      </c>
      <c r="D637" s="71">
        <f>VLOOKUP(B637,Scaglioni!$E$3:$H$7,2,FALSE)</f>
        <v>50000</v>
      </c>
      <c r="E637" s="71" t="str">
        <f t="shared" si="80"/>
        <v/>
      </c>
      <c r="F637" s="71" t="str">
        <f t="shared" si="81"/>
        <v/>
      </c>
      <c r="G637" s="71" t="str">
        <f t="shared" si="82"/>
        <v/>
      </c>
      <c r="H637" s="80" t="str">
        <f t="shared" si="83"/>
        <v/>
      </c>
      <c r="I637" s="80" t="str">
        <f t="shared" si="84"/>
        <v/>
      </c>
      <c r="J637" s="80">
        <v>1880</v>
      </c>
      <c r="K637" s="80">
        <v>30</v>
      </c>
      <c r="L637" s="76">
        <f t="shared" si="85"/>
        <v>0</v>
      </c>
      <c r="M637" s="76">
        <f t="shared" si="79"/>
        <v>0</v>
      </c>
      <c r="N637" s="76">
        <f t="shared" si="86"/>
        <v>0</v>
      </c>
    </row>
    <row r="638" spans="1:14" x14ac:dyDescent="0.2">
      <c r="A638" s="68">
        <f>'Aliquote medie'!$B638</f>
        <v>63500</v>
      </c>
      <c r="B638" s="71">
        <f>'Aliquote medie'!$H638</f>
        <v>4</v>
      </c>
      <c r="C638" s="71">
        <f>VLOOKUP(B638,Scaglioni!$E$3:$H$7,3,FALSE)</f>
        <v>0</v>
      </c>
      <c r="D638" s="71">
        <f>VLOOKUP(B638,Scaglioni!$E$3:$H$7,2,FALSE)</f>
        <v>50000</v>
      </c>
      <c r="E638" s="71" t="str">
        <f t="shared" si="80"/>
        <v/>
      </c>
      <c r="F638" s="71" t="str">
        <f t="shared" si="81"/>
        <v/>
      </c>
      <c r="G638" s="71" t="str">
        <f t="shared" si="82"/>
        <v/>
      </c>
      <c r="H638" s="80" t="str">
        <f t="shared" si="83"/>
        <v/>
      </c>
      <c r="I638" s="80" t="str">
        <f t="shared" si="84"/>
        <v/>
      </c>
      <c r="J638" s="80">
        <v>1880</v>
      </c>
      <c r="K638" s="80">
        <v>30</v>
      </c>
      <c r="L638" s="76">
        <f t="shared" si="85"/>
        <v>0</v>
      </c>
      <c r="M638" s="76">
        <f t="shared" si="79"/>
        <v>0</v>
      </c>
      <c r="N638" s="76">
        <f t="shared" si="86"/>
        <v>0</v>
      </c>
    </row>
    <row r="639" spans="1:14" x14ac:dyDescent="0.2">
      <c r="A639" s="68">
        <f>'Aliquote medie'!$B639</f>
        <v>63600</v>
      </c>
      <c r="B639" s="71">
        <f>'Aliquote medie'!$H639</f>
        <v>4</v>
      </c>
      <c r="C639" s="71">
        <f>VLOOKUP(B639,Scaglioni!$E$3:$H$7,3,FALSE)</f>
        <v>0</v>
      </c>
      <c r="D639" s="71">
        <f>VLOOKUP(B639,Scaglioni!$E$3:$H$7,2,FALSE)</f>
        <v>50000</v>
      </c>
      <c r="E639" s="71" t="str">
        <f t="shared" si="80"/>
        <v/>
      </c>
      <c r="F639" s="71" t="str">
        <f t="shared" si="81"/>
        <v/>
      </c>
      <c r="G639" s="71" t="str">
        <f t="shared" si="82"/>
        <v/>
      </c>
      <c r="H639" s="80" t="str">
        <f t="shared" si="83"/>
        <v/>
      </c>
      <c r="I639" s="80" t="str">
        <f t="shared" si="84"/>
        <v/>
      </c>
      <c r="J639" s="80">
        <v>1880</v>
      </c>
      <c r="K639" s="80">
        <v>30</v>
      </c>
      <c r="L639" s="76">
        <f t="shared" si="85"/>
        <v>0</v>
      </c>
      <c r="M639" s="76">
        <f t="shared" si="79"/>
        <v>0</v>
      </c>
      <c r="N639" s="76">
        <f t="shared" si="86"/>
        <v>0</v>
      </c>
    </row>
    <row r="640" spans="1:14" x14ac:dyDescent="0.2">
      <c r="A640" s="68">
        <f>'Aliquote medie'!$B640</f>
        <v>63700</v>
      </c>
      <c r="B640" s="71">
        <f>'Aliquote medie'!$H640</f>
        <v>4</v>
      </c>
      <c r="C640" s="71">
        <f>VLOOKUP(B640,Scaglioni!$E$3:$H$7,3,FALSE)</f>
        <v>0</v>
      </c>
      <c r="D640" s="71">
        <f>VLOOKUP(B640,Scaglioni!$E$3:$H$7,2,FALSE)</f>
        <v>50000</v>
      </c>
      <c r="E640" s="71" t="str">
        <f t="shared" si="80"/>
        <v/>
      </c>
      <c r="F640" s="71" t="str">
        <f t="shared" si="81"/>
        <v/>
      </c>
      <c r="G640" s="71" t="str">
        <f t="shared" si="82"/>
        <v/>
      </c>
      <c r="H640" s="80" t="str">
        <f t="shared" si="83"/>
        <v/>
      </c>
      <c r="I640" s="80" t="str">
        <f t="shared" si="84"/>
        <v/>
      </c>
      <c r="J640" s="80">
        <v>1880</v>
      </c>
      <c r="K640" s="80">
        <v>30</v>
      </c>
      <c r="L640" s="76">
        <f t="shared" si="85"/>
        <v>0</v>
      </c>
      <c r="M640" s="76">
        <f t="shared" si="79"/>
        <v>0</v>
      </c>
      <c r="N640" s="76">
        <f t="shared" si="86"/>
        <v>0</v>
      </c>
    </row>
    <row r="641" spans="1:14" x14ac:dyDescent="0.2">
      <c r="A641" s="68">
        <f>'Aliquote medie'!$B641</f>
        <v>63800</v>
      </c>
      <c r="B641" s="71">
        <f>'Aliquote medie'!$H641</f>
        <v>4</v>
      </c>
      <c r="C641" s="71">
        <f>VLOOKUP(B641,Scaglioni!$E$3:$H$7,3,FALSE)</f>
        <v>0</v>
      </c>
      <c r="D641" s="71">
        <f>VLOOKUP(B641,Scaglioni!$E$3:$H$7,2,FALSE)</f>
        <v>50000</v>
      </c>
      <c r="E641" s="71" t="str">
        <f t="shared" si="80"/>
        <v/>
      </c>
      <c r="F641" s="71" t="str">
        <f t="shared" si="81"/>
        <v/>
      </c>
      <c r="G641" s="71" t="str">
        <f t="shared" si="82"/>
        <v/>
      </c>
      <c r="H641" s="80" t="str">
        <f t="shared" si="83"/>
        <v/>
      </c>
      <c r="I641" s="80" t="str">
        <f t="shared" si="84"/>
        <v/>
      </c>
      <c r="J641" s="80">
        <v>1880</v>
      </c>
      <c r="K641" s="80">
        <v>30</v>
      </c>
      <c r="L641" s="76">
        <f t="shared" si="85"/>
        <v>0</v>
      </c>
      <c r="M641" s="76">
        <f t="shared" si="79"/>
        <v>0</v>
      </c>
      <c r="N641" s="76">
        <f t="shared" si="86"/>
        <v>0</v>
      </c>
    </row>
    <row r="642" spans="1:14" x14ac:dyDescent="0.2">
      <c r="A642" s="68">
        <f>'Aliquote medie'!$B642</f>
        <v>63900</v>
      </c>
      <c r="B642" s="71">
        <f>'Aliquote medie'!$H642</f>
        <v>4</v>
      </c>
      <c r="C642" s="71">
        <f>VLOOKUP(B642,Scaglioni!$E$3:$H$7,3,FALSE)</f>
        <v>0</v>
      </c>
      <c r="D642" s="71">
        <f>VLOOKUP(B642,Scaglioni!$E$3:$H$7,2,FALSE)</f>
        <v>50000</v>
      </c>
      <c r="E642" s="71" t="str">
        <f t="shared" si="80"/>
        <v/>
      </c>
      <c r="F642" s="71" t="str">
        <f t="shared" si="81"/>
        <v/>
      </c>
      <c r="G642" s="71" t="str">
        <f t="shared" si="82"/>
        <v/>
      </c>
      <c r="H642" s="80" t="str">
        <f t="shared" si="83"/>
        <v/>
      </c>
      <c r="I642" s="80" t="str">
        <f t="shared" si="84"/>
        <v/>
      </c>
      <c r="J642" s="80">
        <v>1880</v>
      </c>
      <c r="K642" s="80">
        <v>30</v>
      </c>
      <c r="L642" s="76">
        <f t="shared" si="85"/>
        <v>0</v>
      </c>
      <c r="M642" s="76">
        <f t="shared" si="79"/>
        <v>0</v>
      </c>
      <c r="N642" s="76">
        <f t="shared" si="86"/>
        <v>0</v>
      </c>
    </row>
    <row r="643" spans="1:14" x14ac:dyDescent="0.2">
      <c r="A643" s="68">
        <f>'Aliquote medie'!$B643</f>
        <v>64000</v>
      </c>
      <c r="B643" s="71">
        <f>'Aliquote medie'!$H643</f>
        <v>4</v>
      </c>
      <c r="C643" s="71">
        <f>VLOOKUP(B643,Scaglioni!$E$3:$H$7,3,FALSE)</f>
        <v>0</v>
      </c>
      <c r="D643" s="71">
        <f>VLOOKUP(B643,Scaglioni!$E$3:$H$7,2,FALSE)</f>
        <v>50000</v>
      </c>
      <c r="E643" s="71" t="str">
        <f t="shared" si="80"/>
        <v/>
      </c>
      <c r="F643" s="71" t="str">
        <f t="shared" si="81"/>
        <v/>
      </c>
      <c r="G643" s="71" t="str">
        <f t="shared" si="82"/>
        <v/>
      </c>
      <c r="H643" s="80" t="str">
        <f t="shared" si="83"/>
        <v/>
      </c>
      <c r="I643" s="80" t="str">
        <f t="shared" si="84"/>
        <v/>
      </c>
      <c r="J643" s="80">
        <v>1880</v>
      </c>
      <c r="K643" s="80">
        <v>30</v>
      </c>
      <c r="L643" s="76">
        <f t="shared" si="85"/>
        <v>0</v>
      </c>
      <c r="M643" s="76">
        <f t="shared" si="79"/>
        <v>0</v>
      </c>
      <c r="N643" s="76">
        <f t="shared" si="86"/>
        <v>0</v>
      </c>
    </row>
    <row r="644" spans="1:14" x14ac:dyDescent="0.2">
      <c r="A644" s="68">
        <f>'Aliquote medie'!$B644</f>
        <v>64100</v>
      </c>
      <c r="B644" s="71">
        <f>'Aliquote medie'!$H644</f>
        <v>4</v>
      </c>
      <c r="C644" s="71">
        <f>VLOOKUP(B644,Scaglioni!$E$3:$H$7,3,FALSE)</f>
        <v>0</v>
      </c>
      <c r="D644" s="71">
        <f>VLOOKUP(B644,Scaglioni!$E$3:$H$7,2,FALSE)</f>
        <v>50000</v>
      </c>
      <c r="E644" s="71" t="str">
        <f t="shared" si="80"/>
        <v/>
      </c>
      <c r="F644" s="71" t="str">
        <f t="shared" si="81"/>
        <v/>
      </c>
      <c r="G644" s="71" t="str">
        <f t="shared" si="82"/>
        <v/>
      </c>
      <c r="H644" s="80" t="str">
        <f t="shared" si="83"/>
        <v/>
      </c>
      <c r="I644" s="80" t="str">
        <f t="shared" si="84"/>
        <v/>
      </c>
      <c r="J644" s="80">
        <v>1880</v>
      </c>
      <c r="K644" s="80">
        <v>30</v>
      </c>
      <c r="L644" s="76">
        <f t="shared" si="85"/>
        <v>0</v>
      </c>
      <c r="M644" s="76">
        <f t="shared" ref="M644:M707" si="87">IF(AND(A643&lt;=35000,A643&gt;=25000),65,0)</f>
        <v>0</v>
      </c>
      <c r="N644" s="76">
        <f t="shared" si="86"/>
        <v>0</v>
      </c>
    </row>
    <row r="645" spans="1:14" x14ac:dyDescent="0.2">
      <c r="A645" s="68">
        <f>'Aliquote medie'!$B645</f>
        <v>64200</v>
      </c>
      <c r="B645" s="71">
        <f>'Aliquote medie'!$H645</f>
        <v>4</v>
      </c>
      <c r="C645" s="71">
        <f>VLOOKUP(B645,Scaglioni!$E$3:$H$7,3,FALSE)</f>
        <v>0</v>
      </c>
      <c r="D645" s="71">
        <f>VLOOKUP(B645,Scaglioni!$E$3:$H$7,2,FALSE)</f>
        <v>50000</v>
      </c>
      <c r="E645" s="71" t="str">
        <f t="shared" si="80"/>
        <v/>
      </c>
      <c r="F645" s="71" t="str">
        <f t="shared" si="81"/>
        <v/>
      </c>
      <c r="G645" s="71" t="str">
        <f t="shared" si="82"/>
        <v/>
      </c>
      <c r="H645" s="80" t="str">
        <f t="shared" si="83"/>
        <v/>
      </c>
      <c r="I645" s="80" t="str">
        <f t="shared" si="84"/>
        <v/>
      </c>
      <c r="J645" s="80">
        <v>1880</v>
      </c>
      <c r="K645" s="80">
        <v>30</v>
      </c>
      <c r="L645" s="76">
        <f t="shared" si="85"/>
        <v>0</v>
      </c>
      <c r="M645" s="76">
        <f t="shared" si="87"/>
        <v>0</v>
      </c>
      <c r="N645" s="76">
        <f t="shared" si="86"/>
        <v>0</v>
      </c>
    </row>
    <row r="646" spans="1:14" x14ac:dyDescent="0.2">
      <c r="A646" s="68">
        <f>'Aliquote medie'!$B646</f>
        <v>64300</v>
      </c>
      <c r="B646" s="71">
        <f>'Aliquote medie'!$H646</f>
        <v>4</v>
      </c>
      <c r="C646" s="71">
        <f>VLOOKUP(B646,Scaglioni!$E$3:$H$7,3,FALSE)</f>
        <v>0</v>
      </c>
      <c r="D646" s="71">
        <f>VLOOKUP(B646,Scaglioni!$E$3:$H$7,2,FALSE)</f>
        <v>50000</v>
      </c>
      <c r="E646" s="71" t="str">
        <f t="shared" si="80"/>
        <v/>
      </c>
      <c r="F646" s="71" t="str">
        <f t="shared" si="81"/>
        <v/>
      </c>
      <c r="G646" s="71" t="str">
        <f t="shared" si="82"/>
        <v/>
      </c>
      <c r="H646" s="80" t="str">
        <f t="shared" si="83"/>
        <v/>
      </c>
      <c r="I646" s="80" t="str">
        <f t="shared" si="84"/>
        <v/>
      </c>
      <c r="J646" s="80">
        <v>1880</v>
      </c>
      <c r="K646" s="80">
        <v>30</v>
      </c>
      <c r="L646" s="76">
        <f t="shared" si="85"/>
        <v>0</v>
      </c>
      <c r="M646" s="76">
        <f t="shared" si="87"/>
        <v>0</v>
      </c>
      <c r="N646" s="76">
        <f t="shared" si="86"/>
        <v>0</v>
      </c>
    </row>
    <row r="647" spans="1:14" x14ac:dyDescent="0.2">
      <c r="A647" s="68">
        <f>'Aliquote medie'!$B647</f>
        <v>64400</v>
      </c>
      <c r="B647" s="71">
        <f>'Aliquote medie'!$H647</f>
        <v>4</v>
      </c>
      <c r="C647" s="71">
        <f>VLOOKUP(B647,Scaglioni!$E$3:$H$7,3,FALSE)</f>
        <v>0</v>
      </c>
      <c r="D647" s="71">
        <f>VLOOKUP(B647,Scaglioni!$E$3:$H$7,2,FALSE)</f>
        <v>50000</v>
      </c>
      <c r="E647" s="71" t="str">
        <f t="shared" si="80"/>
        <v/>
      </c>
      <c r="F647" s="71" t="str">
        <f t="shared" si="81"/>
        <v/>
      </c>
      <c r="G647" s="71" t="str">
        <f t="shared" si="82"/>
        <v/>
      </c>
      <c r="H647" s="80" t="str">
        <f t="shared" si="83"/>
        <v/>
      </c>
      <c r="I647" s="80" t="str">
        <f t="shared" si="84"/>
        <v/>
      </c>
      <c r="J647" s="80">
        <v>1880</v>
      </c>
      <c r="K647" s="80">
        <v>30</v>
      </c>
      <c r="L647" s="76">
        <f t="shared" si="85"/>
        <v>0</v>
      </c>
      <c r="M647" s="76">
        <f t="shared" si="87"/>
        <v>0</v>
      </c>
      <c r="N647" s="76">
        <f t="shared" si="86"/>
        <v>0</v>
      </c>
    </row>
    <row r="648" spans="1:14" x14ac:dyDescent="0.2">
      <c r="A648" s="68">
        <f>'Aliquote medie'!$B648</f>
        <v>64500</v>
      </c>
      <c r="B648" s="71">
        <f>'Aliquote medie'!$H648</f>
        <v>4</v>
      </c>
      <c r="C648" s="71">
        <f>VLOOKUP(B648,Scaglioni!$E$3:$H$7,3,FALSE)</f>
        <v>0</v>
      </c>
      <c r="D648" s="71">
        <f>VLOOKUP(B648,Scaglioni!$E$3:$H$7,2,FALSE)</f>
        <v>50000</v>
      </c>
      <c r="E648" s="71" t="str">
        <f t="shared" si="80"/>
        <v/>
      </c>
      <c r="F648" s="71" t="str">
        <f t="shared" si="81"/>
        <v/>
      </c>
      <c r="G648" s="71" t="str">
        <f t="shared" si="82"/>
        <v/>
      </c>
      <c r="H648" s="80" t="str">
        <f t="shared" si="83"/>
        <v/>
      </c>
      <c r="I648" s="80" t="str">
        <f t="shared" si="84"/>
        <v/>
      </c>
      <c r="J648" s="80">
        <v>1880</v>
      </c>
      <c r="K648" s="80">
        <v>30</v>
      </c>
      <c r="L648" s="76">
        <f t="shared" si="85"/>
        <v>0</v>
      </c>
      <c r="M648" s="76">
        <f t="shared" si="87"/>
        <v>0</v>
      </c>
      <c r="N648" s="76">
        <f t="shared" si="86"/>
        <v>0</v>
      </c>
    </row>
    <row r="649" spans="1:14" x14ac:dyDescent="0.2">
      <c r="A649" s="68">
        <f>'Aliquote medie'!$B649</f>
        <v>64600</v>
      </c>
      <c r="B649" s="71">
        <f>'Aliquote medie'!$H649</f>
        <v>4</v>
      </c>
      <c r="C649" s="71">
        <f>VLOOKUP(B649,Scaglioni!$E$3:$H$7,3,FALSE)</f>
        <v>0</v>
      </c>
      <c r="D649" s="71">
        <f>VLOOKUP(B649,Scaglioni!$E$3:$H$7,2,FALSE)</f>
        <v>50000</v>
      </c>
      <c r="E649" s="71" t="str">
        <f t="shared" si="80"/>
        <v/>
      </c>
      <c r="F649" s="71" t="str">
        <f t="shared" si="81"/>
        <v/>
      </c>
      <c r="G649" s="71" t="str">
        <f t="shared" si="82"/>
        <v/>
      </c>
      <c r="H649" s="80" t="str">
        <f t="shared" si="83"/>
        <v/>
      </c>
      <c r="I649" s="80" t="str">
        <f t="shared" si="84"/>
        <v/>
      </c>
      <c r="J649" s="80">
        <v>1880</v>
      </c>
      <c r="K649" s="80">
        <v>30</v>
      </c>
      <c r="L649" s="76">
        <f t="shared" si="85"/>
        <v>0</v>
      </c>
      <c r="M649" s="76">
        <f t="shared" si="87"/>
        <v>0</v>
      </c>
      <c r="N649" s="76">
        <f t="shared" si="86"/>
        <v>0</v>
      </c>
    </row>
    <row r="650" spans="1:14" x14ac:dyDescent="0.2">
      <c r="A650" s="68">
        <f>'Aliquote medie'!$B650</f>
        <v>64700</v>
      </c>
      <c r="B650" s="71">
        <f>'Aliquote medie'!$H650</f>
        <v>4</v>
      </c>
      <c r="C650" s="71">
        <f>VLOOKUP(B650,Scaglioni!$E$3:$H$7,3,FALSE)</f>
        <v>0</v>
      </c>
      <c r="D650" s="71">
        <f>VLOOKUP(B650,Scaglioni!$E$3:$H$7,2,FALSE)</f>
        <v>50000</v>
      </c>
      <c r="E650" s="71" t="str">
        <f t="shared" si="80"/>
        <v/>
      </c>
      <c r="F650" s="71" t="str">
        <f t="shared" si="81"/>
        <v/>
      </c>
      <c r="G650" s="71" t="str">
        <f t="shared" si="82"/>
        <v/>
      </c>
      <c r="H650" s="80" t="str">
        <f t="shared" si="83"/>
        <v/>
      </c>
      <c r="I650" s="80" t="str">
        <f t="shared" si="84"/>
        <v/>
      </c>
      <c r="J650" s="80">
        <v>1880</v>
      </c>
      <c r="K650" s="80">
        <v>30</v>
      </c>
      <c r="L650" s="76">
        <f t="shared" si="85"/>
        <v>0</v>
      </c>
      <c r="M650" s="76">
        <f t="shared" si="87"/>
        <v>0</v>
      </c>
      <c r="N650" s="76">
        <f t="shared" si="86"/>
        <v>0</v>
      </c>
    </row>
    <row r="651" spans="1:14" x14ac:dyDescent="0.2">
      <c r="A651" s="68">
        <f>'Aliquote medie'!$B651</f>
        <v>64800</v>
      </c>
      <c r="B651" s="71">
        <f>'Aliquote medie'!$H651</f>
        <v>4</v>
      </c>
      <c r="C651" s="71">
        <f>VLOOKUP(B651,Scaglioni!$E$3:$H$7,3,FALSE)</f>
        <v>0</v>
      </c>
      <c r="D651" s="71">
        <f>VLOOKUP(B651,Scaglioni!$E$3:$H$7,2,FALSE)</f>
        <v>50000</v>
      </c>
      <c r="E651" s="71" t="str">
        <f t="shared" ref="E651:E714" si="88">IF(B651&lt;4,(C651-A651),"")</f>
        <v/>
      </c>
      <c r="F651" s="71" t="str">
        <f t="shared" ref="F651:F714" si="89">IF(B651&lt;4,C651-D651,"")</f>
        <v/>
      </c>
      <c r="G651" s="71" t="str">
        <f t="shared" ref="G651:G714" si="90">IF(B651&lt;4,E651/F651,"")</f>
        <v/>
      </c>
      <c r="H651" s="80" t="str">
        <f t="shared" ref="H651:H714" si="91">IF(B651=2,1200,"")</f>
        <v/>
      </c>
      <c r="I651" s="80" t="str">
        <f t="shared" ref="I651:I714" si="92">IF(B651=2,10,"")</f>
        <v/>
      </c>
      <c r="J651" s="80">
        <v>1880</v>
      </c>
      <c r="K651" s="80">
        <v>30</v>
      </c>
      <c r="L651" s="76">
        <f t="shared" ref="L651:L714" si="93">IF(B651=1,J651,IF(B651=2,((J651+K651)+(H651-I651)*G651),IF(B651=3,((J651+K651)*G651),0)))</f>
        <v>0</v>
      </c>
      <c r="M651" s="76">
        <f t="shared" si="87"/>
        <v>0</v>
      </c>
      <c r="N651" s="76">
        <f t="shared" ref="N651:N714" si="94">L651+M651</f>
        <v>0</v>
      </c>
    </row>
    <row r="652" spans="1:14" x14ac:dyDescent="0.2">
      <c r="A652" s="68">
        <f>'Aliquote medie'!$B652</f>
        <v>64900</v>
      </c>
      <c r="B652" s="71">
        <f>'Aliquote medie'!$H652</f>
        <v>4</v>
      </c>
      <c r="C652" s="71">
        <f>VLOOKUP(B652,Scaglioni!$E$3:$H$7,3,FALSE)</f>
        <v>0</v>
      </c>
      <c r="D652" s="71">
        <f>VLOOKUP(B652,Scaglioni!$E$3:$H$7,2,FALSE)</f>
        <v>50000</v>
      </c>
      <c r="E652" s="71" t="str">
        <f t="shared" si="88"/>
        <v/>
      </c>
      <c r="F652" s="71" t="str">
        <f t="shared" si="89"/>
        <v/>
      </c>
      <c r="G652" s="71" t="str">
        <f t="shared" si="90"/>
        <v/>
      </c>
      <c r="H652" s="80" t="str">
        <f t="shared" si="91"/>
        <v/>
      </c>
      <c r="I652" s="80" t="str">
        <f t="shared" si="92"/>
        <v/>
      </c>
      <c r="J652" s="80">
        <v>1880</v>
      </c>
      <c r="K652" s="80">
        <v>30</v>
      </c>
      <c r="L652" s="76">
        <f t="shared" si="93"/>
        <v>0</v>
      </c>
      <c r="M652" s="76">
        <f t="shared" si="87"/>
        <v>0</v>
      </c>
      <c r="N652" s="76">
        <f t="shared" si="94"/>
        <v>0</v>
      </c>
    </row>
    <row r="653" spans="1:14" x14ac:dyDescent="0.2">
      <c r="A653" s="68">
        <f>'Aliquote medie'!$B653</f>
        <v>65000</v>
      </c>
      <c r="B653" s="71">
        <f>'Aliquote medie'!$H653</f>
        <v>4</v>
      </c>
      <c r="C653" s="71">
        <f>VLOOKUP(B653,Scaglioni!$E$3:$H$7,3,FALSE)</f>
        <v>0</v>
      </c>
      <c r="D653" s="71">
        <f>VLOOKUP(B653,Scaglioni!$E$3:$H$7,2,FALSE)</f>
        <v>50000</v>
      </c>
      <c r="E653" s="71" t="str">
        <f t="shared" si="88"/>
        <v/>
      </c>
      <c r="F653" s="71" t="str">
        <f t="shared" si="89"/>
        <v/>
      </c>
      <c r="G653" s="71" t="str">
        <f t="shared" si="90"/>
        <v/>
      </c>
      <c r="H653" s="80" t="str">
        <f t="shared" si="91"/>
        <v/>
      </c>
      <c r="I653" s="80" t="str">
        <f t="shared" si="92"/>
        <v/>
      </c>
      <c r="J653" s="80">
        <v>1880</v>
      </c>
      <c r="K653" s="80">
        <v>30</v>
      </c>
      <c r="L653" s="76">
        <f t="shared" si="93"/>
        <v>0</v>
      </c>
      <c r="M653" s="76">
        <f t="shared" si="87"/>
        <v>0</v>
      </c>
      <c r="N653" s="76">
        <f t="shared" si="94"/>
        <v>0</v>
      </c>
    </row>
    <row r="654" spans="1:14" x14ac:dyDescent="0.2">
      <c r="A654" s="68">
        <f>'Aliquote medie'!$B654</f>
        <v>65100</v>
      </c>
      <c r="B654" s="71">
        <f>'Aliquote medie'!$H654</f>
        <v>4</v>
      </c>
      <c r="C654" s="71">
        <f>VLOOKUP(B654,Scaglioni!$E$3:$H$7,3,FALSE)</f>
        <v>0</v>
      </c>
      <c r="D654" s="71">
        <f>VLOOKUP(B654,Scaglioni!$E$3:$H$7,2,FALSE)</f>
        <v>50000</v>
      </c>
      <c r="E654" s="71" t="str">
        <f t="shared" si="88"/>
        <v/>
      </c>
      <c r="F654" s="71" t="str">
        <f t="shared" si="89"/>
        <v/>
      </c>
      <c r="G654" s="71" t="str">
        <f t="shared" si="90"/>
        <v/>
      </c>
      <c r="H654" s="80" t="str">
        <f t="shared" si="91"/>
        <v/>
      </c>
      <c r="I654" s="80" t="str">
        <f t="shared" si="92"/>
        <v/>
      </c>
      <c r="J654" s="80">
        <v>1880</v>
      </c>
      <c r="K654" s="80">
        <v>30</v>
      </c>
      <c r="L654" s="76">
        <f t="shared" si="93"/>
        <v>0</v>
      </c>
      <c r="M654" s="76">
        <f t="shared" si="87"/>
        <v>0</v>
      </c>
      <c r="N654" s="76">
        <f t="shared" si="94"/>
        <v>0</v>
      </c>
    </row>
    <row r="655" spans="1:14" x14ac:dyDescent="0.2">
      <c r="A655" s="68">
        <f>'Aliquote medie'!$B655</f>
        <v>65200</v>
      </c>
      <c r="B655" s="71">
        <f>'Aliquote medie'!$H655</f>
        <v>4</v>
      </c>
      <c r="C655" s="71">
        <f>VLOOKUP(B655,Scaglioni!$E$3:$H$7,3,FALSE)</f>
        <v>0</v>
      </c>
      <c r="D655" s="71">
        <f>VLOOKUP(B655,Scaglioni!$E$3:$H$7,2,FALSE)</f>
        <v>50000</v>
      </c>
      <c r="E655" s="71" t="str">
        <f t="shared" si="88"/>
        <v/>
      </c>
      <c r="F655" s="71" t="str">
        <f t="shared" si="89"/>
        <v/>
      </c>
      <c r="G655" s="71" t="str">
        <f t="shared" si="90"/>
        <v/>
      </c>
      <c r="H655" s="80" t="str">
        <f t="shared" si="91"/>
        <v/>
      </c>
      <c r="I655" s="80" t="str">
        <f t="shared" si="92"/>
        <v/>
      </c>
      <c r="J655" s="80">
        <v>1880</v>
      </c>
      <c r="K655" s="80">
        <v>30</v>
      </c>
      <c r="L655" s="76">
        <f t="shared" si="93"/>
        <v>0</v>
      </c>
      <c r="M655" s="76">
        <f t="shared" si="87"/>
        <v>0</v>
      </c>
      <c r="N655" s="76">
        <f t="shared" si="94"/>
        <v>0</v>
      </c>
    </row>
    <row r="656" spans="1:14" x14ac:dyDescent="0.2">
      <c r="A656" s="68">
        <f>'Aliquote medie'!$B656</f>
        <v>65300</v>
      </c>
      <c r="B656" s="71">
        <f>'Aliquote medie'!$H656</f>
        <v>4</v>
      </c>
      <c r="C656" s="71">
        <f>VLOOKUP(B656,Scaglioni!$E$3:$H$7,3,FALSE)</f>
        <v>0</v>
      </c>
      <c r="D656" s="71">
        <f>VLOOKUP(B656,Scaglioni!$E$3:$H$7,2,FALSE)</f>
        <v>50000</v>
      </c>
      <c r="E656" s="71" t="str">
        <f t="shared" si="88"/>
        <v/>
      </c>
      <c r="F656" s="71" t="str">
        <f t="shared" si="89"/>
        <v/>
      </c>
      <c r="G656" s="71" t="str">
        <f t="shared" si="90"/>
        <v/>
      </c>
      <c r="H656" s="80" t="str">
        <f t="shared" si="91"/>
        <v/>
      </c>
      <c r="I656" s="80" t="str">
        <f t="shared" si="92"/>
        <v/>
      </c>
      <c r="J656" s="80">
        <v>1880</v>
      </c>
      <c r="K656" s="80">
        <v>30</v>
      </c>
      <c r="L656" s="76">
        <f t="shared" si="93"/>
        <v>0</v>
      </c>
      <c r="M656" s="76">
        <f t="shared" si="87"/>
        <v>0</v>
      </c>
      <c r="N656" s="76">
        <f t="shared" si="94"/>
        <v>0</v>
      </c>
    </row>
    <row r="657" spans="1:14" x14ac:dyDescent="0.2">
      <c r="A657" s="68">
        <f>'Aliquote medie'!$B657</f>
        <v>65400</v>
      </c>
      <c r="B657" s="71">
        <f>'Aliquote medie'!$H657</f>
        <v>4</v>
      </c>
      <c r="C657" s="71">
        <f>VLOOKUP(B657,Scaglioni!$E$3:$H$7,3,FALSE)</f>
        <v>0</v>
      </c>
      <c r="D657" s="71">
        <f>VLOOKUP(B657,Scaglioni!$E$3:$H$7,2,FALSE)</f>
        <v>50000</v>
      </c>
      <c r="E657" s="71" t="str">
        <f t="shared" si="88"/>
        <v/>
      </c>
      <c r="F657" s="71" t="str">
        <f t="shared" si="89"/>
        <v/>
      </c>
      <c r="G657" s="71" t="str">
        <f t="shared" si="90"/>
        <v/>
      </c>
      <c r="H657" s="80" t="str">
        <f t="shared" si="91"/>
        <v/>
      </c>
      <c r="I657" s="80" t="str">
        <f t="shared" si="92"/>
        <v/>
      </c>
      <c r="J657" s="80">
        <v>1880</v>
      </c>
      <c r="K657" s="80">
        <v>30</v>
      </c>
      <c r="L657" s="76">
        <f t="shared" si="93"/>
        <v>0</v>
      </c>
      <c r="M657" s="76">
        <f t="shared" si="87"/>
        <v>0</v>
      </c>
      <c r="N657" s="76">
        <f t="shared" si="94"/>
        <v>0</v>
      </c>
    </row>
    <row r="658" spans="1:14" x14ac:dyDescent="0.2">
      <c r="A658" s="68">
        <f>'Aliquote medie'!$B658</f>
        <v>65500</v>
      </c>
      <c r="B658" s="71">
        <f>'Aliquote medie'!$H658</f>
        <v>4</v>
      </c>
      <c r="C658" s="71">
        <f>VLOOKUP(B658,Scaglioni!$E$3:$H$7,3,FALSE)</f>
        <v>0</v>
      </c>
      <c r="D658" s="71">
        <f>VLOOKUP(B658,Scaglioni!$E$3:$H$7,2,FALSE)</f>
        <v>50000</v>
      </c>
      <c r="E658" s="71" t="str">
        <f t="shared" si="88"/>
        <v/>
      </c>
      <c r="F658" s="71" t="str">
        <f t="shared" si="89"/>
        <v/>
      </c>
      <c r="G658" s="71" t="str">
        <f t="shared" si="90"/>
        <v/>
      </c>
      <c r="H658" s="80" t="str">
        <f t="shared" si="91"/>
        <v/>
      </c>
      <c r="I658" s="80" t="str">
        <f t="shared" si="92"/>
        <v/>
      </c>
      <c r="J658" s="80">
        <v>1880</v>
      </c>
      <c r="K658" s="80">
        <v>30</v>
      </c>
      <c r="L658" s="76">
        <f t="shared" si="93"/>
        <v>0</v>
      </c>
      <c r="M658" s="76">
        <f t="shared" si="87"/>
        <v>0</v>
      </c>
      <c r="N658" s="76">
        <f t="shared" si="94"/>
        <v>0</v>
      </c>
    </row>
    <row r="659" spans="1:14" x14ac:dyDescent="0.2">
      <c r="A659" s="68">
        <f>'Aliquote medie'!$B659</f>
        <v>65600</v>
      </c>
      <c r="B659" s="71">
        <f>'Aliquote medie'!$H659</f>
        <v>4</v>
      </c>
      <c r="C659" s="71">
        <f>VLOOKUP(B659,Scaglioni!$E$3:$H$7,3,FALSE)</f>
        <v>0</v>
      </c>
      <c r="D659" s="71">
        <f>VLOOKUP(B659,Scaglioni!$E$3:$H$7,2,FALSE)</f>
        <v>50000</v>
      </c>
      <c r="E659" s="71" t="str">
        <f t="shared" si="88"/>
        <v/>
      </c>
      <c r="F659" s="71" t="str">
        <f t="shared" si="89"/>
        <v/>
      </c>
      <c r="G659" s="71" t="str">
        <f t="shared" si="90"/>
        <v/>
      </c>
      <c r="H659" s="80" t="str">
        <f t="shared" si="91"/>
        <v/>
      </c>
      <c r="I659" s="80" t="str">
        <f t="shared" si="92"/>
        <v/>
      </c>
      <c r="J659" s="80">
        <v>1880</v>
      </c>
      <c r="K659" s="80">
        <v>30</v>
      </c>
      <c r="L659" s="76">
        <f t="shared" si="93"/>
        <v>0</v>
      </c>
      <c r="M659" s="76">
        <f t="shared" si="87"/>
        <v>0</v>
      </c>
      <c r="N659" s="76">
        <f t="shared" si="94"/>
        <v>0</v>
      </c>
    </row>
    <row r="660" spans="1:14" x14ac:dyDescent="0.2">
      <c r="A660" s="68">
        <f>'Aliquote medie'!$B660</f>
        <v>65700</v>
      </c>
      <c r="B660" s="71">
        <f>'Aliquote medie'!$H660</f>
        <v>4</v>
      </c>
      <c r="C660" s="71">
        <f>VLOOKUP(B660,Scaglioni!$E$3:$H$7,3,FALSE)</f>
        <v>0</v>
      </c>
      <c r="D660" s="71">
        <f>VLOOKUP(B660,Scaglioni!$E$3:$H$7,2,FALSE)</f>
        <v>50000</v>
      </c>
      <c r="E660" s="71" t="str">
        <f t="shared" si="88"/>
        <v/>
      </c>
      <c r="F660" s="71" t="str">
        <f t="shared" si="89"/>
        <v/>
      </c>
      <c r="G660" s="71" t="str">
        <f t="shared" si="90"/>
        <v/>
      </c>
      <c r="H660" s="80" t="str">
        <f t="shared" si="91"/>
        <v/>
      </c>
      <c r="I660" s="80" t="str">
        <f t="shared" si="92"/>
        <v/>
      </c>
      <c r="J660" s="80">
        <v>1880</v>
      </c>
      <c r="K660" s="80">
        <v>30</v>
      </c>
      <c r="L660" s="76">
        <f t="shared" si="93"/>
        <v>0</v>
      </c>
      <c r="M660" s="76">
        <f t="shared" si="87"/>
        <v>0</v>
      </c>
      <c r="N660" s="76">
        <f t="shared" si="94"/>
        <v>0</v>
      </c>
    </row>
    <row r="661" spans="1:14" x14ac:dyDescent="0.2">
      <c r="A661" s="68">
        <f>'Aliquote medie'!$B661</f>
        <v>65800</v>
      </c>
      <c r="B661" s="71">
        <f>'Aliquote medie'!$H661</f>
        <v>4</v>
      </c>
      <c r="C661" s="71">
        <f>VLOOKUP(B661,Scaglioni!$E$3:$H$7,3,FALSE)</f>
        <v>0</v>
      </c>
      <c r="D661" s="71">
        <f>VLOOKUP(B661,Scaglioni!$E$3:$H$7,2,FALSE)</f>
        <v>50000</v>
      </c>
      <c r="E661" s="71" t="str">
        <f t="shared" si="88"/>
        <v/>
      </c>
      <c r="F661" s="71" t="str">
        <f t="shared" si="89"/>
        <v/>
      </c>
      <c r="G661" s="71" t="str">
        <f t="shared" si="90"/>
        <v/>
      </c>
      <c r="H661" s="80" t="str">
        <f t="shared" si="91"/>
        <v/>
      </c>
      <c r="I661" s="80" t="str">
        <f t="shared" si="92"/>
        <v/>
      </c>
      <c r="J661" s="80">
        <v>1880</v>
      </c>
      <c r="K661" s="80">
        <v>30</v>
      </c>
      <c r="L661" s="76">
        <f t="shared" si="93"/>
        <v>0</v>
      </c>
      <c r="M661" s="76">
        <f t="shared" si="87"/>
        <v>0</v>
      </c>
      <c r="N661" s="76">
        <f t="shared" si="94"/>
        <v>0</v>
      </c>
    </row>
    <row r="662" spans="1:14" x14ac:dyDescent="0.2">
      <c r="A662" s="68">
        <f>'Aliquote medie'!$B662</f>
        <v>65900</v>
      </c>
      <c r="B662" s="71">
        <f>'Aliquote medie'!$H662</f>
        <v>4</v>
      </c>
      <c r="C662" s="71">
        <f>VLOOKUP(B662,Scaglioni!$E$3:$H$7,3,FALSE)</f>
        <v>0</v>
      </c>
      <c r="D662" s="71">
        <f>VLOOKUP(B662,Scaglioni!$E$3:$H$7,2,FALSE)</f>
        <v>50000</v>
      </c>
      <c r="E662" s="71" t="str">
        <f t="shared" si="88"/>
        <v/>
      </c>
      <c r="F662" s="71" t="str">
        <f t="shared" si="89"/>
        <v/>
      </c>
      <c r="G662" s="71" t="str">
        <f t="shared" si="90"/>
        <v/>
      </c>
      <c r="H662" s="80" t="str">
        <f t="shared" si="91"/>
        <v/>
      </c>
      <c r="I662" s="80" t="str">
        <f t="shared" si="92"/>
        <v/>
      </c>
      <c r="J662" s="80">
        <v>1880</v>
      </c>
      <c r="K662" s="80">
        <v>30</v>
      </c>
      <c r="L662" s="76">
        <f t="shared" si="93"/>
        <v>0</v>
      </c>
      <c r="M662" s="76">
        <f t="shared" si="87"/>
        <v>0</v>
      </c>
      <c r="N662" s="76">
        <f t="shared" si="94"/>
        <v>0</v>
      </c>
    </row>
    <row r="663" spans="1:14" x14ac:dyDescent="0.2">
      <c r="A663" s="68">
        <f>'Aliquote medie'!$B663</f>
        <v>66000</v>
      </c>
      <c r="B663" s="71">
        <f>'Aliquote medie'!$H663</f>
        <v>4</v>
      </c>
      <c r="C663" s="71">
        <f>VLOOKUP(B663,Scaglioni!$E$3:$H$7,3,FALSE)</f>
        <v>0</v>
      </c>
      <c r="D663" s="71">
        <f>VLOOKUP(B663,Scaglioni!$E$3:$H$7,2,FALSE)</f>
        <v>50000</v>
      </c>
      <c r="E663" s="71" t="str">
        <f t="shared" si="88"/>
        <v/>
      </c>
      <c r="F663" s="71" t="str">
        <f t="shared" si="89"/>
        <v/>
      </c>
      <c r="G663" s="71" t="str">
        <f t="shared" si="90"/>
        <v/>
      </c>
      <c r="H663" s="80" t="str">
        <f t="shared" si="91"/>
        <v/>
      </c>
      <c r="I663" s="80" t="str">
        <f t="shared" si="92"/>
        <v/>
      </c>
      <c r="J663" s="80">
        <v>1880</v>
      </c>
      <c r="K663" s="80">
        <v>30</v>
      </c>
      <c r="L663" s="76">
        <f t="shared" si="93"/>
        <v>0</v>
      </c>
      <c r="M663" s="76">
        <f t="shared" si="87"/>
        <v>0</v>
      </c>
      <c r="N663" s="76">
        <f t="shared" si="94"/>
        <v>0</v>
      </c>
    </row>
    <row r="664" spans="1:14" x14ac:dyDescent="0.2">
      <c r="A664" s="68">
        <f>'Aliquote medie'!$B664</f>
        <v>66100</v>
      </c>
      <c r="B664" s="71">
        <f>'Aliquote medie'!$H664</f>
        <v>4</v>
      </c>
      <c r="C664" s="71">
        <f>VLOOKUP(B664,Scaglioni!$E$3:$H$7,3,FALSE)</f>
        <v>0</v>
      </c>
      <c r="D664" s="71">
        <f>VLOOKUP(B664,Scaglioni!$E$3:$H$7,2,FALSE)</f>
        <v>50000</v>
      </c>
      <c r="E664" s="71" t="str">
        <f t="shared" si="88"/>
        <v/>
      </c>
      <c r="F664" s="71" t="str">
        <f t="shared" si="89"/>
        <v/>
      </c>
      <c r="G664" s="71" t="str">
        <f t="shared" si="90"/>
        <v/>
      </c>
      <c r="H664" s="80" t="str">
        <f t="shared" si="91"/>
        <v/>
      </c>
      <c r="I664" s="80" t="str">
        <f t="shared" si="92"/>
        <v/>
      </c>
      <c r="J664" s="80">
        <v>1880</v>
      </c>
      <c r="K664" s="80">
        <v>30</v>
      </c>
      <c r="L664" s="76">
        <f t="shared" si="93"/>
        <v>0</v>
      </c>
      <c r="M664" s="76">
        <f t="shared" si="87"/>
        <v>0</v>
      </c>
      <c r="N664" s="76">
        <f t="shared" si="94"/>
        <v>0</v>
      </c>
    </row>
    <row r="665" spans="1:14" x14ac:dyDescent="0.2">
      <c r="A665" s="68">
        <f>'Aliquote medie'!$B665</f>
        <v>66200</v>
      </c>
      <c r="B665" s="71">
        <f>'Aliquote medie'!$H665</f>
        <v>4</v>
      </c>
      <c r="C665" s="71">
        <f>VLOOKUP(B665,Scaglioni!$E$3:$H$7,3,FALSE)</f>
        <v>0</v>
      </c>
      <c r="D665" s="71">
        <f>VLOOKUP(B665,Scaglioni!$E$3:$H$7,2,FALSE)</f>
        <v>50000</v>
      </c>
      <c r="E665" s="71" t="str">
        <f t="shared" si="88"/>
        <v/>
      </c>
      <c r="F665" s="71" t="str">
        <f t="shared" si="89"/>
        <v/>
      </c>
      <c r="G665" s="71" t="str">
        <f t="shared" si="90"/>
        <v/>
      </c>
      <c r="H665" s="80" t="str">
        <f t="shared" si="91"/>
        <v/>
      </c>
      <c r="I665" s="80" t="str">
        <f t="shared" si="92"/>
        <v/>
      </c>
      <c r="J665" s="80">
        <v>1880</v>
      </c>
      <c r="K665" s="80">
        <v>30</v>
      </c>
      <c r="L665" s="76">
        <f t="shared" si="93"/>
        <v>0</v>
      </c>
      <c r="M665" s="76">
        <f t="shared" si="87"/>
        <v>0</v>
      </c>
      <c r="N665" s="76">
        <f t="shared" si="94"/>
        <v>0</v>
      </c>
    </row>
    <row r="666" spans="1:14" x14ac:dyDescent="0.2">
      <c r="A666" s="68">
        <f>'Aliquote medie'!$B666</f>
        <v>66300</v>
      </c>
      <c r="B666" s="71">
        <f>'Aliquote medie'!$H666</f>
        <v>4</v>
      </c>
      <c r="C666" s="71">
        <f>VLOOKUP(B666,Scaglioni!$E$3:$H$7,3,FALSE)</f>
        <v>0</v>
      </c>
      <c r="D666" s="71">
        <f>VLOOKUP(B666,Scaglioni!$E$3:$H$7,2,FALSE)</f>
        <v>50000</v>
      </c>
      <c r="E666" s="71" t="str">
        <f t="shared" si="88"/>
        <v/>
      </c>
      <c r="F666" s="71" t="str">
        <f t="shared" si="89"/>
        <v/>
      </c>
      <c r="G666" s="71" t="str">
        <f t="shared" si="90"/>
        <v/>
      </c>
      <c r="H666" s="80" t="str">
        <f t="shared" si="91"/>
        <v/>
      </c>
      <c r="I666" s="80" t="str">
        <f t="shared" si="92"/>
        <v/>
      </c>
      <c r="J666" s="80">
        <v>1880</v>
      </c>
      <c r="K666" s="80">
        <v>30</v>
      </c>
      <c r="L666" s="76">
        <f t="shared" si="93"/>
        <v>0</v>
      </c>
      <c r="M666" s="76">
        <f t="shared" si="87"/>
        <v>0</v>
      </c>
      <c r="N666" s="76">
        <f t="shared" si="94"/>
        <v>0</v>
      </c>
    </row>
    <row r="667" spans="1:14" x14ac:dyDescent="0.2">
      <c r="A667" s="68">
        <f>'Aliquote medie'!$B667</f>
        <v>66400</v>
      </c>
      <c r="B667" s="71">
        <f>'Aliquote medie'!$H667</f>
        <v>4</v>
      </c>
      <c r="C667" s="71">
        <f>VLOOKUP(B667,Scaglioni!$E$3:$H$7,3,FALSE)</f>
        <v>0</v>
      </c>
      <c r="D667" s="71">
        <f>VLOOKUP(B667,Scaglioni!$E$3:$H$7,2,FALSE)</f>
        <v>50000</v>
      </c>
      <c r="E667" s="71" t="str">
        <f t="shared" si="88"/>
        <v/>
      </c>
      <c r="F667" s="71" t="str">
        <f t="shared" si="89"/>
        <v/>
      </c>
      <c r="G667" s="71" t="str">
        <f t="shared" si="90"/>
        <v/>
      </c>
      <c r="H667" s="80" t="str">
        <f t="shared" si="91"/>
        <v/>
      </c>
      <c r="I667" s="80" t="str">
        <f t="shared" si="92"/>
        <v/>
      </c>
      <c r="J667" s="80">
        <v>1880</v>
      </c>
      <c r="K667" s="80">
        <v>30</v>
      </c>
      <c r="L667" s="76">
        <f t="shared" si="93"/>
        <v>0</v>
      </c>
      <c r="M667" s="76">
        <f t="shared" si="87"/>
        <v>0</v>
      </c>
      <c r="N667" s="76">
        <f t="shared" si="94"/>
        <v>0</v>
      </c>
    </row>
    <row r="668" spans="1:14" x14ac:dyDescent="0.2">
      <c r="A668" s="68">
        <f>'Aliquote medie'!$B668</f>
        <v>66500</v>
      </c>
      <c r="B668" s="71">
        <f>'Aliquote medie'!$H668</f>
        <v>4</v>
      </c>
      <c r="C668" s="71">
        <f>VLOOKUP(B668,Scaglioni!$E$3:$H$7,3,FALSE)</f>
        <v>0</v>
      </c>
      <c r="D668" s="71">
        <f>VLOOKUP(B668,Scaglioni!$E$3:$H$7,2,FALSE)</f>
        <v>50000</v>
      </c>
      <c r="E668" s="71" t="str">
        <f t="shared" si="88"/>
        <v/>
      </c>
      <c r="F668" s="71" t="str">
        <f t="shared" si="89"/>
        <v/>
      </c>
      <c r="G668" s="71" t="str">
        <f t="shared" si="90"/>
        <v/>
      </c>
      <c r="H668" s="80" t="str">
        <f t="shared" si="91"/>
        <v/>
      </c>
      <c r="I668" s="80" t="str">
        <f t="shared" si="92"/>
        <v/>
      </c>
      <c r="J668" s="80">
        <v>1880</v>
      </c>
      <c r="K668" s="80">
        <v>30</v>
      </c>
      <c r="L668" s="76">
        <f t="shared" si="93"/>
        <v>0</v>
      </c>
      <c r="M668" s="76">
        <f t="shared" si="87"/>
        <v>0</v>
      </c>
      <c r="N668" s="76">
        <f t="shared" si="94"/>
        <v>0</v>
      </c>
    </row>
    <row r="669" spans="1:14" x14ac:dyDescent="0.2">
      <c r="A669" s="68">
        <f>'Aliquote medie'!$B669</f>
        <v>66600</v>
      </c>
      <c r="B669" s="71">
        <f>'Aliquote medie'!$H669</f>
        <v>4</v>
      </c>
      <c r="C669" s="71">
        <f>VLOOKUP(B669,Scaglioni!$E$3:$H$7,3,FALSE)</f>
        <v>0</v>
      </c>
      <c r="D669" s="71">
        <f>VLOOKUP(B669,Scaglioni!$E$3:$H$7,2,FALSE)</f>
        <v>50000</v>
      </c>
      <c r="E669" s="71" t="str">
        <f t="shared" si="88"/>
        <v/>
      </c>
      <c r="F669" s="71" t="str">
        <f t="shared" si="89"/>
        <v/>
      </c>
      <c r="G669" s="71" t="str">
        <f t="shared" si="90"/>
        <v/>
      </c>
      <c r="H669" s="80" t="str">
        <f t="shared" si="91"/>
        <v/>
      </c>
      <c r="I669" s="80" t="str">
        <f t="shared" si="92"/>
        <v/>
      </c>
      <c r="J669" s="80">
        <v>1880</v>
      </c>
      <c r="K669" s="80">
        <v>30</v>
      </c>
      <c r="L669" s="76">
        <f t="shared" si="93"/>
        <v>0</v>
      </c>
      <c r="M669" s="76">
        <f t="shared" si="87"/>
        <v>0</v>
      </c>
      <c r="N669" s="76">
        <f t="shared" si="94"/>
        <v>0</v>
      </c>
    </row>
    <row r="670" spans="1:14" x14ac:dyDescent="0.2">
      <c r="A670" s="68">
        <f>'Aliquote medie'!$B670</f>
        <v>66700</v>
      </c>
      <c r="B670" s="71">
        <f>'Aliquote medie'!$H670</f>
        <v>4</v>
      </c>
      <c r="C670" s="71">
        <f>VLOOKUP(B670,Scaglioni!$E$3:$H$7,3,FALSE)</f>
        <v>0</v>
      </c>
      <c r="D670" s="71">
        <f>VLOOKUP(B670,Scaglioni!$E$3:$H$7,2,FALSE)</f>
        <v>50000</v>
      </c>
      <c r="E670" s="71" t="str">
        <f t="shared" si="88"/>
        <v/>
      </c>
      <c r="F670" s="71" t="str">
        <f t="shared" si="89"/>
        <v/>
      </c>
      <c r="G670" s="71" t="str">
        <f t="shared" si="90"/>
        <v/>
      </c>
      <c r="H670" s="80" t="str">
        <f t="shared" si="91"/>
        <v/>
      </c>
      <c r="I670" s="80" t="str">
        <f t="shared" si="92"/>
        <v/>
      </c>
      <c r="J670" s="80">
        <v>1880</v>
      </c>
      <c r="K670" s="80">
        <v>30</v>
      </c>
      <c r="L670" s="76">
        <f t="shared" si="93"/>
        <v>0</v>
      </c>
      <c r="M670" s="76">
        <f t="shared" si="87"/>
        <v>0</v>
      </c>
      <c r="N670" s="76">
        <f t="shared" si="94"/>
        <v>0</v>
      </c>
    </row>
    <row r="671" spans="1:14" x14ac:dyDescent="0.2">
      <c r="A671" s="68">
        <f>'Aliquote medie'!$B671</f>
        <v>66800</v>
      </c>
      <c r="B671" s="71">
        <f>'Aliquote medie'!$H671</f>
        <v>4</v>
      </c>
      <c r="C671" s="71">
        <f>VLOOKUP(B671,Scaglioni!$E$3:$H$7,3,FALSE)</f>
        <v>0</v>
      </c>
      <c r="D671" s="71">
        <f>VLOOKUP(B671,Scaglioni!$E$3:$H$7,2,FALSE)</f>
        <v>50000</v>
      </c>
      <c r="E671" s="71" t="str">
        <f t="shared" si="88"/>
        <v/>
      </c>
      <c r="F671" s="71" t="str">
        <f t="shared" si="89"/>
        <v/>
      </c>
      <c r="G671" s="71" t="str">
        <f t="shared" si="90"/>
        <v/>
      </c>
      <c r="H671" s="80" t="str">
        <f t="shared" si="91"/>
        <v/>
      </c>
      <c r="I671" s="80" t="str">
        <f t="shared" si="92"/>
        <v/>
      </c>
      <c r="J671" s="80">
        <v>1880</v>
      </c>
      <c r="K671" s="80">
        <v>30</v>
      </c>
      <c r="L671" s="76">
        <f t="shared" si="93"/>
        <v>0</v>
      </c>
      <c r="M671" s="76">
        <f t="shared" si="87"/>
        <v>0</v>
      </c>
      <c r="N671" s="76">
        <f t="shared" si="94"/>
        <v>0</v>
      </c>
    </row>
    <row r="672" spans="1:14" x14ac:dyDescent="0.2">
      <c r="A672" s="68">
        <f>'Aliquote medie'!$B672</f>
        <v>66900</v>
      </c>
      <c r="B672" s="71">
        <f>'Aliquote medie'!$H672</f>
        <v>4</v>
      </c>
      <c r="C672" s="71">
        <f>VLOOKUP(B672,Scaglioni!$E$3:$H$7,3,FALSE)</f>
        <v>0</v>
      </c>
      <c r="D672" s="71">
        <f>VLOOKUP(B672,Scaglioni!$E$3:$H$7,2,FALSE)</f>
        <v>50000</v>
      </c>
      <c r="E672" s="71" t="str">
        <f t="shared" si="88"/>
        <v/>
      </c>
      <c r="F672" s="71" t="str">
        <f t="shared" si="89"/>
        <v/>
      </c>
      <c r="G672" s="71" t="str">
        <f t="shared" si="90"/>
        <v/>
      </c>
      <c r="H672" s="80" t="str">
        <f t="shared" si="91"/>
        <v/>
      </c>
      <c r="I672" s="80" t="str">
        <f t="shared" si="92"/>
        <v/>
      </c>
      <c r="J672" s="80">
        <v>1880</v>
      </c>
      <c r="K672" s="80">
        <v>30</v>
      </c>
      <c r="L672" s="76">
        <f t="shared" si="93"/>
        <v>0</v>
      </c>
      <c r="M672" s="76">
        <f t="shared" si="87"/>
        <v>0</v>
      </c>
      <c r="N672" s="76">
        <f t="shared" si="94"/>
        <v>0</v>
      </c>
    </row>
    <row r="673" spans="1:14" x14ac:dyDescent="0.2">
      <c r="A673" s="68">
        <f>'Aliquote medie'!$B673</f>
        <v>67000</v>
      </c>
      <c r="B673" s="71">
        <f>'Aliquote medie'!$H673</f>
        <v>4</v>
      </c>
      <c r="C673" s="71">
        <f>VLOOKUP(B673,Scaglioni!$E$3:$H$7,3,FALSE)</f>
        <v>0</v>
      </c>
      <c r="D673" s="71">
        <f>VLOOKUP(B673,Scaglioni!$E$3:$H$7,2,FALSE)</f>
        <v>50000</v>
      </c>
      <c r="E673" s="71" t="str">
        <f t="shared" si="88"/>
        <v/>
      </c>
      <c r="F673" s="71" t="str">
        <f t="shared" si="89"/>
        <v/>
      </c>
      <c r="G673" s="71" t="str">
        <f t="shared" si="90"/>
        <v/>
      </c>
      <c r="H673" s="80" t="str">
        <f t="shared" si="91"/>
        <v/>
      </c>
      <c r="I673" s="80" t="str">
        <f t="shared" si="92"/>
        <v/>
      </c>
      <c r="J673" s="80">
        <v>1880</v>
      </c>
      <c r="K673" s="80">
        <v>30</v>
      </c>
      <c r="L673" s="76">
        <f t="shared" si="93"/>
        <v>0</v>
      </c>
      <c r="M673" s="76">
        <f t="shared" si="87"/>
        <v>0</v>
      </c>
      <c r="N673" s="76">
        <f t="shared" si="94"/>
        <v>0</v>
      </c>
    </row>
    <row r="674" spans="1:14" x14ac:dyDescent="0.2">
      <c r="A674" s="68">
        <f>'Aliquote medie'!$B674</f>
        <v>67100</v>
      </c>
      <c r="B674" s="71">
        <f>'Aliquote medie'!$H674</f>
        <v>4</v>
      </c>
      <c r="C674" s="71">
        <f>VLOOKUP(B674,Scaglioni!$E$3:$H$7,3,FALSE)</f>
        <v>0</v>
      </c>
      <c r="D674" s="71">
        <f>VLOOKUP(B674,Scaglioni!$E$3:$H$7,2,FALSE)</f>
        <v>50000</v>
      </c>
      <c r="E674" s="71" t="str">
        <f t="shared" si="88"/>
        <v/>
      </c>
      <c r="F674" s="71" t="str">
        <f t="shared" si="89"/>
        <v/>
      </c>
      <c r="G674" s="71" t="str">
        <f t="shared" si="90"/>
        <v/>
      </c>
      <c r="H674" s="80" t="str">
        <f t="shared" si="91"/>
        <v/>
      </c>
      <c r="I674" s="80" t="str">
        <f t="shared" si="92"/>
        <v/>
      </c>
      <c r="J674" s="80">
        <v>1880</v>
      </c>
      <c r="K674" s="80">
        <v>30</v>
      </c>
      <c r="L674" s="76">
        <f t="shared" si="93"/>
        <v>0</v>
      </c>
      <c r="M674" s="76">
        <f t="shared" si="87"/>
        <v>0</v>
      </c>
      <c r="N674" s="76">
        <f t="shared" si="94"/>
        <v>0</v>
      </c>
    </row>
    <row r="675" spans="1:14" x14ac:dyDescent="0.2">
      <c r="A675" s="68">
        <f>'Aliquote medie'!$B675</f>
        <v>67200</v>
      </c>
      <c r="B675" s="71">
        <f>'Aliquote medie'!$H675</f>
        <v>4</v>
      </c>
      <c r="C675" s="71">
        <f>VLOOKUP(B675,Scaglioni!$E$3:$H$7,3,FALSE)</f>
        <v>0</v>
      </c>
      <c r="D675" s="71">
        <f>VLOOKUP(B675,Scaglioni!$E$3:$H$7,2,FALSE)</f>
        <v>50000</v>
      </c>
      <c r="E675" s="71" t="str">
        <f t="shared" si="88"/>
        <v/>
      </c>
      <c r="F675" s="71" t="str">
        <f t="shared" si="89"/>
        <v/>
      </c>
      <c r="G675" s="71" t="str">
        <f t="shared" si="90"/>
        <v/>
      </c>
      <c r="H675" s="80" t="str">
        <f t="shared" si="91"/>
        <v/>
      </c>
      <c r="I675" s="80" t="str">
        <f t="shared" si="92"/>
        <v/>
      </c>
      <c r="J675" s="80">
        <v>1880</v>
      </c>
      <c r="K675" s="80">
        <v>30</v>
      </c>
      <c r="L675" s="76">
        <f t="shared" si="93"/>
        <v>0</v>
      </c>
      <c r="M675" s="76">
        <f t="shared" si="87"/>
        <v>0</v>
      </c>
      <c r="N675" s="76">
        <f t="shared" si="94"/>
        <v>0</v>
      </c>
    </row>
    <row r="676" spans="1:14" x14ac:dyDescent="0.2">
      <c r="A676" s="68">
        <f>'Aliquote medie'!$B676</f>
        <v>67300</v>
      </c>
      <c r="B676" s="71">
        <f>'Aliquote medie'!$H676</f>
        <v>4</v>
      </c>
      <c r="C676" s="71">
        <f>VLOOKUP(B676,Scaglioni!$E$3:$H$7,3,FALSE)</f>
        <v>0</v>
      </c>
      <c r="D676" s="71">
        <f>VLOOKUP(B676,Scaglioni!$E$3:$H$7,2,FALSE)</f>
        <v>50000</v>
      </c>
      <c r="E676" s="71" t="str">
        <f t="shared" si="88"/>
        <v/>
      </c>
      <c r="F676" s="71" t="str">
        <f t="shared" si="89"/>
        <v/>
      </c>
      <c r="G676" s="71" t="str">
        <f t="shared" si="90"/>
        <v/>
      </c>
      <c r="H676" s="80" t="str">
        <f t="shared" si="91"/>
        <v/>
      </c>
      <c r="I676" s="80" t="str">
        <f t="shared" si="92"/>
        <v/>
      </c>
      <c r="J676" s="80">
        <v>1880</v>
      </c>
      <c r="K676" s="80">
        <v>30</v>
      </c>
      <c r="L676" s="76">
        <f t="shared" si="93"/>
        <v>0</v>
      </c>
      <c r="M676" s="76">
        <f t="shared" si="87"/>
        <v>0</v>
      </c>
      <c r="N676" s="76">
        <f t="shared" si="94"/>
        <v>0</v>
      </c>
    </row>
    <row r="677" spans="1:14" x14ac:dyDescent="0.2">
      <c r="A677" s="68">
        <f>'Aliquote medie'!$B677</f>
        <v>67400</v>
      </c>
      <c r="B677" s="71">
        <f>'Aliquote medie'!$H677</f>
        <v>4</v>
      </c>
      <c r="C677" s="71">
        <f>VLOOKUP(B677,Scaglioni!$E$3:$H$7,3,FALSE)</f>
        <v>0</v>
      </c>
      <c r="D677" s="71">
        <f>VLOOKUP(B677,Scaglioni!$E$3:$H$7,2,FALSE)</f>
        <v>50000</v>
      </c>
      <c r="E677" s="71" t="str">
        <f t="shared" si="88"/>
        <v/>
      </c>
      <c r="F677" s="71" t="str">
        <f t="shared" si="89"/>
        <v/>
      </c>
      <c r="G677" s="71" t="str">
        <f t="shared" si="90"/>
        <v/>
      </c>
      <c r="H677" s="80" t="str">
        <f t="shared" si="91"/>
        <v/>
      </c>
      <c r="I677" s="80" t="str">
        <f t="shared" si="92"/>
        <v/>
      </c>
      <c r="J677" s="80">
        <v>1880</v>
      </c>
      <c r="K677" s="80">
        <v>30</v>
      </c>
      <c r="L677" s="76">
        <f t="shared" si="93"/>
        <v>0</v>
      </c>
      <c r="M677" s="76">
        <f t="shared" si="87"/>
        <v>0</v>
      </c>
      <c r="N677" s="76">
        <f t="shared" si="94"/>
        <v>0</v>
      </c>
    </row>
    <row r="678" spans="1:14" x14ac:dyDescent="0.2">
      <c r="A678" s="68">
        <f>'Aliquote medie'!$B678</f>
        <v>67500</v>
      </c>
      <c r="B678" s="71">
        <f>'Aliquote medie'!$H678</f>
        <v>4</v>
      </c>
      <c r="C678" s="71">
        <f>VLOOKUP(B678,Scaglioni!$E$3:$H$7,3,FALSE)</f>
        <v>0</v>
      </c>
      <c r="D678" s="71">
        <f>VLOOKUP(B678,Scaglioni!$E$3:$H$7,2,FALSE)</f>
        <v>50000</v>
      </c>
      <c r="E678" s="71" t="str">
        <f t="shared" si="88"/>
        <v/>
      </c>
      <c r="F678" s="71" t="str">
        <f t="shared" si="89"/>
        <v/>
      </c>
      <c r="G678" s="71" t="str">
        <f t="shared" si="90"/>
        <v/>
      </c>
      <c r="H678" s="80" t="str">
        <f t="shared" si="91"/>
        <v/>
      </c>
      <c r="I678" s="80" t="str">
        <f t="shared" si="92"/>
        <v/>
      </c>
      <c r="J678" s="80">
        <v>1880</v>
      </c>
      <c r="K678" s="80">
        <v>30</v>
      </c>
      <c r="L678" s="76">
        <f t="shared" si="93"/>
        <v>0</v>
      </c>
      <c r="M678" s="76">
        <f t="shared" si="87"/>
        <v>0</v>
      </c>
      <c r="N678" s="76">
        <f t="shared" si="94"/>
        <v>0</v>
      </c>
    </row>
    <row r="679" spans="1:14" x14ac:dyDescent="0.2">
      <c r="A679" s="68">
        <f>'Aliquote medie'!$B679</f>
        <v>67600</v>
      </c>
      <c r="B679" s="71">
        <f>'Aliquote medie'!$H679</f>
        <v>4</v>
      </c>
      <c r="C679" s="71">
        <f>VLOOKUP(B679,Scaglioni!$E$3:$H$7,3,FALSE)</f>
        <v>0</v>
      </c>
      <c r="D679" s="71">
        <f>VLOOKUP(B679,Scaglioni!$E$3:$H$7,2,FALSE)</f>
        <v>50000</v>
      </c>
      <c r="E679" s="71" t="str">
        <f t="shared" si="88"/>
        <v/>
      </c>
      <c r="F679" s="71" t="str">
        <f t="shared" si="89"/>
        <v/>
      </c>
      <c r="G679" s="71" t="str">
        <f t="shared" si="90"/>
        <v/>
      </c>
      <c r="H679" s="80" t="str">
        <f t="shared" si="91"/>
        <v/>
      </c>
      <c r="I679" s="80" t="str">
        <f t="shared" si="92"/>
        <v/>
      </c>
      <c r="J679" s="80">
        <v>1880</v>
      </c>
      <c r="K679" s="80">
        <v>30</v>
      </c>
      <c r="L679" s="76">
        <f t="shared" si="93"/>
        <v>0</v>
      </c>
      <c r="M679" s="76">
        <f t="shared" si="87"/>
        <v>0</v>
      </c>
      <c r="N679" s="76">
        <f t="shared" si="94"/>
        <v>0</v>
      </c>
    </row>
    <row r="680" spans="1:14" x14ac:dyDescent="0.2">
      <c r="A680" s="68">
        <f>'Aliquote medie'!$B680</f>
        <v>67700</v>
      </c>
      <c r="B680" s="71">
        <f>'Aliquote medie'!$H680</f>
        <v>4</v>
      </c>
      <c r="C680" s="71">
        <f>VLOOKUP(B680,Scaglioni!$E$3:$H$7,3,FALSE)</f>
        <v>0</v>
      </c>
      <c r="D680" s="71">
        <f>VLOOKUP(B680,Scaglioni!$E$3:$H$7,2,FALSE)</f>
        <v>50000</v>
      </c>
      <c r="E680" s="71" t="str">
        <f t="shared" si="88"/>
        <v/>
      </c>
      <c r="F680" s="71" t="str">
        <f t="shared" si="89"/>
        <v/>
      </c>
      <c r="G680" s="71" t="str">
        <f t="shared" si="90"/>
        <v/>
      </c>
      <c r="H680" s="80" t="str">
        <f t="shared" si="91"/>
        <v/>
      </c>
      <c r="I680" s="80" t="str">
        <f t="shared" si="92"/>
        <v/>
      </c>
      <c r="J680" s="80">
        <v>1880</v>
      </c>
      <c r="K680" s="80">
        <v>30</v>
      </c>
      <c r="L680" s="76">
        <f t="shared" si="93"/>
        <v>0</v>
      </c>
      <c r="M680" s="76">
        <f t="shared" si="87"/>
        <v>0</v>
      </c>
      <c r="N680" s="76">
        <f t="shared" si="94"/>
        <v>0</v>
      </c>
    </row>
    <row r="681" spans="1:14" x14ac:dyDescent="0.2">
      <c r="A681" s="68">
        <f>'Aliquote medie'!$B681</f>
        <v>67800</v>
      </c>
      <c r="B681" s="71">
        <f>'Aliquote medie'!$H681</f>
        <v>4</v>
      </c>
      <c r="C681" s="71">
        <f>VLOOKUP(B681,Scaglioni!$E$3:$H$7,3,FALSE)</f>
        <v>0</v>
      </c>
      <c r="D681" s="71">
        <f>VLOOKUP(B681,Scaglioni!$E$3:$H$7,2,FALSE)</f>
        <v>50000</v>
      </c>
      <c r="E681" s="71" t="str">
        <f t="shared" si="88"/>
        <v/>
      </c>
      <c r="F681" s="71" t="str">
        <f t="shared" si="89"/>
        <v/>
      </c>
      <c r="G681" s="71" t="str">
        <f t="shared" si="90"/>
        <v/>
      </c>
      <c r="H681" s="80" t="str">
        <f t="shared" si="91"/>
        <v/>
      </c>
      <c r="I681" s="80" t="str">
        <f t="shared" si="92"/>
        <v/>
      </c>
      <c r="J681" s="80">
        <v>1880</v>
      </c>
      <c r="K681" s="80">
        <v>30</v>
      </c>
      <c r="L681" s="76">
        <f t="shared" si="93"/>
        <v>0</v>
      </c>
      <c r="M681" s="76">
        <f t="shared" si="87"/>
        <v>0</v>
      </c>
      <c r="N681" s="76">
        <f t="shared" si="94"/>
        <v>0</v>
      </c>
    </row>
    <row r="682" spans="1:14" x14ac:dyDescent="0.2">
      <c r="A682" s="68">
        <f>'Aliquote medie'!$B682</f>
        <v>67900</v>
      </c>
      <c r="B682" s="71">
        <f>'Aliquote medie'!$H682</f>
        <v>4</v>
      </c>
      <c r="C682" s="71">
        <f>VLOOKUP(B682,Scaglioni!$E$3:$H$7,3,FALSE)</f>
        <v>0</v>
      </c>
      <c r="D682" s="71">
        <f>VLOOKUP(B682,Scaglioni!$E$3:$H$7,2,FALSE)</f>
        <v>50000</v>
      </c>
      <c r="E682" s="71" t="str">
        <f t="shared" si="88"/>
        <v/>
      </c>
      <c r="F682" s="71" t="str">
        <f t="shared" si="89"/>
        <v/>
      </c>
      <c r="G682" s="71" t="str">
        <f t="shared" si="90"/>
        <v/>
      </c>
      <c r="H682" s="80" t="str">
        <f t="shared" si="91"/>
        <v/>
      </c>
      <c r="I682" s="80" t="str">
        <f t="shared" si="92"/>
        <v/>
      </c>
      <c r="J682" s="80">
        <v>1880</v>
      </c>
      <c r="K682" s="80">
        <v>30</v>
      </c>
      <c r="L682" s="76">
        <f t="shared" si="93"/>
        <v>0</v>
      </c>
      <c r="M682" s="76">
        <f t="shared" si="87"/>
        <v>0</v>
      </c>
      <c r="N682" s="76">
        <f t="shared" si="94"/>
        <v>0</v>
      </c>
    </row>
    <row r="683" spans="1:14" x14ac:dyDescent="0.2">
      <c r="A683" s="68">
        <f>'Aliquote medie'!$B683</f>
        <v>68000</v>
      </c>
      <c r="B683" s="71">
        <f>'Aliquote medie'!$H683</f>
        <v>4</v>
      </c>
      <c r="C683" s="71">
        <f>VLOOKUP(B683,Scaglioni!$E$3:$H$7,3,FALSE)</f>
        <v>0</v>
      </c>
      <c r="D683" s="71">
        <f>VLOOKUP(B683,Scaglioni!$E$3:$H$7,2,FALSE)</f>
        <v>50000</v>
      </c>
      <c r="E683" s="71" t="str">
        <f t="shared" si="88"/>
        <v/>
      </c>
      <c r="F683" s="71" t="str">
        <f t="shared" si="89"/>
        <v/>
      </c>
      <c r="G683" s="71" t="str">
        <f t="shared" si="90"/>
        <v/>
      </c>
      <c r="H683" s="80" t="str">
        <f t="shared" si="91"/>
        <v/>
      </c>
      <c r="I683" s="80" t="str">
        <f t="shared" si="92"/>
        <v/>
      </c>
      <c r="J683" s="80">
        <v>1880</v>
      </c>
      <c r="K683" s="80">
        <v>30</v>
      </c>
      <c r="L683" s="76">
        <f t="shared" si="93"/>
        <v>0</v>
      </c>
      <c r="M683" s="76">
        <f t="shared" si="87"/>
        <v>0</v>
      </c>
      <c r="N683" s="76">
        <f t="shared" si="94"/>
        <v>0</v>
      </c>
    </row>
    <row r="684" spans="1:14" x14ac:dyDescent="0.2">
      <c r="A684" s="68">
        <f>'Aliquote medie'!$B684</f>
        <v>68100</v>
      </c>
      <c r="B684" s="71">
        <f>'Aliquote medie'!$H684</f>
        <v>4</v>
      </c>
      <c r="C684" s="71">
        <f>VLOOKUP(B684,Scaglioni!$E$3:$H$7,3,FALSE)</f>
        <v>0</v>
      </c>
      <c r="D684" s="71">
        <f>VLOOKUP(B684,Scaglioni!$E$3:$H$7,2,FALSE)</f>
        <v>50000</v>
      </c>
      <c r="E684" s="71" t="str">
        <f t="shared" si="88"/>
        <v/>
      </c>
      <c r="F684" s="71" t="str">
        <f t="shared" si="89"/>
        <v/>
      </c>
      <c r="G684" s="71" t="str">
        <f t="shared" si="90"/>
        <v/>
      </c>
      <c r="H684" s="80" t="str">
        <f t="shared" si="91"/>
        <v/>
      </c>
      <c r="I684" s="80" t="str">
        <f t="shared" si="92"/>
        <v/>
      </c>
      <c r="J684" s="80">
        <v>1880</v>
      </c>
      <c r="K684" s="80">
        <v>30</v>
      </c>
      <c r="L684" s="76">
        <f t="shared" si="93"/>
        <v>0</v>
      </c>
      <c r="M684" s="76">
        <f t="shared" si="87"/>
        <v>0</v>
      </c>
      <c r="N684" s="76">
        <f t="shared" si="94"/>
        <v>0</v>
      </c>
    </row>
    <row r="685" spans="1:14" x14ac:dyDescent="0.2">
      <c r="A685" s="68">
        <f>'Aliquote medie'!$B685</f>
        <v>68200</v>
      </c>
      <c r="B685" s="71">
        <f>'Aliquote medie'!$H685</f>
        <v>4</v>
      </c>
      <c r="C685" s="71">
        <f>VLOOKUP(B685,Scaglioni!$E$3:$H$7,3,FALSE)</f>
        <v>0</v>
      </c>
      <c r="D685" s="71">
        <f>VLOOKUP(B685,Scaglioni!$E$3:$H$7,2,FALSE)</f>
        <v>50000</v>
      </c>
      <c r="E685" s="71" t="str">
        <f t="shared" si="88"/>
        <v/>
      </c>
      <c r="F685" s="71" t="str">
        <f t="shared" si="89"/>
        <v/>
      </c>
      <c r="G685" s="71" t="str">
        <f t="shared" si="90"/>
        <v/>
      </c>
      <c r="H685" s="80" t="str">
        <f t="shared" si="91"/>
        <v/>
      </c>
      <c r="I685" s="80" t="str">
        <f t="shared" si="92"/>
        <v/>
      </c>
      <c r="J685" s="80">
        <v>1880</v>
      </c>
      <c r="K685" s="80">
        <v>30</v>
      </c>
      <c r="L685" s="76">
        <f t="shared" si="93"/>
        <v>0</v>
      </c>
      <c r="M685" s="76">
        <f t="shared" si="87"/>
        <v>0</v>
      </c>
      <c r="N685" s="76">
        <f t="shared" si="94"/>
        <v>0</v>
      </c>
    </row>
    <row r="686" spans="1:14" x14ac:dyDescent="0.2">
      <c r="A686" s="68">
        <f>'Aliquote medie'!$B686</f>
        <v>68300</v>
      </c>
      <c r="B686" s="71">
        <f>'Aliquote medie'!$H686</f>
        <v>4</v>
      </c>
      <c r="C686" s="71">
        <f>VLOOKUP(B686,Scaglioni!$E$3:$H$7,3,FALSE)</f>
        <v>0</v>
      </c>
      <c r="D686" s="71">
        <f>VLOOKUP(B686,Scaglioni!$E$3:$H$7,2,FALSE)</f>
        <v>50000</v>
      </c>
      <c r="E686" s="71" t="str">
        <f t="shared" si="88"/>
        <v/>
      </c>
      <c r="F686" s="71" t="str">
        <f t="shared" si="89"/>
        <v/>
      </c>
      <c r="G686" s="71" t="str">
        <f t="shared" si="90"/>
        <v/>
      </c>
      <c r="H686" s="80" t="str">
        <f t="shared" si="91"/>
        <v/>
      </c>
      <c r="I686" s="80" t="str">
        <f t="shared" si="92"/>
        <v/>
      </c>
      <c r="J686" s="80">
        <v>1880</v>
      </c>
      <c r="K686" s="80">
        <v>30</v>
      </c>
      <c r="L686" s="76">
        <f t="shared" si="93"/>
        <v>0</v>
      </c>
      <c r="M686" s="76">
        <f t="shared" si="87"/>
        <v>0</v>
      </c>
      <c r="N686" s="76">
        <f t="shared" si="94"/>
        <v>0</v>
      </c>
    </row>
    <row r="687" spans="1:14" x14ac:dyDescent="0.2">
      <c r="A687" s="68">
        <f>'Aliquote medie'!$B687</f>
        <v>68400</v>
      </c>
      <c r="B687" s="71">
        <f>'Aliquote medie'!$H687</f>
        <v>4</v>
      </c>
      <c r="C687" s="71">
        <f>VLOOKUP(B687,Scaglioni!$E$3:$H$7,3,FALSE)</f>
        <v>0</v>
      </c>
      <c r="D687" s="71">
        <f>VLOOKUP(B687,Scaglioni!$E$3:$H$7,2,FALSE)</f>
        <v>50000</v>
      </c>
      <c r="E687" s="71" t="str">
        <f t="shared" si="88"/>
        <v/>
      </c>
      <c r="F687" s="71" t="str">
        <f t="shared" si="89"/>
        <v/>
      </c>
      <c r="G687" s="71" t="str">
        <f t="shared" si="90"/>
        <v/>
      </c>
      <c r="H687" s="80" t="str">
        <f t="shared" si="91"/>
        <v/>
      </c>
      <c r="I687" s="80" t="str">
        <f t="shared" si="92"/>
        <v/>
      </c>
      <c r="J687" s="80">
        <v>1880</v>
      </c>
      <c r="K687" s="80">
        <v>30</v>
      </c>
      <c r="L687" s="76">
        <f t="shared" si="93"/>
        <v>0</v>
      </c>
      <c r="M687" s="76">
        <f t="shared" si="87"/>
        <v>0</v>
      </c>
      <c r="N687" s="76">
        <f t="shared" si="94"/>
        <v>0</v>
      </c>
    </row>
    <row r="688" spans="1:14" x14ac:dyDescent="0.2">
      <c r="A688" s="68">
        <f>'Aliquote medie'!$B688</f>
        <v>68500</v>
      </c>
      <c r="B688" s="71">
        <f>'Aliquote medie'!$H688</f>
        <v>4</v>
      </c>
      <c r="C688" s="71">
        <f>VLOOKUP(B688,Scaglioni!$E$3:$H$7,3,FALSE)</f>
        <v>0</v>
      </c>
      <c r="D688" s="71">
        <f>VLOOKUP(B688,Scaglioni!$E$3:$H$7,2,FALSE)</f>
        <v>50000</v>
      </c>
      <c r="E688" s="71" t="str">
        <f t="shared" si="88"/>
        <v/>
      </c>
      <c r="F688" s="71" t="str">
        <f t="shared" si="89"/>
        <v/>
      </c>
      <c r="G688" s="71" t="str">
        <f t="shared" si="90"/>
        <v/>
      </c>
      <c r="H688" s="80" t="str">
        <f t="shared" si="91"/>
        <v/>
      </c>
      <c r="I688" s="80" t="str">
        <f t="shared" si="92"/>
        <v/>
      </c>
      <c r="J688" s="80">
        <v>1880</v>
      </c>
      <c r="K688" s="80">
        <v>30</v>
      </c>
      <c r="L688" s="76">
        <f t="shared" si="93"/>
        <v>0</v>
      </c>
      <c r="M688" s="76">
        <f t="shared" si="87"/>
        <v>0</v>
      </c>
      <c r="N688" s="76">
        <f t="shared" si="94"/>
        <v>0</v>
      </c>
    </row>
    <row r="689" spans="1:14" x14ac:dyDescent="0.2">
      <c r="A689" s="68">
        <f>'Aliquote medie'!$B689</f>
        <v>68600</v>
      </c>
      <c r="B689" s="71">
        <f>'Aliquote medie'!$H689</f>
        <v>4</v>
      </c>
      <c r="C689" s="71">
        <f>VLOOKUP(B689,Scaglioni!$E$3:$H$7,3,FALSE)</f>
        <v>0</v>
      </c>
      <c r="D689" s="71">
        <f>VLOOKUP(B689,Scaglioni!$E$3:$H$7,2,FALSE)</f>
        <v>50000</v>
      </c>
      <c r="E689" s="71" t="str">
        <f t="shared" si="88"/>
        <v/>
      </c>
      <c r="F689" s="71" t="str">
        <f t="shared" si="89"/>
        <v/>
      </c>
      <c r="G689" s="71" t="str">
        <f t="shared" si="90"/>
        <v/>
      </c>
      <c r="H689" s="80" t="str">
        <f t="shared" si="91"/>
        <v/>
      </c>
      <c r="I689" s="80" t="str">
        <f t="shared" si="92"/>
        <v/>
      </c>
      <c r="J689" s="80">
        <v>1880</v>
      </c>
      <c r="K689" s="80">
        <v>30</v>
      </c>
      <c r="L689" s="76">
        <f t="shared" si="93"/>
        <v>0</v>
      </c>
      <c r="M689" s="76">
        <f t="shared" si="87"/>
        <v>0</v>
      </c>
      <c r="N689" s="76">
        <f t="shared" si="94"/>
        <v>0</v>
      </c>
    </row>
    <row r="690" spans="1:14" x14ac:dyDescent="0.2">
      <c r="A690" s="68">
        <f>'Aliquote medie'!$B690</f>
        <v>68700</v>
      </c>
      <c r="B690" s="71">
        <f>'Aliquote medie'!$H690</f>
        <v>4</v>
      </c>
      <c r="C690" s="71">
        <f>VLOOKUP(B690,Scaglioni!$E$3:$H$7,3,FALSE)</f>
        <v>0</v>
      </c>
      <c r="D690" s="71">
        <f>VLOOKUP(B690,Scaglioni!$E$3:$H$7,2,FALSE)</f>
        <v>50000</v>
      </c>
      <c r="E690" s="71" t="str">
        <f t="shared" si="88"/>
        <v/>
      </c>
      <c r="F690" s="71" t="str">
        <f t="shared" si="89"/>
        <v/>
      </c>
      <c r="G690" s="71" t="str">
        <f t="shared" si="90"/>
        <v/>
      </c>
      <c r="H690" s="80" t="str">
        <f t="shared" si="91"/>
        <v/>
      </c>
      <c r="I690" s="80" t="str">
        <f t="shared" si="92"/>
        <v/>
      </c>
      <c r="J690" s="80">
        <v>1880</v>
      </c>
      <c r="K690" s="80">
        <v>30</v>
      </c>
      <c r="L690" s="76">
        <f t="shared" si="93"/>
        <v>0</v>
      </c>
      <c r="M690" s="76">
        <f t="shared" si="87"/>
        <v>0</v>
      </c>
      <c r="N690" s="76">
        <f t="shared" si="94"/>
        <v>0</v>
      </c>
    </row>
    <row r="691" spans="1:14" x14ac:dyDescent="0.2">
      <c r="A691" s="68">
        <f>'Aliquote medie'!$B691</f>
        <v>68800</v>
      </c>
      <c r="B691" s="71">
        <f>'Aliquote medie'!$H691</f>
        <v>4</v>
      </c>
      <c r="C691" s="71">
        <f>VLOOKUP(B691,Scaglioni!$E$3:$H$7,3,FALSE)</f>
        <v>0</v>
      </c>
      <c r="D691" s="71">
        <f>VLOOKUP(B691,Scaglioni!$E$3:$H$7,2,FALSE)</f>
        <v>50000</v>
      </c>
      <c r="E691" s="71" t="str">
        <f t="shared" si="88"/>
        <v/>
      </c>
      <c r="F691" s="71" t="str">
        <f t="shared" si="89"/>
        <v/>
      </c>
      <c r="G691" s="71" t="str">
        <f t="shared" si="90"/>
        <v/>
      </c>
      <c r="H691" s="80" t="str">
        <f t="shared" si="91"/>
        <v/>
      </c>
      <c r="I691" s="80" t="str">
        <f t="shared" si="92"/>
        <v/>
      </c>
      <c r="J691" s="80">
        <v>1880</v>
      </c>
      <c r="K691" s="80">
        <v>30</v>
      </c>
      <c r="L691" s="76">
        <f t="shared" si="93"/>
        <v>0</v>
      </c>
      <c r="M691" s="76">
        <f t="shared" si="87"/>
        <v>0</v>
      </c>
      <c r="N691" s="76">
        <f t="shared" si="94"/>
        <v>0</v>
      </c>
    </row>
    <row r="692" spans="1:14" x14ac:dyDescent="0.2">
      <c r="A692" s="68">
        <f>'Aliquote medie'!$B692</f>
        <v>68900</v>
      </c>
      <c r="B692" s="71">
        <f>'Aliquote medie'!$H692</f>
        <v>4</v>
      </c>
      <c r="C692" s="71">
        <f>VLOOKUP(B692,Scaglioni!$E$3:$H$7,3,FALSE)</f>
        <v>0</v>
      </c>
      <c r="D692" s="71">
        <f>VLOOKUP(B692,Scaglioni!$E$3:$H$7,2,FALSE)</f>
        <v>50000</v>
      </c>
      <c r="E692" s="71" t="str">
        <f t="shared" si="88"/>
        <v/>
      </c>
      <c r="F692" s="71" t="str">
        <f t="shared" si="89"/>
        <v/>
      </c>
      <c r="G692" s="71" t="str">
        <f t="shared" si="90"/>
        <v/>
      </c>
      <c r="H692" s="80" t="str">
        <f t="shared" si="91"/>
        <v/>
      </c>
      <c r="I692" s="80" t="str">
        <f t="shared" si="92"/>
        <v/>
      </c>
      <c r="J692" s="80">
        <v>1880</v>
      </c>
      <c r="K692" s="80">
        <v>30</v>
      </c>
      <c r="L692" s="76">
        <f t="shared" si="93"/>
        <v>0</v>
      </c>
      <c r="M692" s="76">
        <f t="shared" si="87"/>
        <v>0</v>
      </c>
      <c r="N692" s="76">
        <f t="shared" si="94"/>
        <v>0</v>
      </c>
    </row>
    <row r="693" spans="1:14" x14ac:dyDescent="0.2">
      <c r="A693" s="68">
        <f>'Aliquote medie'!$B693</f>
        <v>69000</v>
      </c>
      <c r="B693" s="71">
        <f>'Aliquote medie'!$H693</f>
        <v>4</v>
      </c>
      <c r="C693" s="71">
        <f>VLOOKUP(B693,Scaglioni!$E$3:$H$7,3,FALSE)</f>
        <v>0</v>
      </c>
      <c r="D693" s="71">
        <f>VLOOKUP(B693,Scaglioni!$E$3:$H$7,2,FALSE)</f>
        <v>50000</v>
      </c>
      <c r="E693" s="71" t="str">
        <f t="shared" si="88"/>
        <v/>
      </c>
      <c r="F693" s="71" t="str">
        <f t="shared" si="89"/>
        <v/>
      </c>
      <c r="G693" s="71" t="str">
        <f t="shared" si="90"/>
        <v/>
      </c>
      <c r="H693" s="80" t="str">
        <f t="shared" si="91"/>
        <v/>
      </c>
      <c r="I693" s="80" t="str">
        <f t="shared" si="92"/>
        <v/>
      </c>
      <c r="J693" s="80">
        <v>1880</v>
      </c>
      <c r="K693" s="80">
        <v>30</v>
      </c>
      <c r="L693" s="76">
        <f t="shared" si="93"/>
        <v>0</v>
      </c>
      <c r="M693" s="76">
        <f t="shared" si="87"/>
        <v>0</v>
      </c>
      <c r="N693" s="76">
        <f t="shared" si="94"/>
        <v>0</v>
      </c>
    </row>
    <row r="694" spans="1:14" x14ac:dyDescent="0.2">
      <c r="A694" s="68">
        <f>'Aliquote medie'!$B694</f>
        <v>69100</v>
      </c>
      <c r="B694" s="71">
        <f>'Aliquote medie'!$H694</f>
        <v>4</v>
      </c>
      <c r="C694" s="71">
        <f>VLOOKUP(B694,Scaglioni!$E$3:$H$7,3,FALSE)</f>
        <v>0</v>
      </c>
      <c r="D694" s="71">
        <f>VLOOKUP(B694,Scaglioni!$E$3:$H$7,2,FALSE)</f>
        <v>50000</v>
      </c>
      <c r="E694" s="71" t="str">
        <f t="shared" si="88"/>
        <v/>
      </c>
      <c r="F694" s="71" t="str">
        <f t="shared" si="89"/>
        <v/>
      </c>
      <c r="G694" s="71" t="str">
        <f t="shared" si="90"/>
        <v/>
      </c>
      <c r="H694" s="80" t="str">
        <f t="shared" si="91"/>
        <v/>
      </c>
      <c r="I694" s="80" t="str">
        <f t="shared" si="92"/>
        <v/>
      </c>
      <c r="J694" s="80">
        <v>1880</v>
      </c>
      <c r="K694" s="80">
        <v>30</v>
      </c>
      <c r="L694" s="76">
        <f t="shared" si="93"/>
        <v>0</v>
      </c>
      <c r="M694" s="76">
        <f t="shared" si="87"/>
        <v>0</v>
      </c>
      <c r="N694" s="76">
        <f t="shared" si="94"/>
        <v>0</v>
      </c>
    </row>
    <row r="695" spans="1:14" x14ac:dyDescent="0.2">
      <c r="A695" s="68">
        <f>'Aliquote medie'!$B695</f>
        <v>69200</v>
      </c>
      <c r="B695" s="71">
        <f>'Aliquote medie'!$H695</f>
        <v>4</v>
      </c>
      <c r="C695" s="71">
        <f>VLOOKUP(B695,Scaglioni!$E$3:$H$7,3,FALSE)</f>
        <v>0</v>
      </c>
      <c r="D695" s="71">
        <f>VLOOKUP(B695,Scaglioni!$E$3:$H$7,2,FALSE)</f>
        <v>50000</v>
      </c>
      <c r="E695" s="71" t="str">
        <f t="shared" si="88"/>
        <v/>
      </c>
      <c r="F695" s="71" t="str">
        <f t="shared" si="89"/>
        <v/>
      </c>
      <c r="G695" s="71" t="str">
        <f t="shared" si="90"/>
        <v/>
      </c>
      <c r="H695" s="80" t="str">
        <f t="shared" si="91"/>
        <v/>
      </c>
      <c r="I695" s="80" t="str">
        <f t="shared" si="92"/>
        <v/>
      </c>
      <c r="J695" s="80">
        <v>1880</v>
      </c>
      <c r="K695" s="80">
        <v>30</v>
      </c>
      <c r="L695" s="76">
        <f t="shared" si="93"/>
        <v>0</v>
      </c>
      <c r="M695" s="76">
        <f t="shared" si="87"/>
        <v>0</v>
      </c>
      <c r="N695" s="76">
        <f t="shared" si="94"/>
        <v>0</v>
      </c>
    </row>
    <row r="696" spans="1:14" x14ac:dyDescent="0.2">
      <c r="A696" s="68">
        <f>'Aliquote medie'!$B696</f>
        <v>69300</v>
      </c>
      <c r="B696" s="71">
        <f>'Aliquote medie'!$H696</f>
        <v>4</v>
      </c>
      <c r="C696" s="71">
        <f>VLOOKUP(B696,Scaglioni!$E$3:$H$7,3,FALSE)</f>
        <v>0</v>
      </c>
      <c r="D696" s="71">
        <f>VLOOKUP(B696,Scaglioni!$E$3:$H$7,2,FALSE)</f>
        <v>50000</v>
      </c>
      <c r="E696" s="71" t="str">
        <f t="shared" si="88"/>
        <v/>
      </c>
      <c r="F696" s="71" t="str">
        <f t="shared" si="89"/>
        <v/>
      </c>
      <c r="G696" s="71" t="str">
        <f t="shared" si="90"/>
        <v/>
      </c>
      <c r="H696" s="80" t="str">
        <f t="shared" si="91"/>
        <v/>
      </c>
      <c r="I696" s="80" t="str">
        <f t="shared" si="92"/>
        <v/>
      </c>
      <c r="J696" s="80">
        <v>1880</v>
      </c>
      <c r="K696" s="80">
        <v>30</v>
      </c>
      <c r="L696" s="76">
        <f t="shared" si="93"/>
        <v>0</v>
      </c>
      <c r="M696" s="76">
        <f t="shared" si="87"/>
        <v>0</v>
      </c>
      <c r="N696" s="76">
        <f t="shared" si="94"/>
        <v>0</v>
      </c>
    </row>
    <row r="697" spans="1:14" x14ac:dyDescent="0.2">
      <c r="A697" s="68">
        <f>'Aliquote medie'!$B697</f>
        <v>69400</v>
      </c>
      <c r="B697" s="71">
        <f>'Aliquote medie'!$H697</f>
        <v>4</v>
      </c>
      <c r="C697" s="71">
        <f>VLOOKUP(B697,Scaglioni!$E$3:$H$7,3,FALSE)</f>
        <v>0</v>
      </c>
      <c r="D697" s="71">
        <f>VLOOKUP(B697,Scaglioni!$E$3:$H$7,2,FALSE)</f>
        <v>50000</v>
      </c>
      <c r="E697" s="71" t="str">
        <f t="shared" si="88"/>
        <v/>
      </c>
      <c r="F697" s="71" t="str">
        <f t="shared" si="89"/>
        <v/>
      </c>
      <c r="G697" s="71" t="str">
        <f t="shared" si="90"/>
        <v/>
      </c>
      <c r="H697" s="80" t="str">
        <f t="shared" si="91"/>
        <v/>
      </c>
      <c r="I697" s="80" t="str">
        <f t="shared" si="92"/>
        <v/>
      </c>
      <c r="J697" s="80">
        <v>1880</v>
      </c>
      <c r="K697" s="80">
        <v>30</v>
      </c>
      <c r="L697" s="76">
        <f t="shared" si="93"/>
        <v>0</v>
      </c>
      <c r="M697" s="76">
        <f t="shared" si="87"/>
        <v>0</v>
      </c>
      <c r="N697" s="76">
        <f t="shared" si="94"/>
        <v>0</v>
      </c>
    </row>
    <row r="698" spans="1:14" x14ac:dyDescent="0.2">
      <c r="A698" s="68">
        <f>'Aliquote medie'!$B698</f>
        <v>69500</v>
      </c>
      <c r="B698" s="71">
        <f>'Aliquote medie'!$H698</f>
        <v>4</v>
      </c>
      <c r="C698" s="71">
        <f>VLOOKUP(B698,Scaglioni!$E$3:$H$7,3,FALSE)</f>
        <v>0</v>
      </c>
      <c r="D698" s="71">
        <f>VLOOKUP(B698,Scaglioni!$E$3:$H$7,2,FALSE)</f>
        <v>50000</v>
      </c>
      <c r="E698" s="71" t="str">
        <f t="shared" si="88"/>
        <v/>
      </c>
      <c r="F698" s="71" t="str">
        <f t="shared" si="89"/>
        <v/>
      </c>
      <c r="G698" s="71" t="str">
        <f t="shared" si="90"/>
        <v/>
      </c>
      <c r="H698" s="80" t="str">
        <f t="shared" si="91"/>
        <v/>
      </c>
      <c r="I698" s="80" t="str">
        <f t="shared" si="92"/>
        <v/>
      </c>
      <c r="J698" s="80">
        <v>1880</v>
      </c>
      <c r="K698" s="80">
        <v>30</v>
      </c>
      <c r="L698" s="76">
        <f t="shared" si="93"/>
        <v>0</v>
      </c>
      <c r="M698" s="76">
        <f t="shared" si="87"/>
        <v>0</v>
      </c>
      <c r="N698" s="76">
        <f t="shared" si="94"/>
        <v>0</v>
      </c>
    </row>
    <row r="699" spans="1:14" x14ac:dyDescent="0.2">
      <c r="A699" s="68">
        <f>'Aliquote medie'!$B699</f>
        <v>69600</v>
      </c>
      <c r="B699" s="71">
        <f>'Aliquote medie'!$H699</f>
        <v>4</v>
      </c>
      <c r="C699" s="71">
        <f>VLOOKUP(B699,Scaglioni!$E$3:$H$7,3,FALSE)</f>
        <v>0</v>
      </c>
      <c r="D699" s="71">
        <f>VLOOKUP(B699,Scaglioni!$E$3:$H$7,2,FALSE)</f>
        <v>50000</v>
      </c>
      <c r="E699" s="71" t="str">
        <f t="shared" si="88"/>
        <v/>
      </c>
      <c r="F699" s="71" t="str">
        <f t="shared" si="89"/>
        <v/>
      </c>
      <c r="G699" s="71" t="str">
        <f t="shared" si="90"/>
        <v/>
      </c>
      <c r="H699" s="80" t="str">
        <f t="shared" si="91"/>
        <v/>
      </c>
      <c r="I699" s="80" t="str">
        <f t="shared" si="92"/>
        <v/>
      </c>
      <c r="J699" s="80">
        <v>1880</v>
      </c>
      <c r="K699" s="80">
        <v>30</v>
      </c>
      <c r="L699" s="76">
        <f t="shared" si="93"/>
        <v>0</v>
      </c>
      <c r="M699" s="76">
        <f t="shared" si="87"/>
        <v>0</v>
      </c>
      <c r="N699" s="76">
        <f t="shared" si="94"/>
        <v>0</v>
      </c>
    </row>
    <row r="700" spans="1:14" x14ac:dyDescent="0.2">
      <c r="A700" s="68">
        <f>'Aliquote medie'!$B700</f>
        <v>69700</v>
      </c>
      <c r="B700" s="71">
        <f>'Aliquote medie'!$H700</f>
        <v>4</v>
      </c>
      <c r="C700" s="71">
        <f>VLOOKUP(B700,Scaglioni!$E$3:$H$7,3,FALSE)</f>
        <v>0</v>
      </c>
      <c r="D700" s="71">
        <f>VLOOKUP(B700,Scaglioni!$E$3:$H$7,2,FALSE)</f>
        <v>50000</v>
      </c>
      <c r="E700" s="71" t="str">
        <f t="shared" si="88"/>
        <v/>
      </c>
      <c r="F700" s="71" t="str">
        <f t="shared" si="89"/>
        <v/>
      </c>
      <c r="G700" s="71" t="str">
        <f t="shared" si="90"/>
        <v/>
      </c>
      <c r="H700" s="80" t="str">
        <f t="shared" si="91"/>
        <v/>
      </c>
      <c r="I700" s="80" t="str">
        <f t="shared" si="92"/>
        <v/>
      </c>
      <c r="J700" s="80">
        <v>1880</v>
      </c>
      <c r="K700" s="80">
        <v>30</v>
      </c>
      <c r="L700" s="76">
        <f t="shared" si="93"/>
        <v>0</v>
      </c>
      <c r="M700" s="76">
        <f t="shared" si="87"/>
        <v>0</v>
      </c>
      <c r="N700" s="76">
        <f t="shared" si="94"/>
        <v>0</v>
      </c>
    </row>
    <row r="701" spans="1:14" x14ac:dyDescent="0.2">
      <c r="A701" s="68">
        <f>'Aliquote medie'!$B701</f>
        <v>69800</v>
      </c>
      <c r="B701" s="71">
        <f>'Aliquote medie'!$H701</f>
        <v>4</v>
      </c>
      <c r="C701" s="71">
        <f>VLOOKUP(B701,Scaglioni!$E$3:$H$7,3,FALSE)</f>
        <v>0</v>
      </c>
      <c r="D701" s="71">
        <f>VLOOKUP(B701,Scaglioni!$E$3:$H$7,2,FALSE)</f>
        <v>50000</v>
      </c>
      <c r="E701" s="71" t="str">
        <f t="shared" si="88"/>
        <v/>
      </c>
      <c r="F701" s="71" t="str">
        <f t="shared" si="89"/>
        <v/>
      </c>
      <c r="G701" s="71" t="str">
        <f t="shared" si="90"/>
        <v/>
      </c>
      <c r="H701" s="80" t="str">
        <f t="shared" si="91"/>
        <v/>
      </c>
      <c r="I701" s="80" t="str">
        <f t="shared" si="92"/>
        <v/>
      </c>
      <c r="J701" s="80">
        <v>1880</v>
      </c>
      <c r="K701" s="80">
        <v>30</v>
      </c>
      <c r="L701" s="76">
        <f t="shared" si="93"/>
        <v>0</v>
      </c>
      <c r="M701" s="76">
        <f t="shared" si="87"/>
        <v>0</v>
      </c>
      <c r="N701" s="76">
        <f t="shared" si="94"/>
        <v>0</v>
      </c>
    </row>
    <row r="702" spans="1:14" x14ac:dyDescent="0.2">
      <c r="A702" s="68">
        <f>'Aliquote medie'!$B702</f>
        <v>69900</v>
      </c>
      <c r="B702" s="71">
        <f>'Aliquote medie'!$H702</f>
        <v>4</v>
      </c>
      <c r="C702" s="71">
        <f>VLOOKUP(B702,Scaglioni!$E$3:$H$7,3,FALSE)</f>
        <v>0</v>
      </c>
      <c r="D702" s="71">
        <f>VLOOKUP(B702,Scaglioni!$E$3:$H$7,2,FALSE)</f>
        <v>50000</v>
      </c>
      <c r="E702" s="71" t="str">
        <f t="shared" si="88"/>
        <v/>
      </c>
      <c r="F702" s="71" t="str">
        <f t="shared" si="89"/>
        <v/>
      </c>
      <c r="G702" s="71" t="str">
        <f t="shared" si="90"/>
        <v/>
      </c>
      <c r="H702" s="80" t="str">
        <f t="shared" si="91"/>
        <v/>
      </c>
      <c r="I702" s="80" t="str">
        <f t="shared" si="92"/>
        <v/>
      </c>
      <c r="J702" s="80">
        <v>1880</v>
      </c>
      <c r="K702" s="80">
        <v>30</v>
      </c>
      <c r="L702" s="76">
        <f t="shared" si="93"/>
        <v>0</v>
      </c>
      <c r="M702" s="76">
        <f t="shared" si="87"/>
        <v>0</v>
      </c>
      <c r="N702" s="76">
        <f t="shared" si="94"/>
        <v>0</v>
      </c>
    </row>
    <row r="703" spans="1:14" x14ac:dyDescent="0.2">
      <c r="A703" s="68">
        <f>'Aliquote medie'!$B703</f>
        <v>70000</v>
      </c>
      <c r="B703" s="71">
        <f>'Aliquote medie'!$H703</f>
        <v>4</v>
      </c>
      <c r="C703" s="71">
        <f>VLOOKUP(B703,Scaglioni!$E$3:$H$7,3,FALSE)</f>
        <v>0</v>
      </c>
      <c r="D703" s="71">
        <f>VLOOKUP(B703,Scaglioni!$E$3:$H$7,2,FALSE)</f>
        <v>50000</v>
      </c>
      <c r="E703" s="71" t="str">
        <f t="shared" si="88"/>
        <v/>
      </c>
      <c r="F703" s="71" t="str">
        <f t="shared" si="89"/>
        <v/>
      </c>
      <c r="G703" s="71" t="str">
        <f t="shared" si="90"/>
        <v/>
      </c>
      <c r="H703" s="80" t="str">
        <f t="shared" si="91"/>
        <v/>
      </c>
      <c r="I703" s="80" t="str">
        <f t="shared" si="92"/>
        <v/>
      </c>
      <c r="J703" s="80">
        <v>1880</v>
      </c>
      <c r="K703" s="80">
        <v>30</v>
      </c>
      <c r="L703" s="76">
        <f t="shared" si="93"/>
        <v>0</v>
      </c>
      <c r="M703" s="76">
        <f t="shared" si="87"/>
        <v>0</v>
      </c>
      <c r="N703" s="76">
        <f t="shared" si="94"/>
        <v>0</v>
      </c>
    </row>
    <row r="704" spans="1:14" x14ac:dyDescent="0.2">
      <c r="A704" s="68">
        <f>'Aliquote medie'!$B704</f>
        <v>70100</v>
      </c>
      <c r="B704" s="71">
        <f>'Aliquote medie'!$H704</f>
        <v>4</v>
      </c>
      <c r="C704" s="71">
        <f>VLOOKUP(B704,Scaglioni!$E$3:$H$7,3,FALSE)</f>
        <v>0</v>
      </c>
      <c r="D704" s="71">
        <f>VLOOKUP(B704,Scaglioni!$E$3:$H$7,2,FALSE)</f>
        <v>50000</v>
      </c>
      <c r="E704" s="71" t="str">
        <f t="shared" si="88"/>
        <v/>
      </c>
      <c r="F704" s="71" t="str">
        <f t="shared" si="89"/>
        <v/>
      </c>
      <c r="G704" s="71" t="str">
        <f t="shared" si="90"/>
        <v/>
      </c>
      <c r="H704" s="80" t="str">
        <f t="shared" si="91"/>
        <v/>
      </c>
      <c r="I704" s="80" t="str">
        <f t="shared" si="92"/>
        <v/>
      </c>
      <c r="J704" s="80">
        <v>1880</v>
      </c>
      <c r="K704" s="80">
        <v>30</v>
      </c>
      <c r="L704" s="76">
        <f t="shared" si="93"/>
        <v>0</v>
      </c>
      <c r="M704" s="76">
        <f t="shared" si="87"/>
        <v>0</v>
      </c>
      <c r="N704" s="76">
        <f t="shared" si="94"/>
        <v>0</v>
      </c>
    </row>
    <row r="705" spans="1:14" x14ac:dyDescent="0.2">
      <c r="A705" s="68">
        <f>'Aliquote medie'!$B705</f>
        <v>70200</v>
      </c>
      <c r="B705" s="71">
        <f>'Aliquote medie'!$H705</f>
        <v>4</v>
      </c>
      <c r="C705" s="71">
        <f>VLOOKUP(B705,Scaglioni!$E$3:$H$7,3,FALSE)</f>
        <v>0</v>
      </c>
      <c r="D705" s="71">
        <f>VLOOKUP(B705,Scaglioni!$E$3:$H$7,2,FALSE)</f>
        <v>50000</v>
      </c>
      <c r="E705" s="71" t="str">
        <f t="shared" si="88"/>
        <v/>
      </c>
      <c r="F705" s="71" t="str">
        <f t="shared" si="89"/>
        <v/>
      </c>
      <c r="G705" s="71" t="str">
        <f t="shared" si="90"/>
        <v/>
      </c>
      <c r="H705" s="80" t="str">
        <f t="shared" si="91"/>
        <v/>
      </c>
      <c r="I705" s="80" t="str">
        <f t="shared" si="92"/>
        <v/>
      </c>
      <c r="J705" s="80">
        <v>1880</v>
      </c>
      <c r="K705" s="80">
        <v>30</v>
      </c>
      <c r="L705" s="76">
        <f t="shared" si="93"/>
        <v>0</v>
      </c>
      <c r="M705" s="76">
        <f t="shared" si="87"/>
        <v>0</v>
      </c>
      <c r="N705" s="76">
        <f t="shared" si="94"/>
        <v>0</v>
      </c>
    </row>
    <row r="706" spans="1:14" x14ac:dyDescent="0.2">
      <c r="A706" s="68">
        <f>'Aliquote medie'!$B706</f>
        <v>70300</v>
      </c>
      <c r="B706" s="71">
        <f>'Aliquote medie'!$H706</f>
        <v>4</v>
      </c>
      <c r="C706" s="71">
        <f>VLOOKUP(B706,Scaglioni!$E$3:$H$7,3,FALSE)</f>
        <v>0</v>
      </c>
      <c r="D706" s="71">
        <f>VLOOKUP(B706,Scaglioni!$E$3:$H$7,2,FALSE)</f>
        <v>50000</v>
      </c>
      <c r="E706" s="71" t="str">
        <f t="shared" si="88"/>
        <v/>
      </c>
      <c r="F706" s="71" t="str">
        <f t="shared" si="89"/>
        <v/>
      </c>
      <c r="G706" s="71" t="str">
        <f t="shared" si="90"/>
        <v/>
      </c>
      <c r="H706" s="80" t="str">
        <f t="shared" si="91"/>
        <v/>
      </c>
      <c r="I706" s="80" t="str">
        <f t="shared" si="92"/>
        <v/>
      </c>
      <c r="J706" s="80">
        <v>1880</v>
      </c>
      <c r="K706" s="80">
        <v>30</v>
      </c>
      <c r="L706" s="76">
        <f t="shared" si="93"/>
        <v>0</v>
      </c>
      <c r="M706" s="76">
        <f t="shared" si="87"/>
        <v>0</v>
      </c>
      <c r="N706" s="76">
        <f t="shared" si="94"/>
        <v>0</v>
      </c>
    </row>
    <row r="707" spans="1:14" x14ac:dyDescent="0.2">
      <c r="A707" s="68">
        <f>'Aliquote medie'!$B707</f>
        <v>70400</v>
      </c>
      <c r="B707" s="71">
        <f>'Aliquote medie'!$H707</f>
        <v>4</v>
      </c>
      <c r="C707" s="71">
        <f>VLOOKUP(B707,Scaglioni!$E$3:$H$7,3,FALSE)</f>
        <v>0</v>
      </c>
      <c r="D707" s="71">
        <f>VLOOKUP(B707,Scaglioni!$E$3:$H$7,2,FALSE)</f>
        <v>50000</v>
      </c>
      <c r="E707" s="71" t="str">
        <f t="shared" si="88"/>
        <v/>
      </c>
      <c r="F707" s="71" t="str">
        <f t="shared" si="89"/>
        <v/>
      </c>
      <c r="G707" s="71" t="str">
        <f t="shared" si="90"/>
        <v/>
      </c>
      <c r="H707" s="80" t="str">
        <f t="shared" si="91"/>
        <v/>
      </c>
      <c r="I707" s="80" t="str">
        <f t="shared" si="92"/>
        <v/>
      </c>
      <c r="J707" s="80">
        <v>1880</v>
      </c>
      <c r="K707" s="80">
        <v>30</v>
      </c>
      <c r="L707" s="76">
        <f t="shared" si="93"/>
        <v>0</v>
      </c>
      <c r="M707" s="76">
        <f t="shared" si="87"/>
        <v>0</v>
      </c>
      <c r="N707" s="76">
        <f t="shared" si="94"/>
        <v>0</v>
      </c>
    </row>
    <row r="708" spans="1:14" x14ac:dyDescent="0.2">
      <c r="A708" s="68">
        <f>'Aliquote medie'!$B708</f>
        <v>70500</v>
      </c>
      <c r="B708" s="71">
        <f>'Aliquote medie'!$H708</f>
        <v>4</v>
      </c>
      <c r="C708" s="71">
        <f>VLOOKUP(B708,Scaglioni!$E$3:$H$7,3,FALSE)</f>
        <v>0</v>
      </c>
      <c r="D708" s="71">
        <f>VLOOKUP(B708,Scaglioni!$E$3:$H$7,2,FALSE)</f>
        <v>50000</v>
      </c>
      <c r="E708" s="71" t="str">
        <f t="shared" si="88"/>
        <v/>
      </c>
      <c r="F708" s="71" t="str">
        <f t="shared" si="89"/>
        <v/>
      </c>
      <c r="G708" s="71" t="str">
        <f t="shared" si="90"/>
        <v/>
      </c>
      <c r="H708" s="80" t="str">
        <f t="shared" si="91"/>
        <v/>
      </c>
      <c r="I708" s="80" t="str">
        <f t="shared" si="92"/>
        <v/>
      </c>
      <c r="J708" s="80">
        <v>1880</v>
      </c>
      <c r="K708" s="80">
        <v>30</v>
      </c>
      <c r="L708" s="76">
        <f t="shared" si="93"/>
        <v>0</v>
      </c>
      <c r="M708" s="76">
        <f t="shared" ref="M708:M771" si="95">IF(AND(A707&lt;=35000,A707&gt;=25000),65,0)</f>
        <v>0</v>
      </c>
      <c r="N708" s="76">
        <f t="shared" si="94"/>
        <v>0</v>
      </c>
    </row>
    <row r="709" spans="1:14" x14ac:dyDescent="0.2">
      <c r="A709" s="68">
        <f>'Aliquote medie'!$B709</f>
        <v>70600</v>
      </c>
      <c r="B709" s="71">
        <f>'Aliquote medie'!$H709</f>
        <v>4</v>
      </c>
      <c r="C709" s="71">
        <f>VLOOKUP(B709,Scaglioni!$E$3:$H$7,3,FALSE)</f>
        <v>0</v>
      </c>
      <c r="D709" s="71">
        <f>VLOOKUP(B709,Scaglioni!$E$3:$H$7,2,FALSE)</f>
        <v>50000</v>
      </c>
      <c r="E709" s="71" t="str">
        <f t="shared" si="88"/>
        <v/>
      </c>
      <c r="F709" s="71" t="str">
        <f t="shared" si="89"/>
        <v/>
      </c>
      <c r="G709" s="71" t="str">
        <f t="shared" si="90"/>
        <v/>
      </c>
      <c r="H709" s="80" t="str">
        <f t="shared" si="91"/>
        <v/>
      </c>
      <c r="I709" s="80" t="str">
        <f t="shared" si="92"/>
        <v/>
      </c>
      <c r="J709" s="80">
        <v>1880</v>
      </c>
      <c r="K709" s="80">
        <v>30</v>
      </c>
      <c r="L709" s="76">
        <f t="shared" si="93"/>
        <v>0</v>
      </c>
      <c r="M709" s="76">
        <f t="shared" si="95"/>
        <v>0</v>
      </c>
      <c r="N709" s="76">
        <f t="shared" si="94"/>
        <v>0</v>
      </c>
    </row>
    <row r="710" spans="1:14" x14ac:dyDescent="0.2">
      <c r="A710" s="68">
        <f>'Aliquote medie'!$B710</f>
        <v>70700</v>
      </c>
      <c r="B710" s="71">
        <f>'Aliquote medie'!$H710</f>
        <v>4</v>
      </c>
      <c r="C710" s="71">
        <f>VLOOKUP(B710,Scaglioni!$E$3:$H$7,3,FALSE)</f>
        <v>0</v>
      </c>
      <c r="D710" s="71">
        <f>VLOOKUP(B710,Scaglioni!$E$3:$H$7,2,FALSE)</f>
        <v>50000</v>
      </c>
      <c r="E710" s="71" t="str">
        <f t="shared" si="88"/>
        <v/>
      </c>
      <c r="F710" s="71" t="str">
        <f t="shared" si="89"/>
        <v/>
      </c>
      <c r="G710" s="71" t="str">
        <f t="shared" si="90"/>
        <v/>
      </c>
      <c r="H710" s="80" t="str">
        <f t="shared" si="91"/>
        <v/>
      </c>
      <c r="I710" s="80" t="str">
        <f t="shared" si="92"/>
        <v/>
      </c>
      <c r="J710" s="80">
        <v>1880</v>
      </c>
      <c r="K710" s="80">
        <v>30</v>
      </c>
      <c r="L710" s="76">
        <f t="shared" si="93"/>
        <v>0</v>
      </c>
      <c r="M710" s="76">
        <f t="shared" si="95"/>
        <v>0</v>
      </c>
      <c r="N710" s="76">
        <f t="shared" si="94"/>
        <v>0</v>
      </c>
    </row>
    <row r="711" spans="1:14" x14ac:dyDescent="0.2">
      <c r="A711" s="68">
        <f>'Aliquote medie'!$B711</f>
        <v>70800</v>
      </c>
      <c r="B711" s="71">
        <f>'Aliquote medie'!$H711</f>
        <v>4</v>
      </c>
      <c r="C711" s="71">
        <f>VLOOKUP(B711,Scaglioni!$E$3:$H$7,3,FALSE)</f>
        <v>0</v>
      </c>
      <c r="D711" s="71">
        <f>VLOOKUP(B711,Scaglioni!$E$3:$H$7,2,FALSE)</f>
        <v>50000</v>
      </c>
      <c r="E711" s="71" t="str">
        <f t="shared" si="88"/>
        <v/>
      </c>
      <c r="F711" s="71" t="str">
        <f t="shared" si="89"/>
        <v/>
      </c>
      <c r="G711" s="71" t="str">
        <f t="shared" si="90"/>
        <v/>
      </c>
      <c r="H711" s="80" t="str">
        <f t="shared" si="91"/>
        <v/>
      </c>
      <c r="I711" s="80" t="str">
        <f t="shared" si="92"/>
        <v/>
      </c>
      <c r="J711" s="80">
        <v>1880</v>
      </c>
      <c r="K711" s="80">
        <v>30</v>
      </c>
      <c r="L711" s="76">
        <f t="shared" si="93"/>
        <v>0</v>
      </c>
      <c r="M711" s="76">
        <f t="shared" si="95"/>
        <v>0</v>
      </c>
      <c r="N711" s="76">
        <f t="shared" si="94"/>
        <v>0</v>
      </c>
    </row>
    <row r="712" spans="1:14" x14ac:dyDescent="0.2">
      <c r="A712" s="68">
        <f>'Aliquote medie'!$B712</f>
        <v>70900</v>
      </c>
      <c r="B712" s="71">
        <f>'Aliquote medie'!$H712</f>
        <v>4</v>
      </c>
      <c r="C712" s="71">
        <f>VLOOKUP(B712,Scaglioni!$E$3:$H$7,3,FALSE)</f>
        <v>0</v>
      </c>
      <c r="D712" s="71">
        <f>VLOOKUP(B712,Scaglioni!$E$3:$H$7,2,FALSE)</f>
        <v>50000</v>
      </c>
      <c r="E712" s="71" t="str">
        <f t="shared" si="88"/>
        <v/>
      </c>
      <c r="F712" s="71" t="str">
        <f t="shared" si="89"/>
        <v/>
      </c>
      <c r="G712" s="71" t="str">
        <f t="shared" si="90"/>
        <v/>
      </c>
      <c r="H712" s="80" t="str">
        <f t="shared" si="91"/>
        <v/>
      </c>
      <c r="I712" s="80" t="str">
        <f t="shared" si="92"/>
        <v/>
      </c>
      <c r="J712" s="80">
        <v>1880</v>
      </c>
      <c r="K712" s="80">
        <v>30</v>
      </c>
      <c r="L712" s="76">
        <f t="shared" si="93"/>
        <v>0</v>
      </c>
      <c r="M712" s="76">
        <f t="shared" si="95"/>
        <v>0</v>
      </c>
      <c r="N712" s="76">
        <f t="shared" si="94"/>
        <v>0</v>
      </c>
    </row>
    <row r="713" spans="1:14" x14ac:dyDescent="0.2">
      <c r="A713" s="68">
        <f>'Aliquote medie'!$B713</f>
        <v>71000</v>
      </c>
      <c r="B713" s="71">
        <f>'Aliquote medie'!$H713</f>
        <v>4</v>
      </c>
      <c r="C713" s="71">
        <f>VLOOKUP(B713,Scaglioni!$E$3:$H$7,3,FALSE)</f>
        <v>0</v>
      </c>
      <c r="D713" s="71">
        <f>VLOOKUP(B713,Scaglioni!$E$3:$H$7,2,FALSE)</f>
        <v>50000</v>
      </c>
      <c r="E713" s="71" t="str">
        <f t="shared" si="88"/>
        <v/>
      </c>
      <c r="F713" s="71" t="str">
        <f t="shared" si="89"/>
        <v/>
      </c>
      <c r="G713" s="71" t="str">
        <f t="shared" si="90"/>
        <v/>
      </c>
      <c r="H713" s="80" t="str">
        <f t="shared" si="91"/>
        <v/>
      </c>
      <c r="I713" s="80" t="str">
        <f t="shared" si="92"/>
        <v/>
      </c>
      <c r="J713" s="80">
        <v>1880</v>
      </c>
      <c r="K713" s="80">
        <v>30</v>
      </c>
      <c r="L713" s="76">
        <f t="shared" si="93"/>
        <v>0</v>
      </c>
      <c r="M713" s="76">
        <f t="shared" si="95"/>
        <v>0</v>
      </c>
      <c r="N713" s="76">
        <f t="shared" si="94"/>
        <v>0</v>
      </c>
    </row>
    <row r="714" spans="1:14" x14ac:dyDescent="0.2">
      <c r="A714" s="68">
        <f>'Aliquote medie'!$B714</f>
        <v>71100</v>
      </c>
      <c r="B714" s="71">
        <f>'Aliquote medie'!$H714</f>
        <v>4</v>
      </c>
      <c r="C714" s="71">
        <f>VLOOKUP(B714,Scaglioni!$E$3:$H$7,3,FALSE)</f>
        <v>0</v>
      </c>
      <c r="D714" s="71">
        <f>VLOOKUP(B714,Scaglioni!$E$3:$H$7,2,FALSE)</f>
        <v>50000</v>
      </c>
      <c r="E714" s="71" t="str">
        <f t="shared" si="88"/>
        <v/>
      </c>
      <c r="F714" s="71" t="str">
        <f t="shared" si="89"/>
        <v/>
      </c>
      <c r="G714" s="71" t="str">
        <f t="shared" si="90"/>
        <v/>
      </c>
      <c r="H714" s="80" t="str">
        <f t="shared" si="91"/>
        <v/>
      </c>
      <c r="I714" s="80" t="str">
        <f t="shared" si="92"/>
        <v/>
      </c>
      <c r="J714" s="80">
        <v>1880</v>
      </c>
      <c r="K714" s="80">
        <v>30</v>
      </c>
      <c r="L714" s="76">
        <f t="shared" si="93"/>
        <v>0</v>
      </c>
      <c r="M714" s="76">
        <f t="shared" si="95"/>
        <v>0</v>
      </c>
      <c r="N714" s="76">
        <f t="shared" si="94"/>
        <v>0</v>
      </c>
    </row>
    <row r="715" spans="1:14" x14ac:dyDescent="0.2">
      <c r="A715" s="68">
        <f>'Aliquote medie'!$B715</f>
        <v>71200</v>
      </c>
      <c r="B715" s="71">
        <f>'Aliquote medie'!$H715</f>
        <v>4</v>
      </c>
      <c r="C715" s="71">
        <f>VLOOKUP(B715,Scaglioni!$E$3:$H$7,3,FALSE)</f>
        <v>0</v>
      </c>
      <c r="D715" s="71">
        <f>VLOOKUP(B715,Scaglioni!$E$3:$H$7,2,FALSE)</f>
        <v>50000</v>
      </c>
      <c r="E715" s="71" t="str">
        <f t="shared" ref="E715:E778" si="96">IF(B715&lt;4,(C715-A715),"")</f>
        <v/>
      </c>
      <c r="F715" s="71" t="str">
        <f t="shared" ref="F715:F778" si="97">IF(B715&lt;4,C715-D715,"")</f>
        <v/>
      </c>
      <c r="G715" s="71" t="str">
        <f t="shared" ref="G715:G778" si="98">IF(B715&lt;4,E715/F715,"")</f>
        <v/>
      </c>
      <c r="H715" s="80" t="str">
        <f t="shared" ref="H715:H778" si="99">IF(B715=2,1200,"")</f>
        <v/>
      </c>
      <c r="I715" s="80" t="str">
        <f t="shared" ref="I715:I778" si="100">IF(B715=2,10,"")</f>
        <v/>
      </c>
      <c r="J715" s="80">
        <v>1880</v>
      </c>
      <c r="K715" s="80">
        <v>30</v>
      </c>
      <c r="L715" s="76">
        <f t="shared" ref="L715:L778" si="101">IF(B715=1,J715,IF(B715=2,((J715+K715)+(H715-I715)*G715),IF(B715=3,((J715+K715)*G715),0)))</f>
        <v>0</v>
      </c>
      <c r="M715" s="76">
        <f t="shared" si="95"/>
        <v>0</v>
      </c>
      <c r="N715" s="76">
        <f t="shared" ref="N715:N778" si="102">L715+M715</f>
        <v>0</v>
      </c>
    </row>
    <row r="716" spans="1:14" x14ac:dyDescent="0.2">
      <c r="A716" s="68">
        <f>'Aliquote medie'!$B716</f>
        <v>71300</v>
      </c>
      <c r="B716" s="71">
        <f>'Aliquote medie'!$H716</f>
        <v>4</v>
      </c>
      <c r="C716" s="71">
        <f>VLOOKUP(B716,Scaglioni!$E$3:$H$7,3,FALSE)</f>
        <v>0</v>
      </c>
      <c r="D716" s="71">
        <f>VLOOKUP(B716,Scaglioni!$E$3:$H$7,2,FALSE)</f>
        <v>50000</v>
      </c>
      <c r="E716" s="71" t="str">
        <f t="shared" si="96"/>
        <v/>
      </c>
      <c r="F716" s="71" t="str">
        <f t="shared" si="97"/>
        <v/>
      </c>
      <c r="G716" s="71" t="str">
        <f t="shared" si="98"/>
        <v/>
      </c>
      <c r="H716" s="80" t="str">
        <f t="shared" si="99"/>
        <v/>
      </c>
      <c r="I716" s="80" t="str">
        <f t="shared" si="100"/>
        <v/>
      </c>
      <c r="J716" s="80">
        <v>1880</v>
      </c>
      <c r="K716" s="80">
        <v>30</v>
      </c>
      <c r="L716" s="76">
        <f t="shared" si="101"/>
        <v>0</v>
      </c>
      <c r="M716" s="76">
        <f t="shared" si="95"/>
        <v>0</v>
      </c>
      <c r="N716" s="76">
        <f t="shared" si="102"/>
        <v>0</v>
      </c>
    </row>
    <row r="717" spans="1:14" x14ac:dyDescent="0.2">
      <c r="A717" s="68">
        <f>'Aliquote medie'!$B717</f>
        <v>71400</v>
      </c>
      <c r="B717" s="71">
        <f>'Aliquote medie'!$H717</f>
        <v>4</v>
      </c>
      <c r="C717" s="71">
        <f>VLOOKUP(B717,Scaglioni!$E$3:$H$7,3,FALSE)</f>
        <v>0</v>
      </c>
      <c r="D717" s="71">
        <f>VLOOKUP(B717,Scaglioni!$E$3:$H$7,2,FALSE)</f>
        <v>50000</v>
      </c>
      <c r="E717" s="71" t="str">
        <f t="shared" si="96"/>
        <v/>
      </c>
      <c r="F717" s="71" t="str">
        <f t="shared" si="97"/>
        <v/>
      </c>
      <c r="G717" s="71" t="str">
        <f t="shared" si="98"/>
        <v/>
      </c>
      <c r="H717" s="80" t="str">
        <f t="shared" si="99"/>
        <v/>
      </c>
      <c r="I717" s="80" t="str">
        <f t="shared" si="100"/>
        <v/>
      </c>
      <c r="J717" s="80">
        <v>1880</v>
      </c>
      <c r="K717" s="80">
        <v>30</v>
      </c>
      <c r="L717" s="76">
        <f t="shared" si="101"/>
        <v>0</v>
      </c>
      <c r="M717" s="76">
        <f t="shared" si="95"/>
        <v>0</v>
      </c>
      <c r="N717" s="76">
        <f t="shared" si="102"/>
        <v>0</v>
      </c>
    </row>
    <row r="718" spans="1:14" x14ac:dyDescent="0.2">
      <c r="A718" s="68">
        <f>'Aliquote medie'!$B718</f>
        <v>71500</v>
      </c>
      <c r="B718" s="71">
        <f>'Aliquote medie'!$H718</f>
        <v>4</v>
      </c>
      <c r="C718" s="71">
        <f>VLOOKUP(B718,Scaglioni!$E$3:$H$7,3,FALSE)</f>
        <v>0</v>
      </c>
      <c r="D718" s="71">
        <f>VLOOKUP(B718,Scaglioni!$E$3:$H$7,2,FALSE)</f>
        <v>50000</v>
      </c>
      <c r="E718" s="71" t="str">
        <f t="shared" si="96"/>
        <v/>
      </c>
      <c r="F718" s="71" t="str">
        <f t="shared" si="97"/>
        <v/>
      </c>
      <c r="G718" s="71" t="str">
        <f t="shared" si="98"/>
        <v/>
      </c>
      <c r="H718" s="80" t="str">
        <f t="shared" si="99"/>
        <v/>
      </c>
      <c r="I718" s="80" t="str">
        <f t="shared" si="100"/>
        <v/>
      </c>
      <c r="J718" s="80">
        <v>1880</v>
      </c>
      <c r="K718" s="80">
        <v>30</v>
      </c>
      <c r="L718" s="76">
        <f t="shared" si="101"/>
        <v>0</v>
      </c>
      <c r="M718" s="76">
        <f t="shared" si="95"/>
        <v>0</v>
      </c>
      <c r="N718" s="76">
        <f t="shared" si="102"/>
        <v>0</v>
      </c>
    </row>
    <row r="719" spans="1:14" x14ac:dyDescent="0.2">
      <c r="A719" s="68">
        <f>'Aliquote medie'!$B719</f>
        <v>71600</v>
      </c>
      <c r="B719" s="71">
        <f>'Aliquote medie'!$H719</f>
        <v>4</v>
      </c>
      <c r="C719" s="71">
        <f>VLOOKUP(B719,Scaglioni!$E$3:$H$7,3,FALSE)</f>
        <v>0</v>
      </c>
      <c r="D719" s="71">
        <f>VLOOKUP(B719,Scaglioni!$E$3:$H$7,2,FALSE)</f>
        <v>50000</v>
      </c>
      <c r="E719" s="71" t="str">
        <f t="shared" si="96"/>
        <v/>
      </c>
      <c r="F719" s="71" t="str">
        <f t="shared" si="97"/>
        <v/>
      </c>
      <c r="G719" s="71" t="str">
        <f t="shared" si="98"/>
        <v/>
      </c>
      <c r="H719" s="80" t="str">
        <f t="shared" si="99"/>
        <v/>
      </c>
      <c r="I719" s="80" t="str">
        <f t="shared" si="100"/>
        <v/>
      </c>
      <c r="J719" s="80">
        <v>1880</v>
      </c>
      <c r="K719" s="80">
        <v>30</v>
      </c>
      <c r="L719" s="76">
        <f t="shared" si="101"/>
        <v>0</v>
      </c>
      <c r="M719" s="76">
        <f t="shared" si="95"/>
        <v>0</v>
      </c>
      <c r="N719" s="76">
        <f t="shared" si="102"/>
        <v>0</v>
      </c>
    </row>
    <row r="720" spans="1:14" x14ac:dyDescent="0.2">
      <c r="A720" s="68">
        <f>'Aliquote medie'!$B720</f>
        <v>71700</v>
      </c>
      <c r="B720" s="71">
        <f>'Aliquote medie'!$H720</f>
        <v>4</v>
      </c>
      <c r="C720" s="71">
        <f>VLOOKUP(B720,Scaglioni!$E$3:$H$7,3,FALSE)</f>
        <v>0</v>
      </c>
      <c r="D720" s="71">
        <f>VLOOKUP(B720,Scaglioni!$E$3:$H$7,2,FALSE)</f>
        <v>50000</v>
      </c>
      <c r="E720" s="71" t="str">
        <f t="shared" si="96"/>
        <v/>
      </c>
      <c r="F720" s="71" t="str">
        <f t="shared" si="97"/>
        <v/>
      </c>
      <c r="G720" s="71" t="str">
        <f t="shared" si="98"/>
        <v/>
      </c>
      <c r="H720" s="80" t="str">
        <f t="shared" si="99"/>
        <v/>
      </c>
      <c r="I720" s="80" t="str">
        <f t="shared" si="100"/>
        <v/>
      </c>
      <c r="J720" s="80">
        <v>1880</v>
      </c>
      <c r="K720" s="80">
        <v>30</v>
      </c>
      <c r="L720" s="76">
        <f t="shared" si="101"/>
        <v>0</v>
      </c>
      <c r="M720" s="76">
        <f t="shared" si="95"/>
        <v>0</v>
      </c>
      <c r="N720" s="76">
        <f t="shared" si="102"/>
        <v>0</v>
      </c>
    </row>
    <row r="721" spans="1:14" x14ac:dyDescent="0.2">
      <c r="A721" s="68">
        <f>'Aliquote medie'!$B721</f>
        <v>71800</v>
      </c>
      <c r="B721" s="71">
        <f>'Aliquote medie'!$H721</f>
        <v>4</v>
      </c>
      <c r="C721" s="71">
        <f>VLOOKUP(B721,Scaglioni!$E$3:$H$7,3,FALSE)</f>
        <v>0</v>
      </c>
      <c r="D721" s="71">
        <f>VLOOKUP(B721,Scaglioni!$E$3:$H$7,2,FALSE)</f>
        <v>50000</v>
      </c>
      <c r="E721" s="71" t="str">
        <f t="shared" si="96"/>
        <v/>
      </c>
      <c r="F721" s="71" t="str">
        <f t="shared" si="97"/>
        <v/>
      </c>
      <c r="G721" s="71" t="str">
        <f t="shared" si="98"/>
        <v/>
      </c>
      <c r="H721" s="80" t="str">
        <f t="shared" si="99"/>
        <v/>
      </c>
      <c r="I721" s="80" t="str">
        <f t="shared" si="100"/>
        <v/>
      </c>
      <c r="J721" s="80">
        <v>1880</v>
      </c>
      <c r="K721" s="80">
        <v>30</v>
      </c>
      <c r="L721" s="76">
        <f t="shared" si="101"/>
        <v>0</v>
      </c>
      <c r="M721" s="76">
        <f t="shared" si="95"/>
        <v>0</v>
      </c>
      <c r="N721" s="76">
        <f t="shared" si="102"/>
        <v>0</v>
      </c>
    </row>
    <row r="722" spans="1:14" x14ac:dyDescent="0.2">
      <c r="A722" s="68">
        <f>'Aliquote medie'!$B722</f>
        <v>71900</v>
      </c>
      <c r="B722" s="71">
        <f>'Aliquote medie'!$H722</f>
        <v>4</v>
      </c>
      <c r="C722" s="71">
        <f>VLOOKUP(B722,Scaglioni!$E$3:$H$7,3,FALSE)</f>
        <v>0</v>
      </c>
      <c r="D722" s="71">
        <f>VLOOKUP(B722,Scaglioni!$E$3:$H$7,2,FALSE)</f>
        <v>50000</v>
      </c>
      <c r="E722" s="71" t="str">
        <f t="shared" si="96"/>
        <v/>
      </c>
      <c r="F722" s="71" t="str">
        <f t="shared" si="97"/>
        <v/>
      </c>
      <c r="G722" s="71" t="str">
        <f t="shared" si="98"/>
        <v/>
      </c>
      <c r="H722" s="80" t="str">
        <f t="shared" si="99"/>
        <v/>
      </c>
      <c r="I722" s="80" t="str">
        <f t="shared" si="100"/>
        <v/>
      </c>
      <c r="J722" s="80">
        <v>1880</v>
      </c>
      <c r="K722" s="80">
        <v>30</v>
      </c>
      <c r="L722" s="76">
        <f t="shared" si="101"/>
        <v>0</v>
      </c>
      <c r="M722" s="76">
        <f t="shared" si="95"/>
        <v>0</v>
      </c>
      <c r="N722" s="76">
        <f t="shared" si="102"/>
        <v>0</v>
      </c>
    </row>
    <row r="723" spans="1:14" x14ac:dyDescent="0.2">
      <c r="A723" s="68">
        <f>'Aliquote medie'!$B723</f>
        <v>72000</v>
      </c>
      <c r="B723" s="71">
        <f>'Aliquote medie'!$H723</f>
        <v>4</v>
      </c>
      <c r="C723" s="71">
        <f>VLOOKUP(B723,Scaglioni!$E$3:$H$7,3,FALSE)</f>
        <v>0</v>
      </c>
      <c r="D723" s="71">
        <f>VLOOKUP(B723,Scaglioni!$E$3:$H$7,2,FALSE)</f>
        <v>50000</v>
      </c>
      <c r="E723" s="71" t="str">
        <f t="shared" si="96"/>
        <v/>
      </c>
      <c r="F723" s="71" t="str">
        <f t="shared" si="97"/>
        <v/>
      </c>
      <c r="G723" s="71" t="str">
        <f t="shared" si="98"/>
        <v/>
      </c>
      <c r="H723" s="80" t="str">
        <f t="shared" si="99"/>
        <v/>
      </c>
      <c r="I723" s="80" t="str">
        <f t="shared" si="100"/>
        <v/>
      </c>
      <c r="J723" s="80">
        <v>1880</v>
      </c>
      <c r="K723" s="80">
        <v>30</v>
      </c>
      <c r="L723" s="76">
        <f t="shared" si="101"/>
        <v>0</v>
      </c>
      <c r="M723" s="76">
        <f t="shared" si="95"/>
        <v>0</v>
      </c>
      <c r="N723" s="76">
        <f t="shared" si="102"/>
        <v>0</v>
      </c>
    </row>
    <row r="724" spans="1:14" x14ac:dyDescent="0.2">
      <c r="A724" s="68">
        <f>'Aliquote medie'!$B724</f>
        <v>72100</v>
      </c>
      <c r="B724" s="71">
        <f>'Aliquote medie'!$H724</f>
        <v>4</v>
      </c>
      <c r="C724" s="71">
        <f>VLOOKUP(B724,Scaglioni!$E$3:$H$7,3,FALSE)</f>
        <v>0</v>
      </c>
      <c r="D724" s="71">
        <f>VLOOKUP(B724,Scaglioni!$E$3:$H$7,2,FALSE)</f>
        <v>50000</v>
      </c>
      <c r="E724" s="71" t="str">
        <f t="shared" si="96"/>
        <v/>
      </c>
      <c r="F724" s="71" t="str">
        <f t="shared" si="97"/>
        <v/>
      </c>
      <c r="G724" s="71" t="str">
        <f t="shared" si="98"/>
        <v/>
      </c>
      <c r="H724" s="80" t="str">
        <f t="shared" si="99"/>
        <v/>
      </c>
      <c r="I724" s="80" t="str">
        <f t="shared" si="100"/>
        <v/>
      </c>
      <c r="J724" s="80">
        <v>1880</v>
      </c>
      <c r="K724" s="80">
        <v>30</v>
      </c>
      <c r="L724" s="76">
        <f t="shared" si="101"/>
        <v>0</v>
      </c>
      <c r="M724" s="76">
        <f t="shared" si="95"/>
        <v>0</v>
      </c>
      <c r="N724" s="76">
        <f t="shared" si="102"/>
        <v>0</v>
      </c>
    </row>
    <row r="725" spans="1:14" x14ac:dyDescent="0.2">
      <c r="A725" s="68">
        <f>'Aliquote medie'!$B725</f>
        <v>72200</v>
      </c>
      <c r="B725" s="71">
        <f>'Aliquote medie'!$H725</f>
        <v>4</v>
      </c>
      <c r="C725" s="71">
        <f>VLOOKUP(B725,Scaglioni!$E$3:$H$7,3,FALSE)</f>
        <v>0</v>
      </c>
      <c r="D725" s="71">
        <f>VLOOKUP(B725,Scaglioni!$E$3:$H$7,2,FALSE)</f>
        <v>50000</v>
      </c>
      <c r="E725" s="71" t="str">
        <f t="shared" si="96"/>
        <v/>
      </c>
      <c r="F725" s="71" t="str">
        <f t="shared" si="97"/>
        <v/>
      </c>
      <c r="G725" s="71" t="str">
        <f t="shared" si="98"/>
        <v/>
      </c>
      <c r="H725" s="80" t="str">
        <f t="shared" si="99"/>
        <v/>
      </c>
      <c r="I725" s="80" t="str">
        <f t="shared" si="100"/>
        <v/>
      </c>
      <c r="J725" s="80">
        <v>1880</v>
      </c>
      <c r="K725" s="80">
        <v>30</v>
      </c>
      <c r="L725" s="76">
        <f t="shared" si="101"/>
        <v>0</v>
      </c>
      <c r="M725" s="76">
        <f t="shared" si="95"/>
        <v>0</v>
      </c>
      <c r="N725" s="76">
        <f t="shared" si="102"/>
        <v>0</v>
      </c>
    </row>
    <row r="726" spans="1:14" x14ac:dyDescent="0.2">
      <c r="A726" s="68">
        <f>'Aliquote medie'!$B726</f>
        <v>72300</v>
      </c>
      <c r="B726" s="71">
        <f>'Aliquote medie'!$H726</f>
        <v>4</v>
      </c>
      <c r="C726" s="71">
        <f>VLOOKUP(B726,Scaglioni!$E$3:$H$7,3,FALSE)</f>
        <v>0</v>
      </c>
      <c r="D726" s="71">
        <f>VLOOKUP(B726,Scaglioni!$E$3:$H$7,2,FALSE)</f>
        <v>50000</v>
      </c>
      <c r="E726" s="71" t="str">
        <f t="shared" si="96"/>
        <v/>
      </c>
      <c r="F726" s="71" t="str">
        <f t="shared" si="97"/>
        <v/>
      </c>
      <c r="G726" s="71" t="str">
        <f t="shared" si="98"/>
        <v/>
      </c>
      <c r="H726" s="80" t="str">
        <f t="shared" si="99"/>
        <v/>
      </c>
      <c r="I726" s="80" t="str">
        <f t="shared" si="100"/>
        <v/>
      </c>
      <c r="J726" s="80">
        <v>1880</v>
      </c>
      <c r="K726" s="80">
        <v>30</v>
      </c>
      <c r="L726" s="76">
        <f t="shared" si="101"/>
        <v>0</v>
      </c>
      <c r="M726" s="76">
        <f t="shared" si="95"/>
        <v>0</v>
      </c>
      <c r="N726" s="76">
        <f t="shared" si="102"/>
        <v>0</v>
      </c>
    </row>
    <row r="727" spans="1:14" x14ac:dyDescent="0.2">
      <c r="A727" s="68">
        <f>'Aliquote medie'!$B727</f>
        <v>72400</v>
      </c>
      <c r="B727" s="71">
        <f>'Aliquote medie'!$H727</f>
        <v>4</v>
      </c>
      <c r="C727" s="71">
        <f>VLOOKUP(B727,Scaglioni!$E$3:$H$7,3,FALSE)</f>
        <v>0</v>
      </c>
      <c r="D727" s="71">
        <f>VLOOKUP(B727,Scaglioni!$E$3:$H$7,2,FALSE)</f>
        <v>50000</v>
      </c>
      <c r="E727" s="71" t="str">
        <f t="shared" si="96"/>
        <v/>
      </c>
      <c r="F727" s="71" t="str">
        <f t="shared" si="97"/>
        <v/>
      </c>
      <c r="G727" s="71" t="str">
        <f t="shared" si="98"/>
        <v/>
      </c>
      <c r="H727" s="80" t="str">
        <f t="shared" si="99"/>
        <v/>
      </c>
      <c r="I727" s="80" t="str">
        <f t="shared" si="100"/>
        <v/>
      </c>
      <c r="J727" s="80">
        <v>1880</v>
      </c>
      <c r="K727" s="80">
        <v>30</v>
      </c>
      <c r="L727" s="76">
        <f t="shared" si="101"/>
        <v>0</v>
      </c>
      <c r="M727" s="76">
        <f t="shared" si="95"/>
        <v>0</v>
      </c>
      <c r="N727" s="76">
        <f t="shared" si="102"/>
        <v>0</v>
      </c>
    </row>
    <row r="728" spans="1:14" x14ac:dyDescent="0.2">
      <c r="A728" s="68">
        <f>'Aliquote medie'!$B728</f>
        <v>72500</v>
      </c>
      <c r="B728" s="71">
        <f>'Aliquote medie'!$H728</f>
        <v>4</v>
      </c>
      <c r="C728" s="71">
        <f>VLOOKUP(B728,Scaglioni!$E$3:$H$7,3,FALSE)</f>
        <v>0</v>
      </c>
      <c r="D728" s="71">
        <f>VLOOKUP(B728,Scaglioni!$E$3:$H$7,2,FALSE)</f>
        <v>50000</v>
      </c>
      <c r="E728" s="71" t="str">
        <f t="shared" si="96"/>
        <v/>
      </c>
      <c r="F728" s="71" t="str">
        <f t="shared" si="97"/>
        <v/>
      </c>
      <c r="G728" s="71" t="str">
        <f t="shared" si="98"/>
        <v/>
      </c>
      <c r="H728" s="80" t="str">
        <f t="shared" si="99"/>
        <v/>
      </c>
      <c r="I728" s="80" t="str">
        <f t="shared" si="100"/>
        <v/>
      </c>
      <c r="J728" s="80">
        <v>1880</v>
      </c>
      <c r="K728" s="80">
        <v>30</v>
      </c>
      <c r="L728" s="76">
        <f t="shared" si="101"/>
        <v>0</v>
      </c>
      <c r="M728" s="76">
        <f t="shared" si="95"/>
        <v>0</v>
      </c>
      <c r="N728" s="76">
        <f t="shared" si="102"/>
        <v>0</v>
      </c>
    </row>
    <row r="729" spans="1:14" x14ac:dyDescent="0.2">
      <c r="A729" s="68">
        <f>'Aliquote medie'!$B729</f>
        <v>72600</v>
      </c>
      <c r="B729" s="71">
        <f>'Aliquote medie'!$H729</f>
        <v>4</v>
      </c>
      <c r="C729" s="71">
        <f>VLOOKUP(B729,Scaglioni!$E$3:$H$7,3,FALSE)</f>
        <v>0</v>
      </c>
      <c r="D729" s="71">
        <f>VLOOKUP(B729,Scaglioni!$E$3:$H$7,2,FALSE)</f>
        <v>50000</v>
      </c>
      <c r="E729" s="71" t="str">
        <f t="shared" si="96"/>
        <v/>
      </c>
      <c r="F729" s="71" t="str">
        <f t="shared" si="97"/>
        <v/>
      </c>
      <c r="G729" s="71" t="str">
        <f t="shared" si="98"/>
        <v/>
      </c>
      <c r="H729" s="80" t="str">
        <f t="shared" si="99"/>
        <v/>
      </c>
      <c r="I729" s="80" t="str">
        <f t="shared" si="100"/>
        <v/>
      </c>
      <c r="J729" s="80">
        <v>1880</v>
      </c>
      <c r="K729" s="80">
        <v>30</v>
      </c>
      <c r="L729" s="76">
        <f t="shared" si="101"/>
        <v>0</v>
      </c>
      <c r="M729" s="76">
        <f t="shared" si="95"/>
        <v>0</v>
      </c>
      <c r="N729" s="76">
        <f t="shared" si="102"/>
        <v>0</v>
      </c>
    </row>
    <row r="730" spans="1:14" x14ac:dyDescent="0.2">
      <c r="A730" s="68">
        <f>'Aliquote medie'!$B730</f>
        <v>72700</v>
      </c>
      <c r="B730" s="71">
        <f>'Aliquote medie'!$H730</f>
        <v>4</v>
      </c>
      <c r="C730" s="71">
        <f>VLOOKUP(B730,Scaglioni!$E$3:$H$7,3,FALSE)</f>
        <v>0</v>
      </c>
      <c r="D730" s="71">
        <f>VLOOKUP(B730,Scaglioni!$E$3:$H$7,2,FALSE)</f>
        <v>50000</v>
      </c>
      <c r="E730" s="71" t="str">
        <f t="shared" si="96"/>
        <v/>
      </c>
      <c r="F730" s="71" t="str">
        <f t="shared" si="97"/>
        <v/>
      </c>
      <c r="G730" s="71" t="str">
        <f t="shared" si="98"/>
        <v/>
      </c>
      <c r="H730" s="80" t="str">
        <f t="shared" si="99"/>
        <v/>
      </c>
      <c r="I730" s="80" t="str">
        <f t="shared" si="100"/>
        <v/>
      </c>
      <c r="J730" s="80">
        <v>1880</v>
      </c>
      <c r="K730" s="80">
        <v>30</v>
      </c>
      <c r="L730" s="76">
        <f t="shared" si="101"/>
        <v>0</v>
      </c>
      <c r="M730" s="76">
        <f t="shared" si="95"/>
        <v>0</v>
      </c>
      <c r="N730" s="76">
        <f t="shared" si="102"/>
        <v>0</v>
      </c>
    </row>
    <row r="731" spans="1:14" x14ac:dyDescent="0.2">
      <c r="A731" s="68">
        <f>'Aliquote medie'!$B731</f>
        <v>72800</v>
      </c>
      <c r="B731" s="71">
        <f>'Aliquote medie'!$H731</f>
        <v>4</v>
      </c>
      <c r="C731" s="71">
        <f>VLOOKUP(B731,Scaglioni!$E$3:$H$7,3,FALSE)</f>
        <v>0</v>
      </c>
      <c r="D731" s="71">
        <f>VLOOKUP(B731,Scaglioni!$E$3:$H$7,2,FALSE)</f>
        <v>50000</v>
      </c>
      <c r="E731" s="71" t="str">
        <f t="shared" si="96"/>
        <v/>
      </c>
      <c r="F731" s="71" t="str">
        <f t="shared" si="97"/>
        <v/>
      </c>
      <c r="G731" s="71" t="str">
        <f t="shared" si="98"/>
        <v/>
      </c>
      <c r="H731" s="80" t="str">
        <f t="shared" si="99"/>
        <v/>
      </c>
      <c r="I731" s="80" t="str">
        <f t="shared" si="100"/>
        <v/>
      </c>
      <c r="J731" s="80">
        <v>1880</v>
      </c>
      <c r="K731" s="80">
        <v>30</v>
      </c>
      <c r="L731" s="76">
        <f t="shared" si="101"/>
        <v>0</v>
      </c>
      <c r="M731" s="76">
        <f t="shared" si="95"/>
        <v>0</v>
      </c>
      <c r="N731" s="76">
        <f t="shared" si="102"/>
        <v>0</v>
      </c>
    </row>
    <row r="732" spans="1:14" x14ac:dyDescent="0.2">
      <c r="A732" s="68">
        <f>'Aliquote medie'!$B732</f>
        <v>72900</v>
      </c>
      <c r="B732" s="71">
        <f>'Aliquote medie'!$H732</f>
        <v>4</v>
      </c>
      <c r="C732" s="71">
        <f>VLOOKUP(B732,Scaglioni!$E$3:$H$7,3,FALSE)</f>
        <v>0</v>
      </c>
      <c r="D732" s="71">
        <f>VLOOKUP(B732,Scaglioni!$E$3:$H$7,2,FALSE)</f>
        <v>50000</v>
      </c>
      <c r="E732" s="71" t="str">
        <f t="shared" si="96"/>
        <v/>
      </c>
      <c r="F732" s="71" t="str">
        <f t="shared" si="97"/>
        <v/>
      </c>
      <c r="G732" s="71" t="str">
        <f t="shared" si="98"/>
        <v/>
      </c>
      <c r="H732" s="80" t="str">
        <f t="shared" si="99"/>
        <v/>
      </c>
      <c r="I732" s="80" t="str">
        <f t="shared" si="100"/>
        <v/>
      </c>
      <c r="J732" s="80">
        <v>1880</v>
      </c>
      <c r="K732" s="80">
        <v>30</v>
      </c>
      <c r="L732" s="76">
        <f t="shared" si="101"/>
        <v>0</v>
      </c>
      <c r="M732" s="76">
        <f t="shared" si="95"/>
        <v>0</v>
      </c>
      <c r="N732" s="76">
        <f t="shared" si="102"/>
        <v>0</v>
      </c>
    </row>
    <row r="733" spans="1:14" x14ac:dyDescent="0.2">
      <c r="A733" s="68">
        <f>'Aliquote medie'!$B733</f>
        <v>73000</v>
      </c>
      <c r="B733" s="71">
        <f>'Aliquote medie'!$H733</f>
        <v>4</v>
      </c>
      <c r="C733" s="71">
        <f>VLOOKUP(B733,Scaglioni!$E$3:$H$7,3,FALSE)</f>
        <v>0</v>
      </c>
      <c r="D733" s="71">
        <f>VLOOKUP(B733,Scaglioni!$E$3:$H$7,2,FALSE)</f>
        <v>50000</v>
      </c>
      <c r="E733" s="71" t="str">
        <f t="shared" si="96"/>
        <v/>
      </c>
      <c r="F733" s="71" t="str">
        <f t="shared" si="97"/>
        <v/>
      </c>
      <c r="G733" s="71" t="str">
        <f t="shared" si="98"/>
        <v/>
      </c>
      <c r="H733" s="80" t="str">
        <f t="shared" si="99"/>
        <v/>
      </c>
      <c r="I733" s="80" t="str">
        <f t="shared" si="100"/>
        <v/>
      </c>
      <c r="J733" s="80">
        <v>1880</v>
      </c>
      <c r="K733" s="80">
        <v>30</v>
      </c>
      <c r="L733" s="76">
        <f t="shared" si="101"/>
        <v>0</v>
      </c>
      <c r="M733" s="76">
        <f t="shared" si="95"/>
        <v>0</v>
      </c>
      <c r="N733" s="76">
        <f t="shared" si="102"/>
        <v>0</v>
      </c>
    </row>
    <row r="734" spans="1:14" x14ac:dyDescent="0.2">
      <c r="A734" s="68">
        <f>'Aliquote medie'!$B734</f>
        <v>73100</v>
      </c>
      <c r="B734" s="71">
        <f>'Aliquote medie'!$H734</f>
        <v>4</v>
      </c>
      <c r="C734" s="71">
        <f>VLOOKUP(B734,Scaglioni!$E$3:$H$7,3,FALSE)</f>
        <v>0</v>
      </c>
      <c r="D734" s="71">
        <f>VLOOKUP(B734,Scaglioni!$E$3:$H$7,2,FALSE)</f>
        <v>50000</v>
      </c>
      <c r="E734" s="71" t="str">
        <f t="shared" si="96"/>
        <v/>
      </c>
      <c r="F734" s="71" t="str">
        <f t="shared" si="97"/>
        <v/>
      </c>
      <c r="G734" s="71" t="str">
        <f t="shared" si="98"/>
        <v/>
      </c>
      <c r="H734" s="80" t="str">
        <f t="shared" si="99"/>
        <v/>
      </c>
      <c r="I734" s="80" t="str">
        <f t="shared" si="100"/>
        <v/>
      </c>
      <c r="J734" s="80">
        <v>1880</v>
      </c>
      <c r="K734" s="80">
        <v>30</v>
      </c>
      <c r="L734" s="76">
        <f t="shared" si="101"/>
        <v>0</v>
      </c>
      <c r="M734" s="76">
        <f t="shared" si="95"/>
        <v>0</v>
      </c>
      <c r="N734" s="76">
        <f t="shared" si="102"/>
        <v>0</v>
      </c>
    </row>
    <row r="735" spans="1:14" x14ac:dyDescent="0.2">
      <c r="A735" s="68">
        <f>'Aliquote medie'!$B735</f>
        <v>73200</v>
      </c>
      <c r="B735" s="71">
        <f>'Aliquote medie'!$H735</f>
        <v>4</v>
      </c>
      <c r="C735" s="71">
        <f>VLOOKUP(B735,Scaglioni!$E$3:$H$7,3,FALSE)</f>
        <v>0</v>
      </c>
      <c r="D735" s="71">
        <f>VLOOKUP(B735,Scaglioni!$E$3:$H$7,2,FALSE)</f>
        <v>50000</v>
      </c>
      <c r="E735" s="71" t="str">
        <f t="shared" si="96"/>
        <v/>
      </c>
      <c r="F735" s="71" t="str">
        <f t="shared" si="97"/>
        <v/>
      </c>
      <c r="G735" s="71" t="str">
        <f t="shared" si="98"/>
        <v/>
      </c>
      <c r="H735" s="80" t="str">
        <f t="shared" si="99"/>
        <v/>
      </c>
      <c r="I735" s="80" t="str">
        <f t="shared" si="100"/>
        <v/>
      </c>
      <c r="J735" s="80">
        <v>1880</v>
      </c>
      <c r="K735" s="80">
        <v>30</v>
      </c>
      <c r="L735" s="76">
        <f t="shared" si="101"/>
        <v>0</v>
      </c>
      <c r="M735" s="76">
        <f t="shared" si="95"/>
        <v>0</v>
      </c>
      <c r="N735" s="76">
        <f t="shared" si="102"/>
        <v>0</v>
      </c>
    </row>
    <row r="736" spans="1:14" x14ac:dyDescent="0.2">
      <c r="A736" s="68">
        <f>'Aliquote medie'!$B736</f>
        <v>73300</v>
      </c>
      <c r="B736" s="71">
        <f>'Aliquote medie'!$H736</f>
        <v>4</v>
      </c>
      <c r="C736" s="71">
        <f>VLOOKUP(B736,Scaglioni!$E$3:$H$7,3,FALSE)</f>
        <v>0</v>
      </c>
      <c r="D736" s="71">
        <f>VLOOKUP(B736,Scaglioni!$E$3:$H$7,2,FALSE)</f>
        <v>50000</v>
      </c>
      <c r="E736" s="71" t="str">
        <f t="shared" si="96"/>
        <v/>
      </c>
      <c r="F736" s="71" t="str">
        <f t="shared" si="97"/>
        <v/>
      </c>
      <c r="G736" s="71" t="str">
        <f t="shared" si="98"/>
        <v/>
      </c>
      <c r="H736" s="80" t="str">
        <f t="shared" si="99"/>
        <v/>
      </c>
      <c r="I736" s="80" t="str">
        <f t="shared" si="100"/>
        <v/>
      </c>
      <c r="J736" s="80">
        <v>1880</v>
      </c>
      <c r="K736" s="80">
        <v>30</v>
      </c>
      <c r="L736" s="76">
        <f t="shared" si="101"/>
        <v>0</v>
      </c>
      <c r="M736" s="76">
        <f t="shared" si="95"/>
        <v>0</v>
      </c>
      <c r="N736" s="76">
        <f t="shared" si="102"/>
        <v>0</v>
      </c>
    </row>
    <row r="737" spans="1:14" x14ac:dyDescent="0.2">
      <c r="A737" s="68">
        <f>'Aliquote medie'!$B737</f>
        <v>73400</v>
      </c>
      <c r="B737" s="71">
        <f>'Aliquote medie'!$H737</f>
        <v>4</v>
      </c>
      <c r="C737" s="71">
        <f>VLOOKUP(B737,Scaglioni!$E$3:$H$7,3,FALSE)</f>
        <v>0</v>
      </c>
      <c r="D737" s="71">
        <f>VLOOKUP(B737,Scaglioni!$E$3:$H$7,2,FALSE)</f>
        <v>50000</v>
      </c>
      <c r="E737" s="71" t="str">
        <f t="shared" si="96"/>
        <v/>
      </c>
      <c r="F737" s="71" t="str">
        <f t="shared" si="97"/>
        <v/>
      </c>
      <c r="G737" s="71" t="str">
        <f t="shared" si="98"/>
        <v/>
      </c>
      <c r="H737" s="80" t="str">
        <f t="shared" si="99"/>
        <v/>
      </c>
      <c r="I737" s="80" t="str">
        <f t="shared" si="100"/>
        <v/>
      </c>
      <c r="J737" s="80">
        <v>1880</v>
      </c>
      <c r="K737" s="80">
        <v>30</v>
      </c>
      <c r="L737" s="76">
        <f t="shared" si="101"/>
        <v>0</v>
      </c>
      <c r="M737" s="76">
        <f t="shared" si="95"/>
        <v>0</v>
      </c>
      <c r="N737" s="76">
        <f t="shared" si="102"/>
        <v>0</v>
      </c>
    </row>
    <row r="738" spans="1:14" x14ac:dyDescent="0.2">
      <c r="A738" s="68">
        <f>'Aliquote medie'!$B738</f>
        <v>73500</v>
      </c>
      <c r="B738" s="71">
        <f>'Aliquote medie'!$H738</f>
        <v>4</v>
      </c>
      <c r="C738" s="71">
        <f>VLOOKUP(B738,Scaglioni!$E$3:$H$7,3,FALSE)</f>
        <v>0</v>
      </c>
      <c r="D738" s="71">
        <f>VLOOKUP(B738,Scaglioni!$E$3:$H$7,2,FALSE)</f>
        <v>50000</v>
      </c>
      <c r="E738" s="71" t="str">
        <f t="shared" si="96"/>
        <v/>
      </c>
      <c r="F738" s="71" t="str">
        <f t="shared" si="97"/>
        <v/>
      </c>
      <c r="G738" s="71" t="str">
        <f t="shared" si="98"/>
        <v/>
      </c>
      <c r="H738" s="80" t="str">
        <f t="shared" si="99"/>
        <v/>
      </c>
      <c r="I738" s="80" t="str">
        <f t="shared" si="100"/>
        <v/>
      </c>
      <c r="J738" s="80">
        <v>1880</v>
      </c>
      <c r="K738" s="80">
        <v>30</v>
      </c>
      <c r="L738" s="76">
        <f t="shared" si="101"/>
        <v>0</v>
      </c>
      <c r="M738" s="76">
        <f t="shared" si="95"/>
        <v>0</v>
      </c>
      <c r="N738" s="76">
        <f t="shared" si="102"/>
        <v>0</v>
      </c>
    </row>
    <row r="739" spans="1:14" x14ac:dyDescent="0.2">
      <c r="A739" s="68">
        <f>'Aliquote medie'!$B739</f>
        <v>73600</v>
      </c>
      <c r="B739" s="71">
        <f>'Aliquote medie'!$H739</f>
        <v>4</v>
      </c>
      <c r="C739" s="71">
        <f>VLOOKUP(B739,Scaglioni!$E$3:$H$7,3,FALSE)</f>
        <v>0</v>
      </c>
      <c r="D739" s="71">
        <f>VLOOKUP(B739,Scaglioni!$E$3:$H$7,2,FALSE)</f>
        <v>50000</v>
      </c>
      <c r="E739" s="71" t="str">
        <f t="shared" si="96"/>
        <v/>
      </c>
      <c r="F739" s="71" t="str">
        <f t="shared" si="97"/>
        <v/>
      </c>
      <c r="G739" s="71" t="str">
        <f t="shared" si="98"/>
        <v/>
      </c>
      <c r="H739" s="80" t="str">
        <f t="shared" si="99"/>
        <v/>
      </c>
      <c r="I739" s="80" t="str">
        <f t="shared" si="100"/>
        <v/>
      </c>
      <c r="J739" s="80">
        <v>1880</v>
      </c>
      <c r="K739" s="80">
        <v>30</v>
      </c>
      <c r="L739" s="76">
        <f t="shared" si="101"/>
        <v>0</v>
      </c>
      <c r="M739" s="76">
        <f t="shared" si="95"/>
        <v>0</v>
      </c>
      <c r="N739" s="76">
        <f t="shared" si="102"/>
        <v>0</v>
      </c>
    </row>
    <row r="740" spans="1:14" x14ac:dyDescent="0.2">
      <c r="A740" s="68">
        <f>'Aliquote medie'!$B740</f>
        <v>73700</v>
      </c>
      <c r="B740" s="71">
        <f>'Aliquote medie'!$H740</f>
        <v>4</v>
      </c>
      <c r="C740" s="71">
        <f>VLOOKUP(B740,Scaglioni!$E$3:$H$7,3,FALSE)</f>
        <v>0</v>
      </c>
      <c r="D740" s="71">
        <f>VLOOKUP(B740,Scaglioni!$E$3:$H$7,2,FALSE)</f>
        <v>50000</v>
      </c>
      <c r="E740" s="71" t="str">
        <f t="shared" si="96"/>
        <v/>
      </c>
      <c r="F740" s="71" t="str">
        <f t="shared" si="97"/>
        <v/>
      </c>
      <c r="G740" s="71" t="str">
        <f t="shared" si="98"/>
        <v/>
      </c>
      <c r="H740" s="80" t="str">
        <f t="shared" si="99"/>
        <v/>
      </c>
      <c r="I740" s="80" t="str">
        <f t="shared" si="100"/>
        <v/>
      </c>
      <c r="J740" s="80">
        <v>1880</v>
      </c>
      <c r="K740" s="80">
        <v>30</v>
      </c>
      <c r="L740" s="76">
        <f t="shared" si="101"/>
        <v>0</v>
      </c>
      <c r="M740" s="76">
        <f t="shared" si="95"/>
        <v>0</v>
      </c>
      <c r="N740" s="76">
        <f t="shared" si="102"/>
        <v>0</v>
      </c>
    </row>
    <row r="741" spans="1:14" x14ac:dyDescent="0.2">
      <c r="A741" s="68">
        <f>'Aliquote medie'!$B741</f>
        <v>73800</v>
      </c>
      <c r="B741" s="71">
        <f>'Aliquote medie'!$H741</f>
        <v>4</v>
      </c>
      <c r="C741" s="71">
        <f>VLOOKUP(B741,Scaglioni!$E$3:$H$7,3,FALSE)</f>
        <v>0</v>
      </c>
      <c r="D741" s="71">
        <f>VLOOKUP(B741,Scaglioni!$E$3:$H$7,2,FALSE)</f>
        <v>50000</v>
      </c>
      <c r="E741" s="71" t="str">
        <f t="shared" si="96"/>
        <v/>
      </c>
      <c r="F741" s="71" t="str">
        <f t="shared" si="97"/>
        <v/>
      </c>
      <c r="G741" s="71" t="str">
        <f t="shared" si="98"/>
        <v/>
      </c>
      <c r="H741" s="80" t="str">
        <f t="shared" si="99"/>
        <v/>
      </c>
      <c r="I741" s="80" t="str">
        <f t="shared" si="100"/>
        <v/>
      </c>
      <c r="J741" s="80">
        <v>1880</v>
      </c>
      <c r="K741" s="80">
        <v>30</v>
      </c>
      <c r="L741" s="76">
        <f t="shared" si="101"/>
        <v>0</v>
      </c>
      <c r="M741" s="76">
        <f t="shared" si="95"/>
        <v>0</v>
      </c>
      <c r="N741" s="76">
        <f t="shared" si="102"/>
        <v>0</v>
      </c>
    </row>
    <row r="742" spans="1:14" x14ac:dyDescent="0.2">
      <c r="A742" s="68">
        <f>'Aliquote medie'!$B742</f>
        <v>73900</v>
      </c>
      <c r="B742" s="71">
        <f>'Aliquote medie'!$H742</f>
        <v>4</v>
      </c>
      <c r="C742" s="71">
        <f>VLOOKUP(B742,Scaglioni!$E$3:$H$7,3,FALSE)</f>
        <v>0</v>
      </c>
      <c r="D742" s="71">
        <f>VLOOKUP(B742,Scaglioni!$E$3:$H$7,2,FALSE)</f>
        <v>50000</v>
      </c>
      <c r="E742" s="71" t="str">
        <f t="shared" si="96"/>
        <v/>
      </c>
      <c r="F742" s="71" t="str">
        <f t="shared" si="97"/>
        <v/>
      </c>
      <c r="G742" s="71" t="str">
        <f t="shared" si="98"/>
        <v/>
      </c>
      <c r="H742" s="80" t="str">
        <f t="shared" si="99"/>
        <v/>
      </c>
      <c r="I742" s="80" t="str">
        <f t="shared" si="100"/>
        <v/>
      </c>
      <c r="J742" s="80">
        <v>1880</v>
      </c>
      <c r="K742" s="80">
        <v>30</v>
      </c>
      <c r="L742" s="76">
        <f t="shared" si="101"/>
        <v>0</v>
      </c>
      <c r="M742" s="76">
        <f t="shared" si="95"/>
        <v>0</v>
      </c>
      <c r="N742" s="76">
        <f t="shared" si="102"/>
        <v>0</v>
      </c>
    </row>
    <row r="743" spans="1:14" x14ac:dyDescent="0.2">
      <c r="A743" s="68">
        <f>'Aliquote medie'!$B743</f>
        <v>74000</v>
      </c>
      <c r="B743" s="71">
        <f>'Aliquote medie'!$H743</f>
        <v>4</v>
      </c>
      <c r="C743" s="71">
        <f>VLOOKUP(B743,Scaglioni!$E$3:$H$7,3,FALSE)</f>
        <v>0</v>
      </c>
      <c r="D743" s="71">
        <f>VLOOKUP(B743,Scaglioni!$E$3:$H$7,2,FALSE)</f>
        <v>50000</v>
      </c>
      <c r="E743" s="71" t="str">
        <f t="shared" si="96"/>
        <v/>
      </c>
      <c r="F743" s="71" t="str">
        <f t="shared" si="97"/>
        <v/>
      </c>
      <c r="G743" s="71" t="str">
        <f t="shared" si="98"/>
        <v/>
      </c>
      <c r="H743" s="80" t="str">
        <f t="shared" si="99"/>
        <v/>
      </c>
      <c r="I743" s="80" t="str">
        <f t="shared" si="100"/>
        <v/>
      </c>
      <c r="J743" s="80">
        <v>1880</v>
      </c>
      <c r="K743" s="80">
        <v>30</v>
      </c>
      <c r="L743" s="76">
        <f t="shared" si="101"/>
        <v>0</v>
      </c>
      <c r="M743" s="76">
        <f t="shared" si="95"/>
        <v>0</v>
      </c>
      <c r="N743" s="76">
        <f t="shared" si="102"/>
        <v>0</v>
      </c>
    </row>
    <row r="744" spans="1:14" x14ac:dyDescent="0.2">
      <c r="A744" s="68">
        <f>'Aliquote medie'!$B744</f>
        <v>74100</v>
      </c>
      <c r="B744" s="71">
        <f>'Aliquote medie'!$H744</f>
        <v>4</v>
      </c>
      <c r="C744" s="71">
        <f>VLOOKUP(B744,Scaglioni!$E$3:$H$7,3,FALSE)</f>
        <v>0</v>
      </c>
      <c r="D744" s="71">
        <f>VLOOKUP(B744,Scaglioni!$E$3:$H$7,2,FALSE)</f>
        <v>50000</v>
      </c>
      <c r="E744" s="71" t="str">
        <f t="shared" si="96"/>
        <v/>
      </c>
      <c r="F744" s="71" t="str">
        <f t="shared" si="97"/>
        <v/>
      </c>
      <c r="G744" s="71" t="str">
        <f t="shared" si="98"/>
        <v/>
      </c>
      <c r="H744" s="80" t="str">
        <f t="shared" si="99"/>
        <v/>
      </c>
      <c r="I744" s="80" t="str">
        <f t="shared" si="100"/>
        <v/>
      </c>
      <c r="J744" s="80">
        <v>1880</v>
      </c>
      <c r="K744" s="80">
        <v>30</v>
      </c>
      <c r="L744" s="76">
        <f t="shared" si="101"/>
        <v>0</v>
      </c>
      <c r="M744" s="76">
        <f t="shared" si="95"/>
        <v>0</v>
      </c>
      <c r="N744" s="76">
        <f t="shared" si="102"/>
        <v>0</v>
      </c>
    </row>
    <row r="745" spans="1:14" x14ac:dyDescent="0.2">
      <c r="A745" s="68">
        <f>'Aliquote medie'!$B745</f>
        <v>74200</v>
      </c>
      <c r="B745" s="71">
        <f>'Aliquote medie'!$H745</f>
        <v>4</v>
      </c>
      <c r="C745" s="71">
        <f>VLOOKUP(B745,Scaglioni!$E$3:$H$7,3,FALSE)</f>
        <v>0</v>
      </c>
      <c r="D745" s="71">
        <f>VLOOKUP(B745,Scaglioni!$E$3:$H$7,2,FALSE)</f>
        <v>50000</v>
      </c>
      <c r="E745" s="71" t="str">
        <f t="shared" si="96"/>
        <v/>
      </c>
      <c r="F745" s="71" t="str">
        <f t="shared" si="97"/>
        <v/>
      </c>
      <c r="G745" s="71" t="str">
        <f t="shared" si="98"/>
        <v/>
      </c>
      <c r="H745" s="80" t="str">
        <f t="shared" si="99"/>
        <v/>
      </c>
      <c r="I745" s="80" t="str">
        <f t="shared" si="100"/>
        <v/>
      </c>
      <c r="J745" s="80">
        <v>1880</v>
      </c>
      <c r="K745" s="80">
        <v>30</v>
      </c>
      <c r="L745" s="76">
        <f t="shared" si="101"/>
        <v>0</v>
      </c>
      <c r="M745" s="76">
        <f t="shared" si="95"/>
        <v>0</v>
      </c>
      <c r="N745" s="76">
        <f t="shared" si="102"/>
        <v>0</v>
      </c>
    </row>
    <row r="746" spans="1:14" x14ac:dyDescent="0.2">
      <c r="A746" s="68">
        <f>'Aliquote medie'!$B746</f>
        <v>74300</v>
      </c>
      <c r="B746" s="71">
        <f>'Aliquote medie'!$H746</f>
        <v>4</v>
      </c>
      <c r="C746" s="71">
        <f>VLOOKUP(B746,Scaglioni!$E$3:$H$7,3,FALSE)</f>
        <v>0</v>
      </c>
      <c r="D746" s="71">
        <f>VLOOKUP(B746,Scaglioni!$E$3:$H$7,2,FALSE)</f>
        <v>50000</v>
      </c>
      <c r="E746" s="71" t="str">
        <f t="shared" si="96"/>
        <v/>
      </c>
      <c r="F746" s="71" t="str">
        <f t="shared" si="97"/>
        <v/>
      </c>
      <c r="G746" s="71" t="str">
        <f t="shared" si="98"/>
        <v/>
      </c>
      <c r="H746" s="80" t="str">
        <f t="shared" si="99"/>
        <v/>
      </c>
      <c r="I746" s="80" t="str">
        <f t="shared" si="100"/>
        <v/>
      </c>
      <c r="J746" s="80">
        <v>1880</v>
      </c>
      <c r="K746" s="80">
        <v>30</v>
      </c>
      <c r="L746" s="76">
        <f t="shared" si="101"/>
        <v>0</v>
      </c>
      <c r="M746" s="76">
        <f t="shared" si="95"/>
        <v>0</v>
      </c>
      <c r="N746" s="76">
        <f t="shared" si="102"/>
        <v>0</v>
      </c>
    </row>
    <row r="747" spans="1:14" x14ac:dyDescent="0.2">
      <c r="A747" s="68">
        <f>'Aliquote medie'!$B747</f>
        <v>74400</v>
      </c>
      <c r="B747" s="71">
        <f>'Aliquote medie'!$H747</f>
        <v>4</v>
      </c>
      <c r="C747" s="71">
        <f>VLOOKUP(B747,Scaglioni!$E$3:$H$7,3,FALSE)</f>
        <v>0</v>
      </c>
      <c r="D747" s="71">
        <f>VLOOKUP(B747,Scaglioni!$E$3:$H$7,2,FALSE)</f>
        <v>50000</v>
      </c>
      <c r="E747" s="71" t="str">
        <f t="shared" si="96"/>
        <v/>
      </c>
      <c r="F747" s="71" t="str">
        <f t="shared" si="97"/>
        <v/>
      </c>
      <c r="G747" s="71" t="str">
        <f t="shared" si="98"/>
        <v/>
      </c>
      <c r="H747" s="80" t="str">
        <f t="shared" si="99"/>
        <v/>
      </c>
      <c r="I747" s="80" t="str">
        <f t="shared" si="100"/>
        <v/>
      </c>
      <c r="J747" s="80">
        <v>1880</v>
      </c>
      <c r="K747" s="80">
        <v>30</v>
      </c>
      <c r="L747" s="76">
        <f t="shared" si="101"/>
        <v>0</v>
      </c>
      <c r="M747" s="76">
        <f t="shared" si="95"/>
        <v>0</v>
      </c>
      <c r="N747" s="76">
        <f t="shared" si="102"/>
        <v>0</v>
      </c>
    </row>
    <row r="748" spans="1:14" x14ac:dyDescent="0.2">
      <c r="A748" s="68">
        <f>'Aliquote medie'!$B748</f>
        <v>74500</v>
      </c>
      <c r="B748" s="71">
        <f>'Aliquote medie'!$H748</f>
        <v>4</v>
      </c>
      <c r="C748" s="71">
        <f>VLOOKUP(B748,Scaglioni!$E$3:$H$7,3,FALSE)</f>
        <v>0</v>
      </c>
      <c r="D748" s="71">
        <f>VLOOKUP(B748,Scaglioni!$E$3:$H$7,2,FALSE)</f>
        <v>50000</v>
      </c>
      <c r="E748" s="71" t="str">
        <f t="shared" si="96"/>
        <v/>
      </c>
      <c r="F748" s="71" t="str">
        <f t="shared" si="97"/>
        <v/>
      </c>
      <c r="G748" s="71" t="str">
        <f t="shared" si="98"/>
        <v/>
      </c>
      <c r="H748" s="80" t="str">
        <f t="shared" si="99"/>
        <v/>
      </c>
      <c r="I748" s="80" t="str">
        <f t="shared" si="100"/>
        <v/>
      </c>
      <c r="J748" s="80">
        <v>1880</v>
      </c>
      <c r="K748" s="80">
        <v>30</v>
      </c>
      <c r="L748" s="76">
        <f t="shared" si="101"/>
        <v>0</v>
      </c>
      <c r="M748" s="76">
        <f t="shared" si="95"/>
        <v>0</v>
      </c>
      <c r="N748" s="76">
        <f t="shared" si="102"/>
        <v>0</v>
      </c>
    </row>
    <row r="749" spans="1:14" x14ac:dyDescent="0.2">
      <c r="A749" s="68">
        <f>'Aliquote medie'!$B749</f>
        <v>74600</v>
      </c>
      <c r="B749" s="71">
        <f>'Aliquote medie'!$H749</f>
        <v>4</v>
      </c>
      <c r="C749" s="71">
        <f>VLOOKUP(B749,Scaglioni!$E$3:$H$7,3,FALSE)</f>
        <v>0</v>
      </c>
      <c r="D749" s="71">
        <f>VLOOKUP(B749,Scaglioni!$E$3:$H$7,2,FALSE)</f>
        <v>50000</v>
      </c>
      <c r="E749" s="71" t="str">
        <f t="shared" si="96"/>
        <v/>
      </c>
      <c r="F749" s="71" t="str">
        <f t="shared" si="97"/>
        <v/>
      </c>
      <c r="G749" s="71" t="str">
        <f t="shared" si="98"/>
        <v/>
      </c>
      <c r="H749" s="80" t="str">
        <f t="shared" si="99"/>
        <v/>
      </c>
      <c r="I749" s="80" t="str">
        <f t="shared" si="100"/>
        <v/>
      </c>
      <c r="J749" s="80">
        <v>1880</v>
      </c>
      <c r="K749" s="80">
        <v>30</v>
      </c>
      <c r="L749" s="76">
        <f t="shared" si="101"/>
        <v>0</v>
      </c>
      <c r="M749" s="76">
        <f t="shared" si="95"/>
        <v>0</v>
      </c>
      <c r="N749" s="76">
        <f t="shared" si="102"/>
        <v>0</v>
      </c>
    </row>
    <row r="750" spans="1:14" x14ac:dyDescent="0.2">
      <c r="A750" s="68">
        <f>'Aliquote medie'!$B750</f>
        <v>74700</v>
      </c>
      <c r="B750" s="71">
        <f>'Aliquote medie'!$H750</f>
        <v>4</v>
      </c>
      <c r="C750" s="71">
        <f>VLOOKUP(B750,Scaglioni!$E$3:$H$7,3,FALSE)</f>
        <v>0</v>
      </c>
      <c r="D750" s="71">
        <f>VLOOKUP(B750,Scaglioni!$E$3:$H$7,2,FALSE)</f>
        <v>50000</v>
      </c>
      <c r="E750" s="71" t="str">
        <f t="shared" si="96"/>
        <v/>
      </c>
      <c r="F750" s="71" t="str">
        <f t="shared" si="97"/>
        <v/>
      </c>
      <c r="G750" s="71" t="str">
        <f t="shared" si="98"/>
        <v/>
      </c>
      <c r="H750" s="80" t="str">
        <f t="shared" si="99"/>
        <v/>
      </c>
      <c r="I750" s="80" t="str">
        <f t="shared" si="100"/>
        <v/>
      </c>
      <c r="J750" s="80">
        <v>1880</v>
      </c>
      <c r="K750" s="80">
        <v>30</v>
      </c>
      <c r="L750" s="76">
        <f t="shared" si="101"/>
        <v>0</v>
      </c>
      <c r="M750" s="76">
        <f t="shared" si="95"/>
        <v>0</v>
      </c>
      <c r="N750" s="76">
        <f t="shared" si="102"/>
        <v>0</v>
      </c>
    </row>
    <row r="751" spans="1:14" x14ac:dyDescent="0.2">
      <c r="A751" s="68">
        <f>'Aliquote medie'!$B751</f>
        <v>74800</v>
      </c>
      <c r="B751" s="71">
        <f>'Aliquote medie'!$H751</f>
        <v>4</v>
      </c>
      <c r="C751" s="71">
        <f>VLOOKUP(B751,Scaglioni!$E$3:$H$7,3,FALSE)</f>
        <v>0</v>
      </c>
      <c r="D751" s="71">
        <f>VLOOKUP(B751,Scaglioni!$E$3:$H$7,2,FALSE)</f>
        <v>50000</v>
      </c>
      <c r="E751" s="71" t="str">
        <f t="shared" si="96"/>
        <v/>
      </c>
      <c r="F751" s="71" t="str">
        <f t="shared" si="97"/>
        <v/>
      </c>
      <c r="G751" s="71" t="str">
        <f t="shared" si="98"/>
        <v/>
      </c>
      <c r="H751" s="80" t="str">
        <f t="shared" si="99"/>
        <v/>
      </c>
      <c r="I751" s="80" t="str">
        <f t="shared" si="100"/>
        <v/>
      </c>
      <c r="J751" s="80">
        <v>1880</v>
      </c>
      <c r="K751" s="80">
        <v>30</v>
      </c>
      <c r="L751" s="76">
        <f t="shared" si="101"/>
        <v>0</v>
      </c>
      <c r="M751" s="76">
        <f t="shared" si="95"/>
        <v>0</v>
      </c>
      <c r="N751" s="76">
        <f t="shared" si="102"/>
        <v>0</v>
      </c>
    </row>
    <row r="752" spans="1:14" x14ac:dyDescent="0.2">
      <c r="A752" s="68">
        <f>'Aliquote medie'!$B752</f>
        <v>74900</v>
      </c>
      <c r="B752" s="71">
        <f>'Aliquote medie'!$H752</f>
        <v>4</v>
      </c>
      <c r="C752" s="71">
        <f>VLOOKUP(B752,Scaglioni!$E$3:$H$7,3,FALSE)</f>
        <v>0</v>
      </c>
      <c r="D752" s="71">
        <f>VLOOKUP(B752,Scaglioni!$E$3:$H$7,2,FALSE)</f>
        <v>50000</v>
      </c>
      <c r="E752" s="71" t="str">
        <f t="shared" si="96"/>
        <v/>
      </c>
      <c r="F752" s="71" t="str">
        <f t="shared" si="97"/>
        <v/>
      </c>
      <c r="G752" s="71" t="str">
        <f t="shared" si="98"/>
        <v/>
      </c>
      <c r="H752" s="80" t="str">
        <f t="shared" si="99"/>
        <v/>
      </c>
      <c r="I752" s="80" t="str">
        <f t="shared" si="100"/>
        <v/>
      </c>
      <c r="J752" s="80">
        <v>1880</v>
      </c>
      <c r="K752" s="80">
        <v>30</v>
      </c>
      <c r="L752" s="76">
        <f t="shared" si="101"/>
        <v>0</v>
      </c>
      <c r="M752" s="76">
        <f t="shared" si="95"/>
        <v>0</v>
      </c>
      <c r="N752" s="76">
        <f t="shared" si="102"/>
        <v>0</v>
      </c>
    </row>
    <row r="753" spans="1:14" x14ac:dyDescent="0.2">
      <c r="A753" s="68">
        <f>'Aliquote medie'!$B753</f>
        <v>75000</v>
      </c>
      <c r="B753" s="71">
        <f>'Aliquote medie'!$H753</f>
        <v>4</v>
      </c>
      <c r="C753" s="71">
        <f>VLOOKUP(B753,Scaglioni!$E$3:$H$7,3,FALSE)</f>
        <v>0</v>
      </c>
      <c r="D753" s="71">
        <f>VLOOKUP(B753,Scaglioni!$E$3:$H$7,2,FALSE)</f>
        <v>50000</v>
      </c>
      <c r="E753" s="71" t="str">
        <f t="shared" si="96"/>
        <v/>
      </c>
      <c r="F753" s="71" t="str">
        <f t="shared" si="97"/>
        <v/>
      </c>
      <c r="G753" s="71" t="str">
        <f t="shared" si="98"/>
        <v/>
      </c>
      <c r="H753" s="80" t="str">
        <f t="shared" si="99"/>
        <v/>
      </c>
      <c r="I753" s="80" t="str">
        <f t="shared" si="100"/>
        <v/>
      </c>
      <c r="J753" s="80">
        <v>1880</v>
      </c>
      <c r="K753" s="80">
        <v>30</v>
      </c>
      <c r="L753" s="76">
        <f t="shared" si="101"/>
        <v>0</v>
      </c>
      <c r="M753" s="76">
        <f t="shared" si="95"/>
        <v>0</v>
      </c>
      <c r="N753" s="76">
        <f t="shared" si="102"/>
        <v>0</v>
      </c>
    </row>
    <row r="754" spans="1:14" x14ac:dyDescent="0.2">
      <c r="A754" s="68">
        <f>'Aliquote medie'!$B754</f>
        <v>75100</v>
      </c>
      <c r="B754" s="71">
        <f>'Aliquote medie'!$H754</f>
        <v>4</v>
      </c>
      <c r="C754" s="71">
        <f>VLOOKUP(B754,Scaglioni!$E$3:$H$7,3,FALSE)</f>
        <v>0</v>
      </c>
      <c r="D754" s="71">
        <f>VLOOKUP(B754,Scaglioni!$E$3:$H$7,2,FALSE)</f>
        <v>50000</v>
      </c>
      <c r="E754" s="71" t="str">
        <f t="shared" si="96"/>
        <v/>
      </c>
      <c r="F754" s="71" t="str">
        <f t="shared" si="97"/>
        <v/>
      </c>
      <c r="G754" s="71" t="str">
        <f t="shared" si="98"/>
        <v/>
      </c>
      <c r="H754" s="80" t="str">
        <f t="shared" si="99"/>
        <v/>
      </c>
      <c r="I754" s="80" t="str">
        <f t="shared" si="100"/>
        <v/>
      </c>
      <c r="J754" s="80">
        <v>1880</v>
      </c>
      <c r="K754" s="80">
        <v>30</v>
      </c>
      <c r="L754" s="76">
        <f t="shared" si="101"/>
        <v>0</v>
      </c>
      <c r="M754" s="76">
        <f t="shared" si="95"/>
        <v>0</v>
      </c>
      <c r="N754" s="76">
        <f t="shared" si="102"/>
        <v>0</v>
      </c>
    </row>
    <row r="755" spans="1:14" x14ac:dyDescent="0.2">
      <c r="A755" s="68">
        <f>'Aliquote medie'!$B755</f>
        <v>75200</v>
      </c>
      <c r="B755" s="71">
        <f>'Aliquote medie'!$H755</f>
        <v>4</v>
      </c>
      <c r="C755" s="71">
        <f>VLOOKUP(B755,Scaglioni!$E$3:$H$7,3,FALSE)</f>
        <v>0</v>
      </c>
      <c r="D755" s="71">
        <f>VLOOKUP(B755,Scaglioni!$E$3:$H$7,2,FALSE)</f>
        <v>50000</v>
      </c>
      <c r="E755" s="71" t="str">
        <f t="shared" si="96"/>
        <v/>
      </c>
      <c r="F755" s="71" t="str">
        <f t="shared" si="97"/>
        <v/>
      </c>
      <c r="G755" s="71" t="str">
        <f t="shared" si="98"/>
        <v/>
      </c>
      <c r="H755" s="80" t="str">
        <f t="shared" si="99"/>
        <v/>
      </c>
      <c r="I755" s="80" t="str">
        <f t="shared" si="100"/>
        <v/>
      </c>
      <c r="J755" s="80">
        <v>1880</v>
      </c>
      <c r="K755" s="80">
        <v>30</v>
      </c>
      <c r="L755" s="76">
        <f t="shared" si="101"/>
        <v>0</v>
      </c>
      <c r="M755" s="76">
        <f t="shared" si="95"/>
        <v>0</v>
      </c>
      <c r="N755" s="76">
        <f t="shared" si="102"/>
        <v>0</v>
      </c>
    </row>
    <row r="756" spans="1:14" x14ac:dyDescent="0.2">
      <c r="A756" s="68">
        <f>'Aliquote medie'!$B756</f>
        <v>75300</v>
      </c>
      <c r="B756" s="71">
        <f>'Aliquote medie'!$H756</f>
        <v>4</v>
      </c>
      <c r="C756" s="71">
        <f>VLOOKUP(B756,Scaglioni!$E$3:$H$7,3,FALSE)</f>
        <v>0</v>
      </c>
      <c r="D756" s="71">
        <f>VLOOKUP(B756,Scaglioni!$E$3:$H$7,2,FALSE)</f>
        <v>50000</v>
      </c>
      <c r="E756" s="71" t="str">
        <f t="shared" si="96"/>
        <v/>
      </c>
      <c r="F756" s="71" t="str">
        <f t="shared" si="97"/>
        <v/>
      </c>
      <c r="G756" s="71" t="str">
        <f t="shared" si="98"/>
        <v/>
      </c>
      <c r="H756" s="80" t="str">
        <f t="shared" si="99"/>
        <v/>
      </c>
      <c r="I756" s="80" t="str">
        <f t="shared" si="100"/>
        <v/>
      </c>
      <c r="J756" s="80">
        <v>1880</v>
      </c>
      <c r="K756" s="80">
        <v>30</v>
      </c>
      <c r="L756" s="76">
        <f t="shared" si="101"/>
        <v>0</v>
      </c>
      <c r="M756" s="76">
        <f t="shared" si="95"/>
        <v>0</v>
      </c>
      <c r="N756" s="76">
        <f t="shared" si="102"/>
        <v>0</v>
      </c>
    </row>
    <row r="757" spans="1:14" x14ac:dyDescent="0.2">
      <c r="A757" s="68">
        <f>'Aliquote medie'!$B757</f>
        <v>75400</v>
      </c>
      <c r="B757" s="71">
        <f>'Aliquote medie'!$H757</f>
        <v>4</v>
      </c>
      <c r="C757" s="71">
        <f>VLOOKUP(B757,Scaglioni!$E$3:$H$7,3,FALSE)</f>
        <v>0</v>
      </c>
      <c r="D757" s="71">
        <f>VLOOKUP(B757,Scaglioni!$E$3:$H$7,2,FALSE)</f>
        <v>50000</v>
      </c>
      <c r="E757" s="71" t="str">
        <f t="shared" si="96"/>
        <v/>
      </c>
      <c r="F757" s="71" t="str">
        <f t="shared" si="97"/>
        <v/>
      </c>
      <c r="G757" s="71" t="str">
        <f t="shared" si="98"/>
        <v/>
      </c>
      <c r="H757" s="80" t="str">
        <f t="shared" si="99"/>
        <v/>
      </c>
      <c r="I757" s="80" t="str">
        <f t="shared" si="100"/>
        <v/>
      </c>
      <c r="J757" s="80">
        <v>1880</v>
      </c>
      <c r="K757" s="80">
        <v>30</v>
      </c>
      <c r="L757" s="76">
        <f t="shared" si="101"/>
        <v>0</v>
      </c>
      <c r="M757" s="76">
        <f t="shared" si="95"/>
        <v>0</v>
      </c>
      <c r="N757" s="76">
        <f t="shared" si="102"/>
        <v>0</v>
      </c>
    </row>
    <row r="758" spans="1:14" x14ac:dyDescent="0.2">
      <c r="A758" s="68">
        <f>'Aliquote medie'!$B758</f>
        <v>75500</v>
      </c>
      <c r="B758" s="71">
        <f>'Aliquote medie'!$H758</f>
        <v>4</v>
      </c>
      <c r="C758" s="71">
        <f>VLOOKUP(B758,Scaglioni!$E$3:$H$7,3,FALSE)</f>
        <v>0</v>
      </c>
      <c r="D758" s="71">
        <f>VLOOKUP(B758,Scaglioni!$E$3:$H$7,2,FALSE)</f>
        <v>50000</v>
      </c>
      <c r="E758" s="71" t="str">
        <f t="shared" si="96"/>
        <v/>
      </c>
      <c r="F758" s="71" t="str">
        <f t="shared" si="97"/>
        <v/>
      </c>
      <c r="G758" s="71" t="str">
        <f t="shared" si="98"/>
        <v/>
      </c>
      <c r="H758" s="80" t="str">
        <f t="shared" si="99"/>
        <v/>
      </c>
      <c r="I758" s="80" t="str">
        <f t="shared" si="100"/>
        <v/>
      </c>
      <c r="J758" s="80">
        <v>1880</v>
      </c>
      <c r="K758" s="80">
        <v>30</v>
      </c>
      <c r="L758" s="76">
        <f t="shared" si="101"/>
        <v>0</v>
      </c>
      <c r="M758" s="76">
        <f t="shared" si="95"/>
        <v>0</v>
      </c>
      <c r="N758" s="76">
        <f t="shared" si="102"/>
        <v>0</v>
      </c>
    </row>
    <row r="759" spans="1:14" x14ac:dyDescent="0.2">
      <c r="A759" s="68">
        <f>'Aliquote medie'!$B759</f>
        <v>75600</v>
      </c>
      <c r="B759" s="71">
        <f>'Aliquote medie'!$H759</f>
        <v>4</v>
      </c>
      <c r="C759" s="71">
        <f>VLOOKUP(B759,Scaglioni!$E$3:$H$7,3,FALSE)</f>
        <v>0</v>
      </c>
      <c r="D759" s="71">
        <f>VLOOKUP(B759,Scaglioni!$E$3:$H$7,2,FALSE)</f>
        <v>50000</v>
      </c>
      <c r="E759" s="71" t="str">
        <f t="shared" si="96"/>
        <v/>
      </c>
      <c r="F759" s="71" t="str">
        <f t="shared" si="97"/>
        <v/>
      </c>
      <c r="G759" s="71" t="str">
        <f t="shared" si="98"/>
        <v/>
      </c>
      <c r="H759" s="80" t="str">
        <f t="shared" si="99"/>
        <v/>
      </c>
      <c r="I759" s="80" t="str">
        <f t="shared" si="100"/>
        <v/>
      </c>
      <c r="J759" s="80">
        <v>1880</v>
      </c>
      <c r="K759" s="80">
        <v>30</v>
      </c>
      <c r="L759" s="76">
        <f t="shared" si="101"/>
        <v>0</v>
      </c>
      <c r="M759" s="76">
        <f t="shared" si="95"/>
        <v>0</v>
      </c>
      <c r="N759" s="76">
        <f t="shared" si="102"/>
        <v>0</v>
      </c>
    </row>
    <row r="760" spans="1:14" x14ac:dyDescent="0.2">
      <c r="A760" s="68">
        <f>'Aliquote medie'!$B760</f>
        <v>75700</v>
      </c>
      <c r="B760" s="71">
        <f>'Aliquote medie'!$H760</f>
        <v>4</v>
      </c>
      <c r="C760" s="71">
        <f>VLOOKUP(B760,Scaglioni!$E$3:$H$7,3,FALSE)</f>
        <v>0</v>
      </c>
      <c r="D760" s="71">
        <f>VLOOKUP(B760,Scaglioni!$E$3:$H$7,2,FALSE)</f>
        <v>50000</v>
      </c>
      <c r="E760" s="71" t="str">
        <f t="shared" si="96"/>
        <v/>
      </c>
      <c r="F760" s="71" t="str">
        <f t="shared" si="97"/>
        <v/>
      </c>
      <c r="G760" s="71" t="str">
        <f t="shared" si="98"/>
        <v/>
      </c>
      <c r="H760" s="80" t="str">
        <f t="shared" si="99"/>
        <v/>
      </c>
      <c r="I760" s="80" t="str">
        <f t="shared" si="100"/>
        <v/>
      </c>
      <c r="J760" s="80">
        <v>1880</v>
      </c>
      <c r="K760" s="80">
        <v>30</v>
      </c>
      <c r="L760" s="76">
        <f t="shared" si="101"/>
        <v>0</v>
      </c>
      <c r="M760" s="76">
        <f t="shared" si="95"/>
        <v>0</v>
      </c>
      <c r="N760" s="76">
        <f t="shared" si="102"/>
        <v>0</v>
      </c>
    </row>
    <row r="761" spans="1:14" x14ac:dyDescent="0.2">
      <c r="A761" s="68">
        <f>'Aliquote medie'!$B761</f>
        <v>75800</v>
      </c>
      <c r="B761" s="71">
        <f>'Aliquote medie'!$H761</f>
        <v>4</v>
      </c>
      <c r="C761" s="71">
        <f>VLOOKUP(B761,Scaglioni!$E$3:$H$7,3,FALSE)</f>
        <v>0</v>
      </c>
      <c r="D761" s="71">
        <f>VLOOKUP(B761,Scaglioni!$E$3:$H$7,2,FALSE)</f>
        <v>50000</v>
      </c>
      <c r="E761" s="71" t="str">
        <f t="shared" si="96"/>
        <v/>
      </c>
      <c r="F761" s="71" t="str">
        <f t="shared" si="97"/>
        <v/>
      </c>
      <c r="G761" s="71" t="str">
        <f t="shared" si="98"/>
        <v/>
      </c>
      <c r="H761" s="80" t="str">
        <f t="shared" si="99"/>
        <v/>
      </c>
      <c r="I761" s="80" t="str">
        <f t="shared" si="100"/>
        <v/>
      </c>
      <c r="J761" s="80">
        <v>1880</v>
      </c>
      <c r="K761" s="80">
        <v>30</v>
      </c>
      <c r="L761" s="76">
        <f t="shared" si="101"/>
        <v>0</v>
      </c>
      <c r="M761" s="76">
        <f t="shared" si="95"/>
        <v>0</v>
      </c>
      <c r="N761" s="76">
        <f t="shared" si="102"/>
        <v>0</v>
      </c>
    </row>
    <row r="762" spans="1:14" x14ac:dyDescent="0.2">
      <c r="A762" s="68">
        <f>'Aliquote medie'!$B762</f>
        <v>75900</v>
      </c>
      <c r="B762" s="71">
        <f>'Aliquote medie'!$H762</f>
        <v>4</v>
      </c>
      <c r="C762" s="71">
        <f>VLOOKUP(B762,Scaglioni!$E$3:$H$7,3,FALSE)</f>
        <v>0</v>
      </c>
      <c r="D762" s="71">
        <f>VLOOKUP(B762,Scaglioni!$E$3:$H$7,2,FALSE)</f>
        <v>50000</v>
      </c>
      <c r="E762" s="71" t="str">
        <f t="shared" si="96"/>
        <v/>
      </c>
      <c r="F762" s="71" t="str">
        <f t="shared" si="97"/>
        <v/>
      </c>
      <c r="G762" s="71" t="str">
        <f t="shared" si="98"/>
        <v/>
      </c>
      <c r="H762" s="80" t="str">
        <f t="shared" si="99"/>
        <v/>
      </c>
      <c r="I762" s="80" t="str">
        <f t="shared" si="100"/>
        <v/>
      </c>
      <c r="J762" s="80">
        <v>1880</v>
      </c>
      <c r="K762" s="80">
        <v>30</v>
      </c>
      <c r="L762" s="76">
        <f t="shared" si="101"/>
        <v>0</v>
      </c>
      <c r="M762" s="76">
        <f t="shared" si="95"/>
        <v>0</v>
      </c>
      <c r="N762" s="76">
        <f t="shared" si="102"/>
        <v>0</v>
      </c>
    </row>
    <row r="763" spans="1:14" x14ac:dyDescent="0.2">
      <c r="A763" s="68">
        <f>'Aliquote medie'!$B763</f>
        <v>76000</v>
      </c>
      <c r="B763" s="71">
        <f>'Aliquote medie'!$H763</f>
        <v>4</v>
      </c>
      <c r="C763" s="71">
        <f>VLOOKUP(B763,Scaglioni!$E$3:$H$7,3,FALSE)</f>
        <v>0</v>
      </c>
      <c r="D763" s="71">
        <f>VLOOKUP(B763,Scaglioni!$E$3:$H$7,2,FALSE)</f>
        <v>50000</v>
      </c>
      <c r="E763" s="71" t="str">
        <f t="shared" si="96"/>
        <v/>
      </c>
      <c r="F763" s="71" t="str">
        <f t="shared" si="97"/>
        <v/>
      </c>
      <c r="G763" s="71" t="str">
        <f t="shared" si="98"/>
        <v/>
      </c>
      <c r="H763" s="80" t="str">
        <f t="shared" si="99"/>
        <v/>
      </c>
      <c r="I763" s="80" t="str">
        <f t="shared" si="100"/>
        <v/>
      </c>
      <c r="J763" s="80">
        <v>1880</v>
      </c>
      <c r="K763" s="80">
        <v>30</v>
      </c>
      <c r="L763" s="76">
        <f t="shared" si="101"/>
        <v>0</v>
      </c>
      <c r="M763" s="76">
        <f t="shared" si="95"/>
        <v>0</v>
      </c>
      <c r="N763" s="76">
        <f t="shared" si="102"/>
        <v>0</v>
      </c>
    </row>
    <row r="764" spans="1:14" x14ac:dyDescent="0.2">
      <c r="A764" s="68">
        <f>'Aliquote medie'!$B764</f>
        <v>76100</v>
      </c>
      <c r="B764" s="71">
        <f>'Aliquote medie'!$H764</f>
        <v>4</v>
      </c>
      <c r="C764" s="71">
        <f>VLOOKUP(B764,Scaglioni!$E$3:$H$7,3,FALSE)</f>
        <v>0</v>
      </c>
      <c r="D764" s="71">
        <f>VLOOKUP(B764,Scaglioni!$E$3:$H$7,2,FALSE)</f>
        <v>50000</v>
      </c>
      <c r="E764" s="71" t="str">
        <f t="shared" si="96"/>
        <v/>
      </c>
      <c r="F764" s="71" t="str">
        <f t="shared" si="97"/>
        <v/>
      </c>
      <c r="G764" s="71" t="str">
        <f t="shared" si="98"/>
        <v/>
      </c>
      <c r="H764" s="80" t="str">
        <f t="shared" si="99"/>
        <v/>
      </c>
      <c r="I764" s="80" t="str">
        <f t="shared" si="100"/>
        <v/>
      </c>
      <c r="J764" s="80">
        <v>1880</v>
      </c>
      <c r="K764" s="80">
        <v>30</v>
      </c>
      <c r="L764" s="76">
        <f t="shared" si="101"/>
        <v>0</v>
      </c>
      <c r="M764" s="76">
        <f t="shared" si="95"/>
        <v>0</v>
      </c>
      <c r="N764" s="76">
        <f t="shared" si="102"/>
        <v>0</v>
      </c>
    </row>
    <row r="765" spans="1:14" x14ac:dyDescent="0.2">
      <c r="A765" s="68">
        <f>'Aliquote medie'!$B765</f>
        <v>76200</v>
      </c>
      <c r="B765" s="71">
        <f>'Aliquote medie'!$H765</f>
        <v>4</v>
      </c>
      <c r="C765" s="71">
        <f>VLOOKUP(B765,Scaglioni!$E$3:$H$7,3,FALSE)</f>
        <v>0</v>
      </c>
      <c r="D765" s="71">
        <f>VLOOKUP(B765,Scaglioni!$E$3:$H$7,2,FALSE)</f>
        <v>50000</v>
      </c>
      <c r="E765" s="71" t="str">
        <f t="shared" si="96"/>
        <v/>
      </c>
      <c r="F765" s="71" t="str">
        <f t="shared" si="97"/>
        <v/>
      </c>
      <c r="G765" s="71" t="str">
        <f t="shared" si="98"/>
        <v/>
      </c>
      <c r="H765" s="80" t="str">
        <f t="shared" si="99"/>
        <v/>
      </c>
      <c r="I765" s="80" t="str">
        <f t="shared" si="100"/>
        <v/>
      </c>
      <c r="J765" s="80">
        <v>1880</v>
      </c>
      <c r="K765" s="80">
        <v>30</v>
      </c>
      <c r="L765" s="76">
        <f t="shared" si="101"/>
        <v>0</v>
      </c>
      <c r="M765" s="76">
        <f t="shared" si="95"/>
        <v>0</v>
      </c>
      <c r="N765" s="76">
        <f t="shared" si="102"/>
        <v>0</v>
      </c>
    </row>
    <row r="766" spans="1:14" x14ac:dyDescent="0.2">
      <c r="A766" s="68">
        <f>'Aliquote medie'!$B766</f>
        <v>76300</v>
      </c>
      <c r="B766" s="71">
        <f>'Aliquote medie'!$H766</f>
        <v>4</v>
      </c>
      <c r="C766" s="71">
        <f>VLOOKUP(B766,Scaglioni!$E$3:$H$7,3,FALSE)</f>
        <v>0</v>
      </c>
      <c r="D766" s="71">
        <f>VLOOKUP(B766,Scaglioni!$E$3:$H$7,2,FALSE)</f>
        <v>50000</v>
      </c>
      <c r="E766" s="71" t="str">
        <f t="shared" si="96"/>
        <v/>
      </c>
      <c r="F766" s="71" t="str">
        <f t="shared" si="97"/>
        <v/>
      </c>
      <c r="G766" s="71" t="str">
        <f t="shared" si="98"/>
        <v/>
      </c>
      <c r="H766" s="80" t="str">
        <f t="shared" si="99"/>
        <v/>
      </c>
      <c r="I766" s="80" t="str">
        <f t="shared" si="100"/>
        <v/>
      </c>
      <c r="J766" s="80">
        <v>1880</v>
      </c>
      <c r="K766" s="80">
        <v>30</v>
      </c>
      <c r="L766" s="76">
        <f t="shared" si="101"/>
        <v>0</v>
      </c>
      <c r="M766" s="76">
        <f t="shared" si="95"/>
        <v>0</v>
      </c>
      <c r="N766" s="76">
        <f t="shared" si="102"/>
        <v>0</v>
      </c>
    </row>
    <row r="767" spans="1:14" x14ac:dyDescent="0.2">
      <c r="A767" s="68">
        <f>'Aliquote medie'!$B767</f>
        <v>76400</v>
      </c>
      <c r="B767" s="71">
        <f>'Aliquote medie'!$H767</f>
        <v>4</v>
      </c>
      <c r="C767" s="71">
        <f>VLOOKUP(B767,Scaglioni!$E$3:$H$7,3,FALSE)</f>
        <v>0</v>
      </c>
      <c r="D767" s="71">
        <f>VLOOKUP(B767,Scaglioni!$E$3:$H$7,2,FALSE)</f>
        <v>50000</v>
      </c>
      <c r="E767" s="71" t="str">
        <f t="shared" si="96"/>
        <v/>
      </c>
      <c r="F767" s="71" t="str">
        <f t="shared" si="97"/>
        <v/>
      </c>
      <c r="G767" s="71" t="str">
        <f t="shared" si="98"/>
        <v/>
      </c>
      <c r="H767" s="80" t="str">
        <f t="shared" si="99"/>
        <v/>
      </c>
      <c r="I767" s="80" t="str">
        <f t="shared" si="100"/>
        <v/>
      </c>
      <c r="J767" s="80">
        <v>1880</v>
      </c>
      <c r="K767" s="80">
        <v>30</v>
      </c>
      <c r="L767" s="76">
        <f t="shared" si="101"/>
        <v>0</v>
      </c>
      <c r="M767" s="76">
        <f t="shared" si="95"/>
        <v>0</v>
      </c>
      <c r="N767" s="76">
        <f t="shared" si="102"/>
        <v>0</v>
      </c>
    </row>
    <row r="768" spans="1:14" x14ac:dyDescent="0.2">
      <c r="A768" s="68">
        <f>'Aliquote medie'!$B768</f>
        <v>76500</v>
      </c>
      <c r="B768" s="71">
        <f>'Aliquote medie'!$H768</f>
        <v>4</v>
      </c>
      <c r="C768" s="71">
        <f>VLOOKUP(B768,Scaglioni!$E$3:$H$7,3,FALSE)</f>
        <v>0</v>
      </c>
      <c r="D768" s="71">
        <f>VLOOKUP(B768,Scaglioni!$E$3:$H$7,2,FALSE)</f>
        <v>50000</v>
      </c>
      <c r="E768" s="71" t="str">
        <f t="shared" si="96"/>
        <v/>
      </c>
      <c r="F768" s="71" t="str">
        <f t="shared" si="97"/>
        <v/>
      </c>
      <c r="G768" s="71" t="str">
        <f t="shared" si="98"/>
        <v/>
      </c>
      <c r="H768" s="80" t="str">
        <f t="shared" si="99"/>
        <v/>
      </c>
      <c r="I768" s="80" t="str">
        <f t="shared" si="100"/>
        <v/>
      </c>
      <c r="J768" s="80">
        <v>1880</v>
      </c>
      <c r="K768" s="80">
        <v>30</v>
      </c>
      <c r="L768" s="76">
        <f t="shared" si="101"/>
        <v>0</v>
      </c>
      <c r="M768" s="76">
        <f t="shared" si="95"/>
        <v>0</v>
      </c>
      <c r="N768" s="76">
        <f t="shared" si="102"/>
        <v>0</v>
      </c>
    </row>
    <row r="769" spans="1:14" x14ac:dyDescent="0.2">
      <c r="A769" s="68">
        <f>'Aliquote medie'!$B769</f>
        <v>76600</v>
      </c>
      <c r="B769" s="71">
        <f>'Aliquote medie'!$H769</f>
        <v>4</v>
      </c>
      <c r="C769" s="71">
        <f>VLOOKUP(B769,Scaglioni!$E$3:$H$7,3,FALSE)</f>
        <v>0</v>
      </c>
      <c r="D769" s="71">
        <f>VLOOKUP(B769,Scaglioni!$E$3:$H$7,2,FALSE)</f>
        <v>50000</v>
      </c>
      <c r="E769" s="71" t="str">
        <f t="shared" si="96"/>
        <v/>
      </c>
      <c r="F769" s="71" t="str">
        <f t="shared" si="97"/>
        <v/>
      </c>
      <c r="G769" s="71" t="str">
        <f t="shared" si="98"/>
        <v/>
      </c>
      <c r="H769" s="80" t="str">
        <f t="shared" si="99"/>
        <v/>
      </c>
      <c r="I769" s="80" t="str">
        <f t="shared" si="100"/>
        <v/>
      </c>
      <c r="J769" s="80">
        <v>1880</v>
      </c>
      <c r="K769" s="80">
        <v>30</v>
      </c>
      <c r="L769" s="76">
        <f t="shared" si="101"/>
        <v>0</v>
      </c>
      <c r="M769" s="76">
        <f t="shared" si="95"/>
        <v>0</v>
      </c>
      <c r="N769" s="76">
        <f t="shared" si="102"/>
        <v>0</v>
      </c>
    </row>
    <row r="770" spans="1:14" x14ac:dyDescent="0.2">
      <c r="A770" s="68">
        <f>'Aliquote medie'!$B770</f>
        <v>76700</v>
      </c>
      <c r="B770" s="71">
        <f>'Aliquote medie'!$H770</f>
        <v>4</v>
      </c>
      <c r="C770" s="71">
        <f>VLOOKUP(B770,Scaglioni!$E$3:$H$7,3,FALSE)</f>
        <v>0</v>
      </c>
      <c r="D770" s="71">
        <f>VLOOKUP(B770,Scaglioni!$E$3:$H$7,2,FALSE)</f>
        <v>50000</v>
      </c>
      <c r="E770" s="71" t="str">
        <f t="shared" si="96"/>
        <v/>
      </c>
      <c r="F770" s="71" t="str">
        <f t="shared" si="97"/>
        <v/>
      </c>
      <c r="G770" s="71" t="str">
        <f t="shared" si="98"/>
        <v/>
      </c>
      <c r="H770" s="80" t="str">
        <f t="shared" si="99"/>
        <v/>
      </c>
      <c r="I770" s="80" t="str">
        <f t="shared" si="100"/>
        <v/>
      </c>
      <c r="J770" s="80">
        <v>1880</v>
      </c>
      <c r="K770" s="80">
        <v>30</v>
      </c>
      <c r="L770" s="76">
        <f t="shared" si="101"/>
        <v>0</v>
      </c>
      <c r="M770" s="76">
        <f t="shared" si="95"/>
        <v>0</v>
      </c>
      <c r="N770" s="76">
        <f t="shared" si="102"/>
        <v>0</v>
      </c>
    </row>
    <row r="771" spans="1:14" x14ac:dyDescent="0.2">
      <c r="A771" s="68">
        <f>'Aliquote medie'!$B771</f>
        <v>76800</v>
      </c>
      <c r="B771" s="71">
        <f>'Aliquote medie'!$H771</f>
        <v>4</v>
      </c>
      <c r="C771" s="71">
        <f>VLOOKUP(B771,Scaglioni!$E$3:$H$7,3,FALSE)</f>
        <v>0</v>
      </c>
      <c r="D771" s="71">
        <f>VLOOKUP(B771,Scaglioni!$E$3:$H$7,2,FALSE)</f>
        <v>50000</v>
      </c>
      <c r="E771" s="71" t="str">
        <f t="shared" si="96"/>
        <v/>
      </c>
      <c r="F771" s="71" t="str">
        <f t="shared" si="97"/>
        <v/>
      </c>
      <c r="G771" s="71" t="str">
        <f t="shared" si="98"/>
        <v/>
      </c>
      <c r="H771" s="80" t="str">
        <f t="shared" si="99"/>
        <v/>
      </c>
      <c r="I771" s="80" t="str">
        <f t="shared" si="100"/>
        <v/>
      </c>
      <c r="J771" s="80">
        <v>1880</v>
      </c>
      <c r="K771" s="80">
        <v>30</v>
      </c>
      <c r="L771" s="76">
        <f t="shared" si="101"/>
        <v>0</v>
      </c>
      <c r="M771" s="76">
        <f t="shared" si="95"/>
        <v>0</v>
      </c>
      <c r="N771" s="76">
        <f t="shared" si="102"/>
        <v>0</v>
      </c>
    </row>
    <row r="772" spans="1:14" x14ac:dyDescent="0.2">
      <c r="A772" s="68">
        <f>'Aliquote medie'!$B772</f>
        <v>76900</v>
      </c>
      <c r="B772" s="71">
        <f>'Aliquote medie'!$H772</f>
        <v>4</v>
      </c>
      <c r="C772" s="71">
        <f>VLOOKUP(B772,Scaglioni!$E$3:$H$7,3,FALSE)</f>
        <v>0</v>
      </c>
      <c r="D772" s="71">
        <f>VLOOKUP(B772,Scaglioni!$E$3:$H$7,2,FALSE)</f>
        <v>50000</v>
      </c>
      <c r="E772" s="71" t="str">
        <f t="shared" si="96"/>
        <v/>
      </c>
      <c r="F772" s="71" t="str">
        <f t="shared" si="97"/>
        <v/>
      </c>
      <c r="G772" s="71" t="str">
        <f t="shared" si="98"/>
        <v/>
      </c>
      <c r="H772" s="80" t="str">
        <f t="shared" si="99"/>
        <v/>
      </c>
      <c r="I772" s="80" t="str">
        <f t="shared" si="100"/>
        <v/>
      </c>
      <c r="J772" s="80">
        <v>1880</v>
      </c>
      <c r="K772" s="80">
        <v>30</v>
      </c>
      <c r="L772" s="76">
        <f t="shared" si="101"/>
        <v>0</v>
      </c>
      <c r="M772" s="76">
        <f t="shared" ref="M772:M835" si="103">IF(AND(A771&lt;=35000,A771&gt;=25000),65,0)</f>
        <v>0</v>
      </c>
      <c r="N772" s="76">
        <f t="shared" si="102"/>
        <v>0</v>
      </c>
    </row>
    <row r="773" spans="1:14" x14ac:dyDescent="0.2">
      <c r="A773" s="68">
        <f>'Aliquote medie'!$B773</f>
        <v>77000</v>
      </c>
      <c r="B773" s="71">
        <f>'Aliquote medie'!$H773</f>
        <v>4</v>
      </c>
      <c r="C773" s="71">
        <f>VLOOKUP(B773,Scaglioni!$E$3:$H$7,3,FALSE)</f>
        <v>0</v>
      </c>
      <c r="D773" s="71">
        <f>VLOOKUP(B773,Scaglioni!$E$3:$H$7,2,FALSE)</f>
        <v>50000</v>
      </c>
      <c r="E773" s="71" t="str">
        <f t="shared" si="96"/>
        <v/>
      </c>
      <c r="F773" s="71" t="str">
        <f t="shared" si="97"/>
        <v/>
      </c>
      <c r="G773" s="71" t="str">
        <f t="shared" si="98"/>
        <v/>
      </c>
      <c r="H773" s="80" t="str">
        <f t="shared" si="99"/>
        <v/>
      </c>
      <c r="I773" s="80" t="str">
        <f t="shared" si="100"/>
        <v/>
      </c>
      <c r="J773" s="80">
        <v>1880</v>
      </c>
      <c r="K773" s="80">
        <v>30</v>
      </c>
      <c r="L773" s="76">
        <f t="shared" si="101"/>
        <v>0</v>
      </c>
      <c r="M773" s="76">
        <f t="shared" si="103"/>
        <v>0</v>
      </c>
      <c r="N773" s="76">
        <f t="shared" si="102"/>
        <v>0</v>
      </c>
    </row>
    <row r="774" spans="1:14" x14ac:dyDescent="0.2">
      <c r="A774" s="68">
        <f>'Aliquote medie'!$B774</f>
        <v>77100</v>
      </c>
      <c r="B774" s="71">
        <f>'Aliquote medie'!$H774</f>
        <v>4</v>
      </c>
      <c r="C774" s="71">
        <f>VLOOKUP(B774,Scaglioni!$E$3:$H$7,3,FALSE)</f>
        <v>0</v>
      </c>
      <c r="D774" s="71">
        <f>VLOOKUP(B774,Scaglioni!$E$3:$H$7,2,FALSE)</f>
        <v>50000</v>
      </c>
      <c r="E774" s="71" t="str">
        <f t="shared" si="96"/>
        <v/>
      </c>
      <c r="F774" s="71" t="str">
        <f t="shared" si="97"/>
        <v/>
      </c>
      <c r="G774" s="71" t="str">
        <f t="shared" si="98"/>
        <v/>
      </c>
      <c r="H774" s="80" t="str">
        <f t="shared" si="99"/>
        <v/>
      </c>
      <c r="I774" s="80" t="str">
        <f t="shared" si="100"/>
        <v/>
      </c>
      <c r="J774" s="80">
        <v>1880</v>
      </c>
      <c r="K774" s="80">
        <v>30</v>
      </c>
      <c r="L774" s="76">
        <f t="shared" si="101"/>
        <v>0</v>
      </c>
      <c r="M774" s="76">
        <f t="shared" si="103"/>
        <v>0</v>
      </c>
      <c r="N774" s="76">
        <f t="shared" si="102"/>
        <v>0</v>
      </c>
    </row>
    <row r="775" spans="1:14" x14ac:dyDescent="0.2">
      <c r="A775" s="68">
        <f>'Aliquote medie'!$B775</f>
        <v>77200</v>
      </c>
      <c r="B775" s="71">
        <f>'Aliquote medie'!$H775</f>
        <v>4</v>
      </c>
      <c r="C775" s="71">
        <f>VLOOKUP(B775,Scaglioni!$E$3:$H$7,3,FALSE)</f>
        <v>0</v>
      </c>
      <c r="D775" s="71">
        <f>VLOOKUP(B775,Scaglioni!$E$3:$H$7,2,FALSE)</f>
        <v>50000</v>
      </c>
      <c r="E775" s="71" t="str">
        <f t="shared" si="96"/>
        <v/>
      </c>
      <c r="F775" s="71" t="str">
        <f t="shared" si="97"/>
        <v/>
      </c>
      <c r="G775" s="71" t="str">
        <f t="shared" si="98"/>
        <v/>
      </c>
      <c r="H775" s="80" t="str">
        <f t="shared" si="99"/>
        <v/>
      </c>
      <c r="I775" s="80" t="str">
        <f t="shared" si="100"/>
        <v/>
      </c>
      <c r="J775" s="80">
        <v>1880</v>
      </c>
      <c r="K775" s="80">
        <v>30</v>
      </c>
      <c r="L775" s="76">
        <f t="shared" si="101"/>
        <v>0</v>
      </c>
      <c r="M775" s="76">
        <f t="shared" si="103"/>
        <v>0</v>
      </c>
      <c r="N775" s="76">
        <f t="shared" si="102"/>
        <v>0</v>
      </c>
    </row>
    <row r="776" spans="1:14" x14ac:dyDescent="0.2">
      <c r="A776" s="68">
        <f>'Aliquote medie'!$B776</f>
        <v>77300</v>
      </c>
      <c r="B776" s="71">
        <f>'Aliquote medie'!$H776</f>
        <v>4</v>
      </c>
      <c r="C776" s="71">
        <f>VLOOKUP(B776,Scaglioni!$E$3:$H$7,3,FALSE)</f>
        <v>0</v>
      </c>
      <c r="D776" s="71">
        <f>VLOOKUP(B776,Scaglioni!$E$3:$H$7,2,FALSE)</f>
        <v>50000</v>
      </c>
      <c r="E776" s="71" t="str">
        <f t="shared" si="96"/>
        <v/>
      </c>
      <c r="F776" s="71" t="str">
        <f t="shared" si="97"/>
        <v/>
      </c>
      <c r="G776" s="71" t="str">
        <f t="shared" si="98"/>
        <v/>
      </c>
      <c r="H776" s="80" t="str">
        <f t="shared" si="99"/>
        <v/>
      </c>
      <c r="I776" s="80" t="str">
        <f t="shared" si="100"/>
        <v/>
      </c>
      <c r="J776" s="80">
        <v>1880</v>
      </c>
      <c r="K776" s="80">
        <v>30</v>
      </c>
      <c r="L776" s="76">
        <f t="shared" si="101"/>
        <v>0</v>
      </c>
      <c r="M776" s="76">
        <f t="shared" si="103"/>
        <v>0</v>
      </c>
      <c r="N776" s="76">
        <f t="shared" si="102"/>
        <v>0</v>
      </c>
    </row>
    <row r="777" spans="1:14" x14ac:dyDescent="0.2">
      <c r="A777" s="68">
        <f>'Aliquote medie'!$B777</f>
        <v>77400</v>
      </c>
      <c r="B777" s="71">
        <f>'Aliquote medie'!$H777</f>
        <v>4</v>
      </c>
      <c r="C777" s="71">
        <f>VLOOKUP(B777,Scaglioni!$E$3:$H$7,3,FALSE)</f>
        <v>0</v>
      </c>
      <c r="D777" s="71">
        <f>VLOOKUP(B777,Scaglioni!$E$3:$H$7,2,FALSE)</f>
        <v>50000</v>
      </c>
      <c r="E777" s="71" t="str">
        <f t="shared" si="96"/>
        <v/>
      </c>
      <c r="F777" s="71" t="str">
        <f t="shared" si="97"/>
        <v/>
      </c>
      <c r="G777" s="71" t="str">
        <f t="shared" si="98"/>
        <v/>
      </c>
      <c r="H777" s="80" t="str">
        <f t="shared" si="99"/>
        <v/>
      </c>
      <c r="I777" s="80" t="str">
        <f t="shared" si="100"/>
        <v/>
      </c>
      <c r="J777" s="80">
        <v>1880</v>
      </c>
      <c r="K777" s="80">
        <v>30</v>
      </c>
      <c r="L777" s="76">
        <f t="shared" si="101"/>
        <v>0</v>
      </c>
      <c r="M777" s="76">
        <f t="shared" si="103"/>
        <v>0</v>
      </c>
      <c r="N777" s="76">
        <f t="shared" si="102"/>
        <v>0</v>
      </c>
    </row>
    <row r="778" spans="1:14" x14ac:dyDescent="0.2">
      <c r="A778" s="68">
        <f>'Aliquote medie'!$B778</f>
        <v>77500</v>
      </c>
      <c r="B778" s="71">
        <f>'Aliquote medie'!$H778</f>
        <v>4</v>
      </c>
      <c r="C778" s="71">
        <f>VLOOKUP(B778,Scaglioni!$E$3:$H$7,3,FALSE)</f>
        <v>0</v>
      </c>
      <c r="D778" s="71">
        <f>VLOOKUP(B778,Scaglioni!$E$3:$H$7,2,FALSE)</f>
        <v>50000</v>
      </c>
      <c r="E778" s="71" t="str">
        <f t="shared" si="96"/>
        <v/>
      </c>
      <c r="F778" s="71" t="str">
        <f t="shared" si="97"/>
        <v/>
      </c>
      <c r="G778" s="71" t="str">
        <f t="shared" si="98"/>
        <v/>
      </c>
      <c r="H778" s="80" t="str">
        <f t="shared" si="99"/>
        <v/>
      </c>
      <c r="I778" s="80" t="str">
        <f t="shared" si="100"/>
        <v/>
      </c>
      <c r="J778" s="80">
        <v>1880</v>
      </c>
      <c r="K778" s="80">
        <v>30</v>
      </c>
      <c r="L778" s="76">
        <f t="shared" si="101"/>
        <v>0</v>
      </c>
      <c r="M778" s="76">
        <f t="shared" si="103"/>
        <v>0</v>
      </c>
      <c r="N778" s="76">
        <f t="shared" si="102"/>
        <v>0</v>
      </c>
    </row>
    <row r="779" spans="1:14" x14ac:dyDescent="0.2">
      <c r="A779" s="68">
        <f>'Aliquote medie'!$B779</f>
        <v>77600</v>
      </c>
      <c r="B779" s="71">
        <f>'Aliquote medie'!$H779</f>
        <v>4</v>
      </c>
      <c r="C779" s="71">
        <f>VLOOKUP(B779,Scaglioni!$E$3:$H$7,3,FALSE)</f>
        <v>0</v>
      </c>
      <c r="D779" s="71">
        <f>VLOOKUP(B779,Scaglioni!$E$3:$H$7,2,FALSE)</f>
        <v>50000</v>
      </c>
      <c r="E779" s="71" t="str">
        <f t="shared" ref="E779:E842" si="104">IF(B779&lt;4,(C779-A779),"")</f>
        <v/>
      </c>
      <c r="F779" s="71" t="str">
        <f t="shared" ref="F779:F842" si="105">IF(B779&lt;4,C779-D779,"")</f>
        <v/>
      </c>
      <c r="G779" s="71" t="str">
        <f t="shared" ref="G779:G842" si="106">IF(B779&lt;4,E779/F779,"")</f>
        <v/>
      </c>
      <c r="H779" s="80" t="str">
        <f t="shared" ref="H779:H842" si="107">IF(B779=2,1200,"")</f>
        <v/>
      </c>
      <c r="I779" s="80" t="str">
        <f t="shared" ref="I779:I842" si="108">IF(B779=2,10,"")</f>
        <v/>
      </c>
      <c r="J779" s="80">
        <v>1880</v>
      </c>
      <c r="K779" s="80">
        <v>30</v>
      </c>
      <c r="L779" s="76">
        <f t="shared" ref="L779:L842" si="109">IF(B779=1,J779,IF(B779=2,((J779+K779)+(H779-I779)*G779),IF(B779=3,((J779+K779)*G779),0)))</f>
        <v>0</v>
      </c>
      <c r="M779" s="76">
        <f t="shared" si="103"/>
        <v>0</v>
      </c>
      <c r="N779" s="76">
        <f t="shared" ref="N779:N842" si="110">L779+M779</f>
        <v>0</v>
      </c>
    </row>
    <row r="780" spans="1:14" x14ac:dyDescent="0.2">
      <c r="A780" s="68">
        <f>'Aliquote medie'!$B780</f>
        <v>77700</v>
      </c>
      <c r="B780" s="71">
        <f>'Aliquote medie'!$H780</f>
        <v>4</v>
      </c>
      <c r="C780" s="71">
        <f>VLOOKUP(B780,Scaglioni!$E$3:$H$7,3,FALSE)</f>
        <v>0</v>
      </c>
      <c r="D780" s="71">
        <f>VLOOKUP(B780,Scaglioni!$E$3:$H$7,2,FALSE)</f>
        <v>50000</v>
      </c>
      <c r="E780" s="71" t="str">
        <f t="shared" si="104"/>
        <v/>
      </c>
      <c r="F780" s="71" t="str">
        <f t="shared" si="105"/>
        <v/>
      </c>
      <c r="G780" s="71" t="str">
        <f t="shared" si="106"/>
        <v/>
      </c>
      <c r="H780" s="80" t="str">
        <f t="shared" si="107"/>
        <v/>
      </c>
      <c r="I780" s="80" t="str">
        <f t="shared" si="108"/>
        <v/>
      </c>
      <c r="J780" s="80">
        <v>1880</v>
      </c>
      <c r="K780" s="80">
        <v>30</v>
      </c>
      <c r="L780" s="76">
        <f t="shared" si="109"/>
        <v>0</v>
      </c>
      <c r="M780" s="76">
        <f t="shared" si="103"/>
        <v>0</v>
      </c>
      <c r="N780" s="76">
        <f t="shared" si="110"/>
        <v>0</v>
      </c>
    </row>
    <row r="781" spans="1:14" x14ac:dyDescent="0.2">
      <c r="A781" s="68">
        <f>'Aliquote medie'!$B781</f>
        <v>77800</v>
      </c>
      <c r="B781" s="71">
        <f>'Aliquote medie'!$H781</f>
        <v>4</v>
      </c>
      <c r="C781" s="71">
        <f>VLOOKUP(B781,Scaglioni!$E$3:$H$7,3,FALSE)</f>
        <v>0</v>
      </c>
      <c r="D781" s="71">
        <f>VLOOKUP(B781,Scaglioni!$E$3:$H$7,2,FALSE)</f>
        <v>50000</v>
      </c>
      <c r="E781" s="71" t="str">
        <f t="shared" si="104"/>
        <v/>
      </c>
      <c r="F781" s="71" t="str">
        <f t="shared" si="105"/>
        <v/>
      </c>
      <c r="G781" s="71" t="str">
        <f t="shared" si="106"/>
        <v/>
      </c>
      <c r="H781" s="80" t="str">
        <f t="shared" si="107"/>
        <v/>
      </c>
      <c r="I781" s="80" t="str">
        <f t="shared" si="108"/>
        <v/>
      </c>
      <c r="J781" s="80">
        <v>1880</v>
      </c>
      <c r="K781" s="80">
        <v>30</v>
      </c>
      <c r="L781" s="76">
        <f t="shared" si="109"/>
        <v>0</v>
      </c>
      <c r="M781" s="76">
        <f t="shared" si="103"/>
        <v>0</v>
      </c>
      <c r="N781" s="76">
        <f t="shared" si="110"/>
        <v>0</v>
      </c>
    </row>
    <row r="782" spans="1:14" x14ac:dyDescent="0.2">
      <c r="A782" s="68">
        <f>'Aliquote medie'!$B782</f>
        <v>77900</v>
      </c>
      <c r="B782" s="71">
        <f>'Aliquote medie'!$H782</f>
        <v>4</v>
      </c>
      <c r="C782" s="71">
        <f>VLOOKUP(B782,Scaglioni!$E$3:$H$7,3,FALSE)</f>
        <v>0</v>
      </c>
      <c r="D782" s="71">
        <f>VLOOKUP(B782,Scaglioni!$E$3:$H$7,2,FALSE)</f>
        <v>50000</v>
      </c>
      <c r="E782" s="71" t="str">
        <f t="shared" si="104"/>
        <v/>
      </c>
      <c r="F782" s="71" t="str">
        <f t="shared" si="105"/>
        <v/>
      </c>
      <c r="G782" s="71" t="str">
        <f t="shared" si="106"/>
        <v/>
      </c>
      <c r="H782" s="80" t="str">
        <f t="shared" si="107"/>
        <v/>
      </c>
      <c r="I782" s="80" t="str">
        <f t="shared" si="108"/>
        <v/>
      </c>
      <c r="J782" s="80">
        <v>1880</v>
      </c>
      <c r="K782" s="80">
        <v>30</v>
      </c>
      <c r="L782" s="76">
        <f t="shared" si="109"/>
        <v>0</v>
      </c>
      <c r="M782" s="76">
        <f t="shared" si="103"/>
        <v>0</v>
      </c>
      <c r="N782" s="76">
        <f t="shared" si="110"/>
        <v>0</v>
      </c>
    </row>
    <row r="783" spans="1:14" x14ac:dyDescent="0.2">
      <c r="A783" s="68">
        <f>'Aliquote medie'!$B783</f>
        <v>78000</v>
      </c>
      <c r="B783" s="71">
        <f>'Aliquote medie'!$H783</f>
        <v>4</v>
      </c>
      <c r="C783" s="71">
        <f>VLOOKUP(B783,Scaglioni!$E$3:$H$7,3,FALSE)</f>
        <v>0</v>
      </c>
      <c r="D783" s="71">
        <f>VLOOKUP(B783,Scaglioni!$E$3:$H$7,2,FALSE)</f>
        <v>50000</v>
      </c>
      <c r="E783" s="71" t="str">
        <f t="shared" si="104"/>
        <v/>
      </c>
      <c r="F783" s="71" t="str">
        <f t="shared" si="105"/>
        <v/>
      </c>
      <c r="G783" s="71" t="str">
        <f t="shared" si="106"/>
        <v/>
      </c>
      <c r="H783" s="80" t="str">
        <f t="shared" si="107"/>
        <v/>
      </c>
      <c r="I783" s="80" t="str">
        <f t="shared" si="108"/>
        <v/>
      </c>
      <c r="J783" s="80">
        <v>1880</v>
      </c>
      <c r="K783" s="80">
        <v>30</v>
      </c>
      <c r="L783" s="76">
        <f t="shared" si="109"/>
        <v>0</v>
      </c>
      <c r="M783" s="76">
        <f t="shared" si="103"/>
        <v>0</v>
      </c>
      <c r="N783" s="76">
        <f t="shared" si="110"/>
        <v>0</v>
      </c>
    </row>
    <row r="784" spans="1:14" x14ac:dyDescent="0.2">
      <c r="A784" s="68">
        <f>'Aliquote medie'!$B784</f>
        <v>78100</v>
      </c>
      <c r="B784" s="71">
        <f>'Aliquote medie'!$H784</f>
        <v>4</v>
      </c>
      <c r="C784" s="71">
        <f>VLOOKUP(B784,Scaglioni!$E$3:$H$7,3,FALSE)</f>
        <v>0</v>
      </c>
      <c r="D784" s="71">
        <f>VLOOKUP(B784,Scaglioni!$E$3:$H$7,2,FALSE)</f>
        <v>50000</v>
      </c>
      <c r="E784" s="71" t="str">
        <f t="shared" si="104"/>
        <v/>
      </c>
      <c r="F784" s="71" t="str">
        <f t="shared" si="105"/>
        <v/>
      </c>
      <c r="G784" s="71" t="str">
        <f t="shared" si="106"/>
        <v/>
      </c>
      <c r="H784" s="80" t="str">
        <f t="shared" si="107"/>
        <v/>
      </c>
      <c r="I784" s="80" t="str">
        <f t="shared" si="108"/>
        <v/>
      </c>
      <c r="J784" s="80">
        <v>1880</v>
      </c>
      <c r="K784" s="80">
        <v>30</v>
      </c>
      <c r="L784" s="76">
        <f t="shared" si="109"/>
        <v>0</v>
      </c>
      <c r="M784" s="76">
        <f t="shared" si="103"/>
        <v>0</v>
      </c>
      <c r="N784" s="76">
        <f t="shared" si="110"/>
        <v>0</v>
      </c>
    </row>
    <row r="785" spans="1:14" x14ac:dyDescent="0.2">
      <c r="A785" s="68">
        <f>'Aliquote medie'!$B785</f>
        <v>78200</v>
      </c>
      <c r="B785" s="71">
        <f>'Aliquote medie'!$H785</f>
        <v>4</v>
      </c>
      <c r="C785" s="71">
        <f>VLOOKUP(B785,Scaglioni!$E$3:$H$7,3,FALSE)</f>
        <v>0</v>
      </c>
      <c r="D785" s="71">
        <f>VLOOKUP(B785,Scaglioni!$E$3:$H$7,2,FALSE)</f>
        <v>50000</v>
      </c>
      <c r="E785" s="71" t="str">
        <f t="shared" si="104"/>
        <v/>
      </c>
      <c r="F785" s="71" t="str">
        <f t="shared" si="105"/>
        <v/>
      </c>
      <c r="G785" s="71" t="str">
        <f t="shared" si="106"/>
        <v/>
      </c>
      <c r="H785" s="80" t="str">
        <f t="shared" si="107"/>
        <v/>
      </c>
      <c r="I785" s="80" t="str">
        <f t="shared" si="108"/>
        <v/>
      </c>
      <c r="J785" s="80">
        <v>1880</v>
      </c>
      <c r="K785" s="80">
        <v>30</v>
      </c>
      <c r="L785" s="76">
        <f t="shared" si="109"/>
        <v>0</v>
      </c>
      <c r="M785" s="76">
        <f t="shared" si="103"/>
        <v>0</v>
      </c>
      <c r="N785" s="76">
        <f t="shared" si="110"/>
        <v>0</v>
      </c>
    </row>
    <row r="786" spans="1:14" x14ac:dyDescent="0.2">
      <c r="A786" s="68">
        <f>'Aliquote medie'!$B786</f>
        <v>78300</v>
      </c>
      <c r="B786" s="71">
        <f>'Aliquote medie'!$H786</f>
        <v>4</v>
      </c>
      <c r="C786" s="71">
        <f>VLOOKUP(B786,Scaglioni!$E$3:$H$7,3,FALSE)</f>
        <v>0</v>
      </c>
      <c r="D786" s="71">
        <f>VLOOKUP(B786,Scaglioni!$E$3:$H$7,2,FALSE)</f>
        <v>50000</v>
      </c>
      <c r="E786" s="71" t="str">
        <f t="shared" si="104"/>
        <v/>
      </c>
      <c r="F786" s="71" t="str">
        <f t="shared" si="105"/>
        <v/>
      </c>
      <c r="G786" s="71" t="str">
        <f t="shared" si="106"/>
        <v/>
      </c>
      <c r="H786" s="80" t="str">
        <f t="shared" si="107"/>
        <v/>
      </c>
      <c r="I786" s="80" t="str">
        <f t="shared" si="108"/>
        <v/>
      </c>
      <c r="J786" s="80">
        <v>1880</v>
      </c>
      <c r="K786" s="80">
        <v>30</v>
      </c>
      <c r="L786" s="76">
        <f t="shared" si="109"/>
        <v>0</v>
      </c>
      <c r="M786" s="76">
        <f t="shared" si="103"/>
        <v>0</v>
      </c>
      <c r="N786" s="76">
        <f t="shared" si="110"/>
        <v>0</v>
      </c>
    </row>
    <row r="787" spans="1:14" x14ac:dyDescent="0.2">
      <c r="A787" s="68">
        <f>'Aliquote medie'!$B787</f>
        <v>78400</v>
      </c>
      <c r="B787" s="71">
        <f>'Aliquote medie'!$H787</f>
        <v>4</v>
      </c>
      <c r="C787" s="71">
        <f>VLOOKUP(B787,Scaglioni!$E$3:$H$7,3,FALSE)</f>
        <v>0</v>
      </c>
      <c r="D787" s="71">
        <f>VLOOKUP(B787,Scaglioni!$E$3:$H$7,2,FALSE)</f>
        <v>50000</v>
      </c>
      <c r="E787" s="71" t="str">
        <f t="shared" si="104"/>
        <v/>
      </c>
      <c r="F787" s="71" t="str">
        <f t="shared" si="105"/>
        <v/>
      </c>
      <c r="G787" s="71" t="str">
        <f t="shared" si="106"/>
        <v/>
      </c>
      <c r="H787" s="80" t="str">
        <f t="shared" si="107"/>
        <v/>
      </c>
      <c r="I787" s="80" t="str">
        <f t="shared" si="108"/>
        <v/>
      </c>
      <c r="J787" s="80">
        <v>1880</v>
      </c>
      <c r="K787" s="80">
        <v>30</v>
      </c>
      <c r="L787" s="76">
        <f t="shared" si="109"/>
        <v>0</v>
      </c>
      <c r="M787" s="76">
        <f t="shared" si="103"/>
        <v>0</v>
      </c>
      <c r="N787" s="76">
        <f t="shared" si="110"/>
        <v>0</v>
      </c>
    </row>
    <row r="788" spans="1:14" x14ac:dyDescent="0.2">
      <c r="A788" s="68">
        <f>'Aliquote medie'!$B788</f>
        <v>78500</v>
      </c>
      <c r="B788" s="71">
        <f>'Aliquote medie'!$H788</f>
        <v>4</v>
      </c>
      <c r="C788" s="71">
        <f>VLOOKUP(B788,Scaglioni!$E$3:$H$7,3,FALSE)</f>
        <v>0</v>
      </c>
      <c r="D788" s="71">
        <f>VLOOKUP(B788,Scaglioni!$E$3:$H$7,2,FALSE)</f>
        <v>50000</v>
      </c>
      <c r="E788" s="71" t="str">
        <f t="shared" si="104"/>
        <v/>
      </c>
      <c r="F788" s="71" t="str">
        <f t="shared" si="105"/>
        <v/>
      </c>
      <c r="G788" s="71" t="str">
        <f t="shared" si="106"/>
        <v/>
      </c>
      <c r="H788" s="80" t="str">
        <f t="shared" si="107"/>
        <v/>
      </c>
      <c r="I788" s="80" t="str">
        <f t="shared" si="108"/>
        <v/>
      </c>
      <c r="J788" s="80">
        <v>1880</v>
      </c>
      <c r="K788" s="80">
        <v>30</v>
      </c>
      <c r="L788" s="76">
        <f t="shared" si="109"/>
        <v>0</v>
      </c>
      <c r="M788" s="76">
        <f t="shared" si="103"/>
        <v>0</v>
      </c>
      <c r="N788" s="76">
        <f t="shared" si="110"/>
        <v>0</v>
      </c>
    </row>
    <row r="789" spans="1:14" x14ac:dyDescent="0.2">
      <c r="A789" s="68">
        <f>'Aliquote medie'!$B789</f>
        <v>78600</v>
      </c>
      <c r="B789" s="71">
        <f>'Aliquote medie'!$H789</f>
        <v>4</v>
      </c>
      <c r="C789" s="71">
        <f>VLOOKUP(B789,Scaglioni!$E$3:$H$7,3,FALSE)</f>
        <v>0</v>
      </c>
      <c r="D789" s="71">
        <f>VLOOKUP(B789,Scaglioni!$E$3:$H$7,2,FALSE)</f>
        <v>50000</v>
      </c>
      <c r="E789" s="71" t="str">
        <f t="shared" si="104"/>
        <v/>
      </c>
      <c r="F789" s="71" t="str">
        <f t="shared" si="105"/>
        <v/>
      </c>
      <c r="G789" s="71" t="str">
        <f t="shared" si="106"/>
        <v/>
      </c>
      <c r="H789" s="80" t="str">
        <f t="shared" si="107"/>
        <v/>
      </c>
      <c r="I789" s="80" t="str">
        <f t="shared" si="108"/>
        <v/>
      </c>
      <c r="J789" s="80">
        <v>1880</v>
      </c>
      <c r="K789" s="80">
        <v>30</v>
      </c>
      <c r="L789" s="76">
        <f t="shared" si="109"/>
        <v>0</v>
      </c>
      <c r="M789" s="76">
        <f t="shared" si="103"/>
        <v>0</v>
      </c>
      <c r="N789" s="76">
        <f t="shared" si="110"/>
        <v>0</v>
      </c>
    </row>
    <row r="790" spans="1:14" x14ac:dyDescent="0.2">
      <c r="A790" s="68">
        <f>'Aliquote medie'!$B790</f>
        <v>78700</v>
      </c>
      <c r="B790" s="71">
        <f>'Aliquote medie'!$H790</f>
        <v>4</v>
      </c>
      <c r="C790" s="71">
        <f>VLOOKUP(B790,Scaglioni!$E$3:$H$7,3,FALSE)</f>
        <v>0</v>
      </c>
      <c r="D790" s="71">
        <f>VLOOKUP(B790,Scaglioni!$E$3:$H$7,2,FALSE)</f>
        <v>50000</v>
      </c>
      <c r="E790" s="71" t="str">
        <f t="shared" si="104"/>
        <v/>
      </c>
      <c r="F790" s="71" t="str">
        <f t="shared" si="105"/>
        <v/>
      </c>
      <c r="G790" s="71" t="str">
        <f t="shared" si="106"/>
        <v/>
      </c>
      <c r="H790" s="80" t="str">
        <f t="shared" si="107"/>
        <v/>
      </c>
      <c r="I790" s="80" t="str">
        <f t="shared" si="108"/>
        <v/>
      </c>
      <c r="J790" s="80">
        <v>1880</v>
      </c>
      <c r="K790" s="80">
        <v>30</v>
      </c>
      <c r="L790" s="76">
        <f t="shared" si="109"/>
        <v>0</v>
      </c>
      <c r="M790" s="76">
        <f t="shared" si="103"/>
        <v>0</v>
      </c>
      <c r="N790" s="76">
        <f t="shared" si="110"/>
        <v>0</v>
      </c>
    </row>
    <row r="791" spans="1:14" x14ac:dyDescent="0.2">
      <c r="A791" s="68">
        <f>'Aliquote medie'!$B791</f>
        <v>78800</v>
      </c>
      <c r="B791" s="71">
        <f>'Aliquote medie'!$H791</f>
        <v>4</v>
      </c>
      <c r="C791" s="71">
        <f>VLOOKUP(B791,Scaglioni!$E$3:$H$7,3,FALSE)</f>
        <v>0</v>
      </c>
      <c r="D791" s="71">
        <f>VLOOKUP(B791,Scaglioni!$E$3:$H$7,2,FALSE)</f>
        <v>50000</v>
      </c>
      <c r="E791" s="71" t="str">
        <f t="shared" si="104"/>
        <v/>
      </c>
      <c r="F791" s="71" t="str">
        <f t="shared" si="105"/>
        <v/>
      </c>
      <c r="G791" s="71" t="str">
        <f t="shared" si="106"/>
        <v/>
      </c>
      <c r="H791" s="80" t="str">
        <f t="shared" si="107"/>
        <v/>
      </c>
      <c r="I791" s="80" t="str">
        <f t="shared" si="108"/>
        <v/>
      </c>
      <c r="J791" s="80">
        <v>1880</v>
      </c>
      <c r="K791" s="80">
        <v>30</v>
      </c>
      <c r="L791" s="76">
        <f t="shared" si="109"/>
        <v>0</v>
      </c>
      <c r="M791" s="76">
        <f t="shared" si="103"/>
        <v>0</v>
      </c>
      <c r="N791" s="76">
        <f t="shared" si="110"/>
        <v>0</v>
      </c>
    </row>
    <row r="792" spans="1:14" x14ac:dyDescent="0.2">
      <c r="A792" s="68">
        <f>'Aliquote medie'!$B792</f>
        <v>78900</v>
      </c>
      <c r="B792" s="71">
        <f>'Aliquote medie'!$H792</f>
        <v>4</v>
      </c>
      <c r="C792" s="71">
        <f>VLOOKUP(B792,Scaglioni!$E$3:$H$7,3,FALSE)</f>
        <v>0</v>
      </c>
      <c r="D792" s="71">
        <f>VLOOKUP(B792,Scaglioni!$E$3:$H$7,2,FALSE)</f>
        <v>50000</v>
      </c>
      <c r="E792" s="71" t="str">
        <f t="shared" si="104"/>
        <v/>
      </c>
      <c r="F792" s="71" t="str">
        <f t="shared" si="105"/>
        <v/>
      </c>
      <c r="G792" s="71" t="str">
        <f t="shared" si="106"/>
        <v/>
      </c>
      <c r="H792" s="80" t="str">
        <f t="shared" si="107"/>
        <v/>
      </c>
      <c r="I792" s="80" t="str">
        <f t="shared" si="108"/>
        <v/>
      </c>
      <c r="J792" s="80">
        <v>1880</v>
      </c>
      <c r="K792" s="80">
        <v>30</v>
      </c>
      <c r="L792" s="76">
        <f t="shared" si="109"/>
        <v>0</v>
      </c>
      <c r="M792" s="76">
        <f t="shared" si="103"/>
        <v>0</v>
      </c>
      <c r="N792" s="76">
        <f t="shared" si="110"/>
        <v>0</v>
      </c>
    </row>
    <row r="793" spans="1:14" x14ac:dyDescent="0.2">
      <c r="A793" s="68">
        <f>'Aliquote medie'!$B793</f>
        <v>79000</v>
      </c>
      <c r="B793" s="71">
        <f>'Aliquote medie'!$H793</f>
        <v>4</v>
      </c>
      <c r="C793" s="71">
        <f>VLOOKUP(B793,Scaglioni!$E$3:$H$7,3,FALSE)</f>
        <v>0</v>
      </c>
      <c r="D793" s="71">
        <f>VLOOKUP(B793,Scaglioni!$E$3:$H$7,2,FALSE)</f>
        <v>50000</v>
      </c>
      <c r="E793" s="71" t="str">
        <f t="shared" si="104"/>
        <v/>
      </c>
      <c r="F793" s="71" t="str">
        <f t="shared" si="105"/>
        <v/>
      </c>
      <c r="G793" s="71" t="str">
        <f t="shared" si="106"/>
        <v/>
      </c>
      <c r="H793" s="80" t="str">
        <f t="shared" si="107"/>
        <v/>
      </c>
      <c r="I793" s="80" t="str">
        <f t="shared" si="108"/>
        <v/>
      </c>
      <c r="J793" s="80">
        <v>1880</v>
      </c>
      <c r="K793" s="80">
        <v>30</v>
      </c>
      <c r="L793" s="76">
        <f t="shared" si="109"/>
        <v>0</v>
      </c>
      <c r="M793" s="76">
        <f t="shared" si="103"/>
        <v>0</v>
      </c>
      <c r="N793" s="76">
        <f t="shared" si="110"/>
        <v>0</v>
      </c>
    </row>
    <row r="794" spans="1:14" x14ac:dyDescent="0.2">
      <c r="A794" s="68">
        <f>'Aliquote medie'!$B794</f>
        <v>79100</v>
      </c>
      <c r="B794" s="71">
        <f>'Aliquote medie'!$H794</f>
        <v>4</v>
      </c>
      <c r="C794" s="71">
        <f>VLOOKUP(B794,Scaglioni!$E$3:$H$7,3,FALSE)</f>
        <v>0</v>
      </c>
      <c r="D794" s="71">
        <f>VLOOKUP(B794,Scaglioni!$E$3:$H$7,2,FALSE)</f>
        <v>50000</v>
      </c>
      <c r="E794" s="71" t="str">
        <f t="shared" si="104"/>
        <v/>
      </c>
      <c r="F794" s="71" t="str">
        <f t="shared" si="105"/>
        <v/>
      </c>
      <c r="G794" s="71" t="str">
        <f t="shared" si="106"/>
        <v/>
      </c>
      <c r="H794" s="80" t="str">
        <f t="shared" si="107"/>
        <v/>
      </c>
      <c r="I794" s="80" t="str">
        <f t="shared" si="108"/>
        <v/>
      </c>
      <c r="J794" s="80">
        <v>1880</v>
      </c>
      <c r="K794" s="80">
        <v>30</v>
      </c>
      <c r="L794" s="76">
        <f t="shared" si="109"/>
        <v>0</v>
      </c>
      <c r="M794" s="76">
        <f t="shared" si="103"/>
        <v>0</v>
      </c>
      <c r="N794" s="76">
        <f t="shared" si="110"/>
        <v>0</v>
      </c>
    </row>
    <row r="795" spans="1:14" x14ac:dyDescent="0.2">
      <c r="A795" s="68">
        <f>'Aliquote medie'!$B795</f>
        <v>79200</v>
      </c>
      <c r="B795" s="71">
        <f>'Aliquote medie'!$H795</f>
        <v>4</v>
      </c>
      <c r="C795" s="71">
        <f>VLOOKUP(B795,Scaglioni!$E$3:$H$7,3,FALSE)</f>
        <v>0</v>
      </c>
      <c r="D795" s="71">
        <f>VLOOKUP(B795,Scaglioni!$E$3:$H$7,2,FALSE)</f>
        <v>50000</v>
      </c>
      <c r="E795" s="71" t="str">
        <f t="shared" si="104"/>
        <v/>
      </c>
      <c r="F795" s="71" t="str">
        <f t="shared" si="105"/>
        <v/>
      </c>
      <c r="G795" s="71" t="str">
        <f t="shared" si="106"/>
        <v/>
      </c>
      <c r="H795" s="80" t="str">
        <f t="shared" si="107"/>
        <v/>
      </c>
      <c r="I795" s="80" t="str">
        <f t="shared" si="108"/>
        <v/>
      </c>
      <c r="J795" s="80">
        <v>1880</v>
      </c>
      <c r="K795" s="80">
        <v>30</v>
      </c>
      <c r="L795" s="76">
        <f t="shared" si="109"/>
        <v>0</v>
      </c>
      <c r="M795" s="76">
        <f t="shared" si="103"/>
        <v>0</v>
      </c>
      <c r="N795" s="76">
        <f t="shared" si="110"/>
        <v>0</v>
      </c>
    </row>
    <row r="796" spans="1:14" x14ac:dyDescent="0.2">
      <c r="A796" s="68">
        <f>'Aliquote medie'!$B796</f>
        <v>79300</v>
      </c>
      <c r="B796" s="71">
        <f>'Aliquote medie'!$H796</f>
        <v>4</v>
      </c>
      <c r="C796" s="71">
        <f>VLOOKUP(B796,Scaglioni!$E$3:$H$7,3,FALSE)</f>
        <v>0</v>
      </c>
      <c r="D796" s="71">
        <f>VLOOKUP(B796,Scaglioni!$E$3:$H$7,2,FALSE)</f>
        <v>50000</v>
      </c>
      <c r="E796" s="71" t="str">
        <f t="shared" si="104"/>
        <v/>
      </c>
      <c r="F796" s="71" t="str">
        <f t="shared" si="105"/>
        <v/>
      </c>
      <c r="G796" s="71" t="str">
        <f t="shared" si="106"/>
        <v/>
      </c>
      <c r="H796" s="80" t="str">
        <f t="shared" si="107"/>
        <v/>
      </c>
      <c r="I796" s="80" t="str">
        <f t="shared" si="108"/>
        <v/>
      </c>
      <c r="J796" s="80">
        <v>1880</v>
      </c>
      <c r="K796" s="80">
        <v>30</v>
      </c>
      <c r="L796" s="76">
        <f t="shared" si="109"/>
        <v>0</v>
      </c>
      <c r="M796" s="76">
        <f t="shared" si="103"/>
        <v>0</v>
      </c>
      <c r="N796" s="76">
        <f t="shared" si="110"/>
        <v>0</v>
      </c>
    </row>
    <row r="797" spans="1:14" x14ac:dyDescent="0.2">
      <c r="A797" s="68">
        <f>'Aliquote medie'!$B797</f>
        <v>79400</v>
      </c>
      <c r="B797" s="71">
        <f>'Aliquote medie'!$H797</f>
        <v>4</v>
      </c>
      <c r="C797" s="71">
        <f>VLOOKUP(B797,Scaglioni!$E$3:$H$7,3,FALSE)</f>
        <v>0</v>
      </c>
      <c r="D797" s="71">
        <f>VLOOKUP(B797,Scaglioni!$E$3:$H$7,2,FALSE)</f>
        <v>50000</v>
      </c>
      <c r="E797" s="71" t="str">
        <f t="shared" si="104"/>
        <v/>
      </c>
      <c r="F797" s="71" t="str">
        <f t="shared" si="105"/>
        <v/>
      </c>
      <c r="G797" s="71" t="str">
        <f t="shared" si="106"/>
        <v/>
      </c>
      <c r="H797" s="80" t="str">
        <f t="shared" si="107"/>
        <v/>
      </c>
      <c r="I797" s="80" t="str">
        <f t="shared" si="108"/>
        <v/>
      </c>
      <c r="J797" s="80">
        <v>1880</v>
      </c>
      <c r="K797" s="80">
        <v>30</v>
      </c>
      <c r="L797" s="76">
        <f t="shared" si="109"/>
        <v>0</v>
      </c>
      <c r="M797" s="76">
        <f t="shared" si="103"/>
        <v>0</v>
      </c>
      <c r="N797" s="76">
        <f t="shared" si="110"/>
        <v>0</v>
      </c>
    </row>
    <row r="798" spans="1:14" x14ac:dyDescent="0.2">
      <c r="A798" s="68">
        <f>'Aliquote medie'!$B798</f>
        <v>79500</v>
      </c>
      <c r="B798" s="71">
        <f>'Aliquote medie'!$H798</f>
        <v>4</v>
      </c>
      <c r="C798" s="71">
        <f>VLOOKUP(B798,Scaglioni!$E$3:$H$7,3,FALSE)</f>
        <v>0</v>
      </c>
      <c r="D798" s="71">
        <f>VLOOKUP(B798,Scaglioni!$E$3:$H$7,2,FALSE)</f>
        <v>50000</v>
      </c>
      <c r="E798" s="71" t="str">
        <f t="shared" si="104"/>
        <v/>
      </c>
      <c r="F798" s="71" t="str">
        <f t="shared" si="105"/>
        <v/>
      </c>
      <c r="G798" s="71" t="str">
        <f t="shared" si="106"/>
        <v/>
      </c>
      <c r="H798" s="80" t="str">
        <f t="shared" si="107"/>
        <v/>
      </c>
      <c r="I798" s="80" t="str">
        <f t="shared" si="108"/>
        <v/>
      </c>
      <c r="J798" s="80">
        <v>1880</v>
      </c>
      <c r="K798" s="80">
        <v>30</v>
      </c>
      <c r="L798" s="76">
        <f t="shared" si="109"/>
        <v>0</v>
      </c>
      <c r="M798" s="76">
        <f t="shared" si="103"/>
        <v>0</v>
      </c>
      <c r="N798" s="76">
        <f t="shared" si="110"/>
        <v>0</v>
      </c>
    </row>
    <row r="799" spans="1:14" x14ac:dyDescent="0.2">
      <c r="A799" s="68">
        <f>'Aliquote medie'!$B799</f>
        <v>79600</v>
      </c>
      <c r="B799" s="71">
        <f>'Aliquote medie'!$H799</f>
        <v>4</v>
      </c>
      <c r="C799" s="71">
        <f>VLOOKUP(B799,Scaglioni!$E$3:$H$7,3,FALSE)</f>
        <v>0</v>
      </c>
      <c r="D799" s="71">
        <f>VLOOKUP(B799,Scaglioni!$E$3:$H$7,2,FALSE)</f>
        <v>50000</v>
      </c>
      <c r="E799" s="71" t="str">
        <f t="shared" si="104"/>
        <v/>
      </c>
      <c r="F799" s="71" t="str">
        <f t="shared" si="105"/>
        <v/>
      </c>
      <c r="G799" s="71" t="str">
        <f t="shared" si="106"/>
        <v/>
      </c>
      <c r="H799" s="80" t="str">
        <f t="shared" si="107"/>
        <v/>
      </c>
      <c r="I799" s="80" t="str">
        <f t="shared" si="108"/>
        <v/>
      </c>
      <c r="J799" s="80">
        <v>1880</v>
      </c>
      <c r="K799" s="80">
        <v>30</v>
      </c>
      <c r="L799" s="76">
        <f t="shared" si="109"/>
        <v>0</v>
      </c>
      <c r="M799" s="76">
        <f t="shared" si="103"/>
        <v>0</v>
      </c>
      <c r="N799" s="76">
        <f t="shared" si="110"/>
        <v>0</v>
      </c>
    </row>
    <row r="800" spans="1:14" x14ac:dyDescent="0.2">
      <c r="A800" s="68">
        <f>'Aliquote medie'!$B800</f>
        <v>79700</v>
      </c>
      <c r="B800" s="71">
        <f>'Aliquote medie'!$H800</f>
        <v>4</v>
      </c>
      <c r="C800" s="71">
        <f>VLOOKUP(B800,Scaglioni!$E$3:$H$7,3,FALSE)</f>
        <v>0</v>
      </c>
      <c r="D800" s="71">
        <f>VLOOKUP(B800,Scaglioni!$E$3:$H$7,2,FALSE)</f>
        <v>50000</v>
      </c>
      <c r="E800" s="71" t="str">
        <f t="shared" si="104"/>
        <v/>
      </c>
      <c r="F800" s="71" t="str">
        <f t="shared" si="105"/>
        <v/>
      </c>
      <c r="G800" s="71" t="str">
        <f t="shared" si="106"/>
        <v/>
      </c>
      <c r="H800" s="80" t="str">
        <f t="shared" si="107"/>
        <v/>
      </c>
      <c r="I800" s="80" t="str">
        <f t="shared" si="108"/>
        <v/>
      </c>
      <c r="J800" s="80">
        <v>1880</v>
      </c>
      <c r="K800" s="80">
        <v>30</v>
      </c>
      <c r="L800" s="76">
        <f t="shared" si="109"/>
        <v>0</v>
      </c>
      <c r="M800" s="76">
        <f t="shared" si="103"/>
        <v>0</v>
      </c>
      <c r="N800" s="76">
        <f t="shared" si="110"/>
        <v>0</v>
      </c>
    </row>
    <row r="801" spans="1:14" x14ac:dyDescent="0.2">
      <c r="A801" s="68">
        <f>'Aliquote medie'!$B801</f>
        <v>79800</v>
      </c>
      <c r="B801" s="71">
        <f>'Aliquote medie'!$H801</f>
        <v>4</v>
      </c>
      <c r="C801" s="71">
        <f>VLOOKUP(B801,Scaglioni!$E$3:$H$7,3,FALSE)</f>
        <v>0</v>
      </c>
      <c r="D801" s="71">
        <f>VLOOKUP(B801,Scaglioni!$E$3:$H$7,2,FALSE)</f>
        <v>50000</v>
      </c>
      <c r="E801" s="71" t="str">
        <f t="shared" si="104"/>
        <v/>
      </c>
      <c r="F801" s="71" t="str">
        <f t="shared" si="105"/>
        <v/>
      </c>
      <c r="G801" s="71" t="str">
        <f t="shared" si="106"/>
        <v/>
      </c>
      <c r="H801" s="80" t="str">
        <f t="shared" si="107"/>
        <v/>
      </c>
      <c r="I801" s="80" t="str">
        <f t="shared" si="108"/>
        <v/>
      </c>
      <c r="J801" s="80">
        <v>1880</v>
      </c>
      <c r="K801" s="80">
        <v>30</v>
      </c>
      <c r="L801" s="76">
        <f t="shared" si="109"/>
        <v>0</v>
      </c>
      <c r="M801" s="76">
        <f t="shared" si="103"/>
        <v>0</v>
      </c>
      <c r="N801" s="76">
        <f t="shared" si="110"/>
        <v>0</v>
      </c>
    </row>
    <row r="802" spans="1:14" x14ac:dyDescent="0.2">
      <c r="A802" s="68">
        <f>'Aliquote medie'!$B802</f>
        <v>79900</v>
      </c>
      <c r="B802" s="71">
        <f>'Aliquote medie'!$H802</f>
        <v>4</v>
      </c>
      <c r="C802" s="71">
        <f>VLOOKUP(B802,Scaglioni!$E$3:$H$7,3,FALSE)</f>
        <v>0</v>
      </c>
      <c r="D802" s="71">
        <f>VLOOKUP(B802,Scaglioni!$E$3:$H$7,2,FALSE)</f>
        <v>50000</v>
      </c>
      <c r="E802" s="71" t="str">
        <f t="shared" si="104"/>
        <v/>
      </c>
      <c r="F802" s="71" t="str">
        <f t="shared" si="105"/>
        <v/>
      </c>
      <c r="G802" s="71" t="str">
        <f t="shared" si="106"/>
        <v/>
      </c>
      <c r="H802" s="80" t="str">
        <f t="shared" si="107"/>
        <v/>
      </c>
      <c r="I802" s="80" t="str">
        <f t="shared" si="108"/>
        <v/>
      </c>
      <c r="J802" s="80">
        <v>1880</v>
      </c>
      <c r="K802" s="80">
        <v>30</v>
      </c>
      <c r="L802" s="76">
        <f t="shared" si="109"/>
        <v>0</v>
      </c>
      <c r="M802" s="76">
        <f t="shared" si="103"/>
        <v>0</v>
      </c>
      <c r="N802" s="76">
        <f t="shared" si="110"/>
        <v>0</v>
      </c>
    </row>
    <row r="803" spans="1:14" x14ac:dyDescent="0.2">
      <c r="A803" s="68">
        <f>'Aliquote medie'!$B803</f>
        <v>80000</v>
      </c>
      <c r="B803" s="71">
        <f>'Aliquote medie'!$H803</f>
        <v>4</v>
      </c>
      <c r="C803" s="71">
        <f>VLOOKUP(B803,Scaglioni!$E$3:$H$7,3,FALSE)</f>
        <v>0</v>
      </c>
      <c r="D803" s="71">
        <f>VLOOKUP(B803,Scaglioni!$E$3:$H$7,2,FALSE)</f>
        <v>50000</v>
      </c>
      <c r="E803" s="71" t="str">
        <f t="shared" si="104"/>
        <v/>
      </c>
      <c r="F803" s="71" t="str">
        <f t="shared" si="105"/>
        <v/>
      </c>
      <c r="G803" s="71" t="str">
        <f t="shared" si="106"/>
        <v/>
      </c>
      <c r="H803" s="80" t="str">
        <f t="shared" si="107"/>
        <v/>
      </c>
      <c r="I803" s="80" t="str">
        <f t="shared" si="108"/>
        <v/>
      </c>
      <c r="J803" s="80">
        <v>1880</v>
      </c>
      <c r="K803" s="80">
        <v>30</v>
      </c>
      <c r="L803" s="76">
        <f t="shared" si="109"/>
        <v>0</v>
      </c>
      <c r="M803" s="76">
        <f t="shared" si="103"/>
        <v>0</v>
      </c>
      <c r="N803" s="76">
        <f t="shared" si="110"/>
        <v>0</v>
      </c>
    </row>
    <row r="804" spans="1:14" x14ac:dyDescent="0.2">
      <c r="A804" s="68">
        <f>'Aliquote medie'!$B804</f>
        <v>80100</v>
      </c>
      <c r="B804" s="71">
        <f>'Aliquote medie'!$H804</f>
        <v>4</v>
      </c>
      <c r="C804" s="71">
        <f>VLOOKUP(B804,Scaglioni!$E$3:$H$7,3,FALSE)</f>
        <v>0</v>
      </c>
      <c r="D804" s="71">
        <f>VLOOKUP(B804,Scaglioni!$E$3:$H$7,2,FALSE)</f>
        <v>50000</v>
      </c>
      <c r="E804" s="71" t="str">
        <f t="shared" si="104"/>
        <v/>
      </c>
      <c r="F804" s="71" t="str">
        <f t="shared" si="105"/>
        <v/>
      </c>
      <c r="G804" s="71" t="str">
        <f t="shared" si="106"/>
        <v/>
      </c>
      <c r="H804" s="80" t="str">
        <f t="shared" si="107"/>
        <v/>
      </c>
      <c r="I804" s="80" t="str">
        <f t="shared" si="108"/>
        <v/>
      </c>
      <c r="J804" s="80">
        <v>1880</v>
      </c>
      <c r="K804" s="80">
        <v>30</v>
      </c>
      <c r="L804" s="76">
        <f t="shared" si="109"/>
        <v>0</v>
      </c>
      <c r="M804" s="76">
        <f t="shared" si="103"/>
        <v>0</v>
      </c>
      <c r="N804" s="76">
        <f t="shared" si="110"/>
        <v>0</v>
      </c>
    </row>
    <row r="805" spans="1:14" x14ac:dyDescent="0.2">
      <c r="A805" s="68">
        <f>'Aliquote medie'!$B805</f>
        <v>80200</v>
      </c>
      <c r="B805" s="71">
        <f>'Aliquote medie'!$H805</f>
        <v>4</v>
      </c>
      <c r="C805" s="71">
        <f>VLOOKUP(B805,Scaglioni!$E$3:$H$7,3,FALSE)</f>
        <v>0</v>
      </c>
      <c r="D805" s="71">
        <f>VLOOKUP(B805,Scaglioni!$E$3:$H$7,2,FALSE)</f>
        <v>50000</v>
      </c>
      <c r="E805" s="71" t="str">
        <f t="shared" si="104"/>
        <v/>
      </c>
      <c r="F805" s="71" t="str">
        <f t="shared" si="105"/>
        <v/>
      </c>
      <c r="G805" s="71" t="str">
        <f t="shared" si="106"/>
        <v/>
      </c>
      <c r="H805" s="80" t="str">
        <f t="shared" si="107"/>
        <v/>
      </c>
      <c r="I805" s="80" t="str">
        <f t="shared" si="108"/>
        <v/>
      </c>
      <c r="J805" s="80">
        <v>1880</v>
      </c>
      <c r="K805" s="80">
        <v>30</v>
      </c>
      <c r="L805" s="76">
        <f t="shared" si="109"/>
        <v>0</v>
      </c>
      <c r="M805" s="76">
        <f t="shared" si="103"/>
        <v>0</v>
      </c>
      <c r="N805" s="76">
        <f t="shared" si="110"/>
        <v>0</v>
      </c>
    </row>
    <row r="806" spans="1:14" x14ac:dyDescent="0.2">
      <c r="A806" s="68">
        <f>'Aliquote medie'!$B806</f>
        <v>80300</v>
      </c>
      <c r="B806" s="71">
        <f>'Aliquote medie'!$H806</f>
        <v>4</v>
      </c>
      <c r="C806" s="71">
        <f>VLOOKUP(B806,Scaglioni!$E$3:$H$7,3,FALSE)</f>
        <v>0</v>
      </c>
      <c r="D806" s="71">
        <f>VLOOKUP(B806,Scaglioni!$E$3:$H$7,2,FALSE)</f>
        <v>50000</v>
      </c>
      <c r="E806" s="71" t="str">
        <f t="shared" si="104"/>
        <v/>
      </c>
      <c r="F806" s="71" t="str">
        <f t="shared" si="105"/>
        <v/>
      </c>
      <c r="G806" s="71" t="str">
        <f t="shared" si="106"/>
        <v/>
      </c>
      <c r="H806" s="80" t="str">
        <f t="shared" si="107"/>
        <v/>
      </c>
      <c r="I806" s="80" t="str">
        <f t="shared" si="108"/>
        <v/>
      </c>
      <c r="J806" s="80">
        <v>1880</v>
      </c>
      <c r="K806" s="80">
        <v>30</v>
      </c>
      <c r="L806" s="76">
        <f t="shared" si="109"/>
        <v>0</v>
      </c>
      <c r="M806" s="76">
        <f t="shared" si="103"/>
        <v>0</v>
      </c>
      <c r="N806" s="76">
        <f t="shared" si="110"/>
        <v>0</v>
      </c>
    </row>
    <row r="807" spans="1:14" x14ac:dyDescent="0.2">
      <c r="A807" s="68">
        <f>'Aliquote medie'!$B807</f>
        <v>80400</v>
      </c>
      <c r="B807" s="71">
        <f>'Aliquote medie'!$H807</f>
        <v>4</v>
      </c>
      <c r="C807" s="71">
        <f>VLOOKUP(B807,Scaglioni!$E$3:$H$7,3,FALSE)</f>
        <v>0</v>
      </c>
      <c r="D807" s="71">
        <f>VLOOKUP(B807,Scaglioni!$E$3:$H$7,2,FALSE)</f>
        <v>50000</v>
      </c>
      <c r="E807" s="71" t="str">
        <f t="shared" si="104"/>
        <v/>
      </c>
      <c r="F807" s="71" t="str">
        <f t="shared" si="105"/>
        <v/>
      </c>
      <c r="G807" s="71" t="str">
        <f t="shared" si="106"/>
        <v/>
      </c>
      <c r="H807" s="80" t="str">
        <f t="shared" si="107"/>
        <v/>
      </c>
      <c r="I807" s="80" t="str">
        <f t="shared" si="108"/>
        <v/>
      </c>
      <c r="J807" s="80">
        <v>1880</v>
      </c>
      <c r="K807" s="80">
        <v>30</v>
      </c>
      <c r="L807" s="76">
        <f t="shared" si="109"/>
        <v>0</v>
      </c>
      <c r="M807" s="76">
        <f t="shared" si="103"/>
        <v>0</v>
      </c>
      <c r="N807" s="76">
        <f t="shared" si="110"/>
        <v>0</v>
      </c>
    </row>
    <row r="808" spans="1:14" x14ac:dyDescent="0.2">
      <c r="A808" s="68">
        <f>'Aliquote medie'!$B808</f>
        <v>80500</v>
      </c>
      <c r="B808" s="71">
        <f>'Aliquote medie'!$H808</f>
        <v>4</v>
      </c>
      <c r="C808" s="71">
        <f>VLOOKUP(B808,Scaglioni!$E$3:$H$7,3,FALSE)</f>
        <v>0</v>
      </c>
      <c r="D808" s="71">
        <f>VLOOKUP(B808,Scaglioni!$E$3:$H$7,2,FALSE)</f>
        <v>50000</v>
      </c>
      <c r="E808" s="71" t="str">
        <f t="shared" si="104"/>
        <v/>
      </c>
      <c r="F808" s="71" t="str">
        <f t="shared" si="105"/>
        <v/>
      </c>
      <c r="G808" s="71" t="str">
        <f t="shared" si="106"/>
        <v/>
      </c>
      <c r="H808" s="80" t="str">
        <f t="shared" si="107"/>
        <v/>
      </c>
      <c r="I808" s="80" t="str">
        <f t="shared" si="108"/>
        <v/>
      </c>
      <c r="J808" s="80">
        <v>1880</v>
      </c>
      <c r="K808" s="80">
        <v>30</v>
      </c>
      <c r="L808" s="76">
        <f t="shared" si="109"/>
        <v>0</v>
      </c>
      <c r="M808" s="76">
        <f t="shared" si="103"/>
        <v>0</v>
      </c>
      <c r="N808" s="76">
        <f t="shared" si="110"/>
        <v>0</v>
      </c>
    </row>
    <row r="809" spans="1:14" x14ac:dyDescent="0.2">
      <c r="A809" s="68">
        <f>'Aliquote medie'!$B809</f>
        <v>80600</v>
      </c>
      <c r="B809" s="71">
        <f>'Aliquote medie'!$H809</f>
        <v>4</v>
      </c>
      <c r="C809" s="71">
        <f>VLOOKUP(B809,Scaglioni!$E$3:$H$7,3,FALSE)</f>
        <v>0</v>
      </c>
      <c r="D809" s="71">
        <f>VLOOKUP(B809,Scaglioni!$E$3:$H$7,2,FALSE)</f>
        <v>50000</v>
      </c>
      <c r="E809" s="71" t="str">
        <f t="shared" si="104"/>
        <v/>
      </c>
      <c r="F809" s="71" t="str">
        <f t="shared" si="105"/>
        <v/>
      </c>
      <c r="G809" s="71" t="str">
        <f t="shared" si="106"/>
        <v/>
      </c>
      <c r="H809" s="80" t="str">
        <f t="shared" si="107"/>
        <v/>
      </c>
      <c r="I809" s="80" t="str">
        <f t="shared" si="108"/>
        <v/>
      </c>
      <c r="J809" s="80">
        <v>1880</v>
      </c>
      <c r="K809" s="80">
        <v>30</v>
      </c>
      <c r="L809" s="76">
        <f t="shared" si="109"/>
        <v>0</v>
      </c>
      <c r="M809" s="76">
        <f t="shared" si="103"/>
        <v>0</v>
      </c>
      <c r="N809" s="76">
        <f t="shared" si="110"/>
        <v>0</v>
      </c>
    </row>
    <row r="810" spans="1:14" x14ac:dyDescent="0.2">
      <c r="A810" s="68">
        <f>'Aliquote medie'!$B810</f>
        <v>80700</v>
      </c>
      <c r="B810" s="71">
        <f>'Aliquote medie'!$H810</f>
        <v>4</v>
      </c>
      <c r="C810" s="71">
        <f>VLOOKUP(B810,Scaglioni!$E$3:$H$7,3,FALSE)</f>
        <v>0</v>
      </c>
      <c r="D810" s="71">
        <f>VLOOKUP(B810,Scaglioni!$E$3:$H$7,2,FALSE)</f>
        <v>50000</v>
      </c>
      <c r="E810" s="71" t="str">
        <f t="shared" si="104"/>
        <v/>
      </c>
      <c r="F810" s="71" t="str">
        <f t="shared" si="105"/>
        <v/>
      </c>
      <c r="G810" s="71" t="str">
        <f t="shared" si="106"/>
        <v/>
      </c>
      <c r="H810" s="80" t="str">
        <f t="shared" si="107"/>
        <v/>
      </c>
      <c r="I810" s="80" t="str">
        <f t="shared" si="108"/>
        <v/>
      </c>
      <c r="J810" s="80">
        <v>1880</v>
      </c>
      <c r="K810" s="80">
        <v>30</v>
      </c>
      <c r="L810" s="76">
        <f t="shared" si="109"/>
        <v>0</v>
      </c>
      <c r="M810" s="76">
        <f t="shared" si="103"/>
        <v>0</v>
      </c>
      <c r="N810" s="76">
        <f t="shared" si="110"/>
        <v>0</v>
      </c>
    </row>
    <row r="811" spans="1:14" x14ac:dyDescent="0.2">
      <c r="A811" s="68">
        <f>'Aliquote medie'!$B811</f>
        <v>80800</v>
      </c>
      <c r="B811" s="71">
        <f>'Aliquote medie'!$H811</f>
        <v>4</v>
      </c>
      <c r="C811" s="71">
        <f>VLOOKUP(B811,Scaglioni!$E$3:$H$7,3,FALSE)</f>
        <v>0</v>
      </c>
      <c r="D811" s="71">
        <f>VLOOKUP(B811,Scaglioni!$E$3:$H$7,2,FALSE)</f>
        <v>50000</v>
      </c>
      <c r="E811" s="71" t="str">
        <f t="shared" si="104"/>
        <v/>
      </c>
      <c r="F811" s="71" t="str">
        <f t="shared" si="105"/>
        <v/>
      </c>
      <c r="G811" s="71" t="str">
        <f t="shared" si="106"/>
        <v/>
      </c>
      <c r="H811" s="80" t="str">
        <f t="shared" si="107"/>
        <v/>
      </c>
      <c r="I811" s="80" t="str">
        <f t="shared" si="108"/>
        <v/>
      </c>
      <c r="J811" s="80">
        <v>1880</v>
      </c>
      <c r="K811" s="80">
        <v>30</v>
      </c>
      <c r="L811" s="76">
        <f t="shared" si="109"/>
        <v>0</v>
      </c>
      <c r="M811" s="76">
        <f t="shared" si="103"/>
        <v>0</v>
      </c>
      <c r="N811" s="76">
        <f t="shared" si="110"/>
        <v>0</v>
      </c>
    </row>
    <row r="812" spans="1:14" x14ac:dyDescent="0.2">
      <c r="A812" s="68">
        <f>'Aliquote medie'!$B812</f>
        <v>80900</v>
      </c>
      <c r="B812" s="71">
        <f>'Aliquote medie'!$H812</f>
        <v>4</v>
      </c>
      <c r="C812" s="71">
        <f>VLOOKUP(B812,Scaglioni!$E$3:$H$7,3,FALSE)</f>
        <v>0</v>
      </c>
      <c r="D812" s="71">
        <f>VLOOKUP(B812,Scaglioni!$E$3:$H$7,2,FALSE)</f>
        <v>50000</v>
      </c>
      <c r="E812" s="71" t="str">
        <f t="shared" si="104"/>
        <v/>
      </c>
      <c r="F812" s="71" t="str">
        <f t="shared" si="105"/>
        <v/>
      </c>
      <c r="G812" s="71" t="str">
        <f t="shared" si="106"/>
        <v/>
      </c>
      <c r="H812" s="80" t="str">
        <f t="shared" si="107"/>
        <v/>
      </c>
      <c r="I812" s="80" t="str">
        <f t="shared" si="108"/>
        <v/>
      </c>
      <c r="J812" s="80">
        <v>1880</v>
      </c>
      <c r="K812" s="80">
        <v>30</v>
      </c>
      <c r="L812" s="76">
        <f t="shared" si="109"/>
        <v>0</v>
      </c>
      <c r="M812" s="76">
        <f t="shared" si="103"/>
        <v>0</v>
      </c>
      <c r="N812" s="76">
        <f t="shared" si="110"/>
        <v>0</v>
      </c>
    </row>
    <row r="813" spans="1:14" x14ac:dyDescent="0.2">
      <c r="A813" s="68">
        <f>'Aliquote medie'!$B813</f>
        <v>81000</v>
      </c>
      <c r="B813" s="71">
        <f>'Aliquote medie'!$H813</f>
        <v>4</v>
      </c>
      <c r="C813" s="71">
        <f>VLOOKUP(B813,Scaglioni!$E$3:$H$7,3,FALSE)</f>
        <v>0</v>
      </c>
      <c r="D813" s="71">
        <f>VLOOKUP(B813,Scaglioni!$E$3:$H$7,2,FALSE)</f>
        <v>50000</v>
      </c>
      <c r="E813" s="71" t="str">
        <f t="shared" si="104"/>
        <v/>
      </c>
      <c r="F813" s="71" t="str">
        <f t="shared" si="105"/>
        <v/>
      </c>
      <c r="G813" s="71" t="str">
        <f t="shared" si="106"/>
        <v/>
      </c>
      <c r="H813" s="80" t="str">
        <f t="shared" si="107"/>
        <v/>
      </c>
      <c r="I813" s="80" t="str">
        <f t="shared" si="108"/>
        <v/>
      </c>
      <c r="J813" s="80">
        <v>1880</v>
      </c>
      <c r="K813" s="80">
        <v>30</v>
      </c>
      <c r="L813" s="76">
        <f t="shared" si="109"/>
        <v>0</v>
      </c>
      <c r="M813" s="76">
        <f t="shared" si="103"/>
        <v>0</v>
      </c>
      <c r="N813" s="76">
        <f t="shared" si="110"/>
        <v>0</v>
      </c>
    </row>
    <row r="814" spans="1:14" x14ac:dyDescent="0.2">
      <c r="A814" s="68">
        <f>'Aliquote medie'!$B814</f>
        <v>81100</v>
      </c>
      <c r="B814" s="71">
        <f>'Aliquote medie'!$H814</f>
        <v>4</v>
      </c>
      <c r="C814" s="71">
        <f>VLOOKUP(B814,Scaglioni!$E$3:$H$7,3,FALSE)</f>
        <v>0</v>
      </c>
      <c r="D814" s="71">
        <f>VLOOKUP(B814,Scaglioni!$E$3:$H$7,2,FALSE)</f>
        <v>50000</v>
      </c>
      <c r="E814" s="71" t="str">
        <f t="shared" si="104"/>
        <v/>
      </c>
      <c r="F814" s="71" t="str">
        <f t="shared" si="105"/>
        <v/>
      </c>
      <c r="G814" s="71" t="str">
        <f t="shared" si="106"/>
        <v/>
      </c>
      <c r="H814" s="80" t="str">
        <f t="shared" si="107"/>
        <v/>
      </c>
      <c r="I814" s="80" t="str">
        <f t="shared" si="108"/>
        <v/>
      </c>
      <c r="J814" s="80">
        <v>1880</v>
      </c>
      <c r="K814" s="80">
        <v>30</v>
      </c>
      <c r="L814" s="76">
        <f t="shared" si="109"/>
        <v>0</v>
      </c>
      <c r="M814" s="76">
        <f t="shared" si="103"/>
        <v>0</v>
      </c>
      <c r="N814" s="76">
        <f t="shared" si="110"/>
        <v>0</v>
      </c>
    </row>
    <row r="815" spans="1:14" x14ac:dyDescent="0.2">
      <c r="A815" s="68">
        <f>'Aliquote medie'!$B815</f>
        <v>81200</v>
      </c>
      <c r="B815" s="71">
        <f>'Aliquote medie'!$H815</f>
        <v>4</v>
      </c>
      <c r="C815" s="71">
        <f>VLOOKUP(B815,Scaglioni!$E$3:$H$7,3,FALSE)</f>
        <v>0</v>
      </c>
      <c r="D815" s="71">
        <f>VLOOKUP(B815,Scaglioni!$E$3:$H$7,2,FALSE)</f>
        <v>50000</v>
      </c>
      <c r="E815" s="71" t="str">
        <f t="shared" si="104"/>
        <v/>
      </c>
      <c r="F815" s="71" t="str">
        <f t="shared" si="105"/>
        <v/>
      </c>
      <c r="G815" s="71" t="str">
        <f t="shared" si="106"/>
        <v/>
      </c>
      <c r="H815" s="80" t="str">
        <f t="shared" si="107"/>
        <v/>
      </c>
      <c r="I815" s="80" t="str">
        <f t="shared" si="108"/>
        <v/>
      </c>
      <c r="J815" s="80">
        <v>1880</v>
      </c>
      <c r="K815" s="80">
        <v>30</v>
      </c>
      <c r="L815" s="76">
        <f t="shared" si="109"/>
        <v>0</v>
      </c>
      <c r="M815" s="76">
        <f t="shared" si="103"/>
        <v>0</v>
      </c>
      <c r="N815" s="76">
        <f t="shared" si="110"/>
        <v>0</v>
      </c>
    </row>
    <row r="816" spans="1:14" x14ac:dyDescent="0.2">
      <c r="A816" s="68">
        <f>'Aliquote medie'!$B816</f>
        <v>81300</v>
      </c>
      <c r="B816" s="71">
        <f>'Aliquote medie'!$H816</f>
        <v>4</v>
      </c>
      <c r="C816" s="71">
        <f>VLOOKUP(B816,Scaglioni!$E$3:$H$7,3,FALSE)</f>
        <v>0</v>
      </c>
      <c r="D816" s="71">
        <f>VLOOKUP(B816,Scaglioni!$E$3:$H$7,2,FALSE)</f>
        <v>50000</v>
      </c>
      <c r="E816" s="71" t="str">
        <f t="shared" si="104"/>
        <v/>
      </c>
      <c r="F816" s="71" t="str">
        <f t="shared" si="105"/>
        <v/>
      </c>
      <c r="G816" s="71" t="str">
        <f t="shared" si="106"/>
        <v/>
      </c>
      <c r="H816" s="80" t="str">
        <f t="shared" si="107"/>
        <v/>
      </c>
      <c r="I816" s="80" t="str">
        <f t="shared" si="108"/>
        <v/>
      </c>
      <c r="J816" s="80">
        <v>1880</v>
      </c>
      <c r="K816" s="80">
        <v>30</v>
      </c>
      <c r="L816" s="76">
        <f t="shared" si="109"/>
        <v>0</v>
      </c>
      <c r="M816" s="76">
        <f t="shared" si="103"/>
        <v>0</v>
      </c>
      <c r="N816" s="76">
        <f t="shared" si="110"/>
        <v>0</v>
      </c>
    </row>
    <row r="817" spans="1:14" x14ac:dyDescent="0.2">
      <c r="A817" s="68">
        <f>'Aliquote medie'!$B817</f>
        <v>81400</v>
      </c>
      <c r="B817" s="71">
        <f>'Aliquote medie'!$H817</f>
        <v>4</v>
      </c>
      <c r="C817" s="71">
        <f>VLOOKUP(B817,Scaglioni!$E$3:$H$7,3,FALSE)</f>
        <v>0</v>
      </c>
      <c r="D817" s="71">
        <f>VLOOKUP(B817,Scaglioni!$E$3:$H$7,2,FALSE)</f>
        <v>50000</v>
      </c>
      <c r="E817" s="71" t="str">
        <f t="shared" si="104"/>
        <v/>
      </c>
      <c r="F817" s="71" t="str">
        <f t="shared" si="105"/>
        <v/>
      </c>
      <c r="G817" s="71" t="str">
        <f t="shared" si="106"/>
        <v/>
      </c>
      <c r="H817" s="80" t="str">
        <f t="shared" si="107"/>
        <v/>
      </c>
      <c r="I817" s="80" t="str">
        <f t="shared" si="108"/>
        <v/>
      </c>
      <c r="J817" s="80">
        <v>1880</v>
      </c>
      <c r="K817" s="80">
        <v>30</v>
      </c>
      <c r="L817" s="76">
        <f t="shared" si="109"/>
        <v>0</v>
      </c>
      <c r="M817" s="76">
        <f t="shared" si="103"/>
        <v>0</v>
      </c>
      <c r="N817" s="76">
        <f t="shared" si="110"/>
        <v>0</v>
      </c>
    </row>
    <row r="818" spans="1:14" x14ac:dyDescent="0.2">
      <c r="A818" s="68">
        <f>'Aliquote medie'!$B818</f>
        <v>81500</v>
      </c>
      <c r="B818" s="71">
        <f>'Aliquote medie'!$H818</f>
        <v>4</v>
      </c>
      <c r="C818" s="71">
        <f>VLOOKUP(B818,Scaglioni!$E$3:$H$7,3,FALSE)</f>
        <v>0</v>
      </c>
      <c r="D818" s="71">
        <f>VLOOKUP(B818,Scaglioni!$E$3:$H$7,2,FALSE)</f>
        <v>50000</v>
      </c>
      <c r="E818" s="71" t="str">
        <f t="shared" si="104"/>
        <v/>
      </c>
      <c r="F818" s="71" t="str">
        <f t="shared" si="105"/>
        <v/>
      </c>
      <c r="G818" s="71" t="str">
        <f t="shared" si="106"/>
        <v/>
      </c>
      <c r="H818" s="80" t="str">
        <f t="shared" si="107"/>
        <v/>
      </c>
      <c r="I818" s="80" t="str">
        <f t="shared" si="108"/>
        <v/>
      </c>
      <c r="J818" s="80">
        <v>1880</v>
      </c>
      <c r="K818" s="80">
        <v>30</v>
      </c>
      <c r="L818" s="76">
        <f t="shared" si="109"/>
        <v>0</v>
      </c>
      <c r="M818" s="76">
        <f t="shared" si="103"/>
        <v>0</v>
      </c>
      <c r="N818" s="76">
        <f t="shared" si="110"/>
        <v>0</v>
      </c>
    </row>
    <row r="819" spans="1:14" x14ac:dyDescent="0.2">
      <c r="A819" s="68">
        <f>'Aliquote medie'!$B819</f>
        <v>81600</v>
      </c>
      <c r="B819" s="71">
        <f>'Aliquote medie'!$H819</f>
        <v>4</v>
      </c>
      <c r="C819" s="71">
        <f>VLOOKUP(B819,Scaglioni!$E$3:$H$7,3,FALSE)</f>
        <v>0</v>
      </c>
      <c r="D819" s="71">
        <f>VLOOKUP(B819,Scaglioni!$E$3:$H$7,2,FALSE)</f>
        <v>50000</v>
      </c>
      <c r="E819" s="71" t="str">
        <f t="shared" si="104"/>
        <v/>
      </c>
      <c r="F819" s="71" t="str">
        <f t="shared" si="105"/>
        <v/>
      </c>
      <c r="G819" s="71" t="str">
        <f t="shared" si="106"/>
        <v/>
      </c>
      <c r="H819" s="80" t="str">
        <f t="shared" si="107"/>
        <v/>
      </c>
      <c r="I819" s="80" t="str">
        <f t="shared" si="108"/>
        <v/>
      </c>
      <c r="J819" s="80">
        <v>1880</v>
      </c>
      <c r="K819" s="80">
        <v>30</v>
      </c>
      <c r="L819" s="76">
        <f t="shared" si="109"/>
        <v>0</v>
      </c>
      <c r="M819" s="76">
        <f t="shared" si="103"/>
        <v>0</v>
      </c>
      <c r="N819" s="76">
        <f t="shared" si="110"/>
        <v>0</v>
      </c>
    </row>
    <row r="820" spans="1:14" x14ac:dyDescent="0.2">
      <c r="A820" s="68">
        <f>'Aliquote medie'!$B820</f>
        <v>81700</v>
      </c>
      <c r="B820" s="71">
        <f>'Aliquote medie'!$H820</f>
        <v>4</v>
      </c>
      <c r="C820" s="71">
        <f>VLOOKUP(B820,Scaglioni!$E$3:$H$7,3,FALSE)</f>
        <v>0</v>
      </c>
      <c r="D820" s="71">
        <f>VLOOKUP(B820,Scaglioni!$E$3:$H$7,2,FALSE)</f>
        <v>50000</v>
      </c>
      <c r="E820" s="71" t="str">
        <f t="shared" si="104"/>
        <v/>
      </c>
      <c r="F820" s="71" t="str">
        <f t="shared" si="105"/>
        <v/>
      </c>
      <c r="G820" s="71" t="str">
        <f t="shared" si="106"/>
        <v/>
      </c>
      <c r="H820" s="80" t="str">
        <f t="shared" si="107"/>
        <v/>
      </c>
      <c r="I820" s="80" t="str">
        <f t="shared" si="108"/>
        <v/>
      </c>
      <c r="J820" s="80">
        <v>1880</v>
      </c>
      <c r="K820" s="80">
        <v>30</v>
      </c>
      <c r="L820" s="76">
        <f t="shared" si="109"/>
        <v>0</v>
      </c>
      <c r="M820" s="76">
        <f t="shared" si="103"/>
        <v>0</v>
      </c>
      <c r="N820" s="76">
        <f t="shared" si="110"/>
        <v>0</v>
      </c>
    </row>
    <row r="821" spans="1:14" x14ac:dyDescent="0.2">
      <c r="A821" s="68">
        <f>'Aliquote medie'!$B821</f>
        <v>81800</v>
      </c>
      <c r="B821" s="71">
        <f>'Aliquote medie'!$H821</f>
        <v>4</v>
      </c>
      <c r="C821" s="71">
        <f>VLOOKUP(B821,Scaglioni!$E$3:$H$7,3,FALSE)</f>
        <v>0</v>
      </c>
      <c r="D821" s="71">
        <f>VLOOKUP(B821,Scaglioni!$E$3:$H$7,2,FALSE)</f>
        <v>50000</v>
      </c>
      <c r="E821" s="71" t="str">
        <f t="shared" si="104"/>
        <v/>
      </c>
      <c r="F821" s="71" t="str">
        <f t="shared" si="105"/>
        <v/>
      </c>
      <c r="G821" s="71" t="str">
        <f t="shared" si="106"/>
        <v/>
      </c>
      <c r="H821" s="80" t="str">
        <f t="shared" si="107"/>
        <v/>
      </c>
      <c r="I821" s="80" t="str">
        <f t="shared" si="108"/>
        <v/>
      </c>
      <c r="J821" s="80">
        <v>1880</v>
      </c>
      <c r="K821" s="80">
        <v>30</v>
      </c>
      <c r="L821" s="76">
        <f t="shared" si="109"/>
        <v>0</v>
      </c>
      <c r="M821" s="76">
        <f t="shared" si="103"/>
        <v>0</v>
      </c>
      <c r="N821" s="76">
        <f t="shared" si="110"/>
        <v>0</v>
      </c>
    </row>
    <row r="822" spans="1:14" x14ac:dyDescent="0.2">
      <c r="A822" s="68">
        <f>'Aliquote medie'!$B822</f>
        <v>81900</v>
      </c>
      <c r="B822" s="71">
        <f>'Aliquote medie'!$H822</f>
        <v>4</v>
      </c>
      <c r="C822" s="71">
        <f>VLOOKUP(B822,Scaglioni!$E$3:$H$7,3,FALSE)</f>
        <v>0</v>
      </c>
      <c r="D822" s="71">
        <f>VLOOKUP(B822,Scaglioni!$E$3:$H$7,2,FALSE)</f>
        <v>50000</v>
      </c>
      <c r="E822" s="71" t="str">
        <f t="shared" si="104"/>
        <v/>
      </c>
      <c r="F822" s="71" t="str">
        <f t="shared" si="105"/>
        <v/>
      </c>
      <c r="G822" s="71" t="str">
        <f t="shared" si="106"/>
        <v/>
      </c>
      <c r="H822" s="80" t="str">
        <f t="shared" si="107"/>
        <v/>
      </c>
      <c r="I822" s="80" t="str">
        <f t="shared" si="108"/>
        <v/>
      </c>
      <c r="J822" s="80">
        <v>1880</v>
      </c>
      <c r="K822" s="80">
        <v>30</v>
      </c>
      <c r="L822" s="76">
        <f t="shared" si="109"/>
        <v>0</v>
      </c>
      <c r="M822" s="76">
        <f t="shared" si="103"/>
        <v>0</v>
      </c>
      <c r="N822" s="76">
        <f t="shared" si="110"/>
        <v>0</v>
      </c>
    </row>
    <row r="823" spans="1:14" x14ac:dyDescent="0.2">
      <c r="A823" s="68">
        <f>'Aliquote medie'!$B823</f>
        <v>82000</v>
      </c>
      <c r="B823" s="71">
        <f>'Aliquote medie'!$H823</f>
        <v>4</v>
      </c>
      <c r="C823" s="71">
        <f>VLOOKUP(B823,Scaglioni!$E$3:$H$7,3,FALSE)</f>
        <v>0</v>
      </c>
      <c r="D823" s="71">
        <f>VLOOKUP(B823,Scaglioni!$E$3:$H$7,2,FALSE)</f>
        <v>50000</v>
      </c>
      <c r="E823" s="71" t="str">
        <f t="shared" si="104"/>
        <v/>
      </c>
      <c r="F823" s="71" t="str">
        <f t="shared" si="105"/>
        <v/>
      </c>
      <c r="G823" s="71" t="str">
        <f t="shared" si="106"/>
        <v/>
      </c>
      <c r="H823" s="80" t="str">
        <f t="shared" si="107"/>
        <v/>
      </c>
      <c r="I823" s="80" t="str">
        <f t="shared" si="108"/>
        <v/>
      </c>
      <c r="J823" s="80">
        <v>1880</v>
      </c>
      <c r="K823" s="80">
        <v>30</v>
      </c>
      <c r="L823" s="76">
        <f t="shared" si="109"/>
        <v>0</v>
      </c>
      <c r="M823" s="76">
        <f t="shared" si="103"/>
        <v>0</v>
      </c>
      <c r="N823" s="76">
        <f t="shared" si="110"/>
        <v>0</v>
      </c>
    </row>
    <row r="824" spans="1:14" x14ac:dyDescent="0.2">
      <c r="A824" s="68">
        <f>'Aliquote medie'!$B824</f>
        <v>82100</v>
      </c>
      <c r="B824" s="71">
        <f>'Aliquote medie'!$H824</f>
        <v>4</v>
      </c>
      <c r="C824" s="71">
        <f>VLOOKUP(B824,Scaglioni!$E$3:$H$7,3,FALSE)</f>
        <v>0</v>
      </c>
      <c r="D824" s="71">
        <f>VLOOKUP(B824,Scaglioni!$E$3:$H$7,2,FALSE)</f>
        <v>50000</v>
      </c>
      <c r="E824" s="71" t="str">
        <f t="shared" si="104"/>
        <v/>
      </c>
      <c r="F824" s="71" t="str">
        <f t="shared" si="105"/>
        <v/>
      </c>
      <c r="G824" s="71" t="str">
        <f t="shared" si="106"/>
        <v/>
      </c>
      <c r="H824" s="80" t="str">
        <f t="shared" si="107"/>
        <v/>
      </c>
      <c r="I824" s="80" t="str">
        <f t="shared" si="108"/>
        <v/>
      </c>
      <c r="J824" s="80">
        <v>1880</v>
      </c>
      <c r="K824" s="80">
        <v>30</v>
      </c>
      <c r="L824" s="76">
        <f t="shared" si="109"/>
        <v>0</v>
      </c>
      <c r="M824" s="76">
        <f t="shared" si="103"/>
        <v>0</v>
      </c>
      <c r="N824" s="76">
        <f t="shared" si="110"/>
        <v>0</v>
      </c>
    </row>
    <row r="825" spans="1:14" x14ac:dyDescent="0.2">
      <c r="A825" s="68">
        <f>'Aliquote medie'!$B825</f>
        <v>82200</v>
      </c>
      <c r="B825" s="71">
        <f>'Aliquote medie'!$H825</f>
        <v>4</v>
      </c>
      <c r="C825" s="71">
        <f>VLOOKUP(B825,Scaglioni!$E$3:$H$7,3,FALSE)</f>
        <v>0</v>
      </c>
      <c r="D825" s="71">
        <f>VLOOKUP(B825,Scaglioni!$E$3:$H$7,2,FALSE)</f>
        <v>50000</v>
      </c>
      <c r="E825" s="71" t="str">
        <f t="shared" si="104"/>
        <v/>
      </c>
      <c r="F825" s="71" t="str">
        <f t="shared" si="105"/>
        <v/>
      </c>
      <c r="G825" s="71" t="str">
        <f t="shared" si="106"/>
        <v/>
      </c>
      <c r="H825" s="80" t="str">
        <f t="shared" si="107"/>
        <v/>
      </c>
      <c r="I825" s="80" t="str">
        <f t="shared" si="108"/>
        <v/>
      </c>
      <c r="J825" s="80">
        <v>1880</v>
      </c>
      <c r="K825" s="80">
        <v>30</v>
      </c>
      <c r="L825" s="76">
        <f t="shared" si="109"/>
        <v>0</v>
      </c>
      <c r="M825" s="76">
        <f t="shared" si="103"/>
        <v>0</v>
      </c>
      <c r="N825" s="76">
        <f t="shared" si="110"/>
        <v>0</v>
      </c>
    </row>
    <row r="826" spans="1:14" x14ac:dyDescent="0.2">
      <c r="A826" s="68">
        <f>'Aliquote medie'!$B826</f>
        <v>82300</v>
      </c>
      <c r="B826" s="71">
        <f>'Aliquote medie'!$H826</f>
        <v>4</v>
      </c>
      <c r="C826" s="71">
        <f>VLOOKUP(B826,Scaglioni!$E$3:$H$7,3,FALSE)</f>
        <v>0</v>
      </c>
      <c r="D826" s="71">
        <f>VLOOKUP(B826,Scaglioni!$E$3:$H$7,2,FALSE)</f>
        <v>50000</v>
      </c>
      <c r="E826" s="71" t="str">
        <f t="shared" si="104"/>
        <v/>
      </c>
      <c r="F826" s="71" t="str">
        <f t="shared" si="105"/>
        <v/>
      </c>
      <c r="G826" s="71" t="str">
        <f t="shared" si="106"/>
        <v/>
      </c>
      <c r="H826" s="80" t="str">
        <f t="shared" si="107"/>
        <v/>
      </c>
      <c r="I826" s="80" t="str">
        <f t="shared" si="108"/>
        <v/>
      </c>
      <c r="J826" s="80">
        <v>1880</v>
      </c>
      <c r="K826" s="80">
        <v>30</v>
      </c>
      <c r="L826" s="76">
        <f t="shared" si="109"/>
        <v>0</v>
      </c>
      <c r="M826" s="76">
        <f t="shared" si="103"/>
        <v>0</v>
      </c>
      <c r="N826" s="76">
        <f t="shared" si="110"/>
        <v>0</v>
      </c>
    </row>
    <row r="827" spans="1:14" x14ac:dyDescent="0.2">
      <c r="A827" s="68">
        <f>'Aliquote medie'!$B827</f>
        <v>82400</v>
      </c>
      <c r="B827" s="71">
        <f>'Aliquote medie'!$H827</f>
        <v>4</v>
      </c>
      <c r="C827" s="71">
        <f>VLOOKUP(B827,Scaglioni!$E$3:$H$7,3,FALSE)</f>
        <v>0</v>
      </c>
      <c r="D827" s="71">
        <f>VLOOKUP(B827,Scaglioni!$E$3:$H$7,2,FALSE)</f>
        <v>50000</v>
      </c>
      <c r="E827" s="71" t="str">
        <f t="shared" si="104"/>
        <v/>
      </c>
      <c r="F827" s="71" t="str">
        <f t="shared" si="105"/>
        <v/>
      </c>
      <c r="G827" s="71" t="str">
        <f t="shared" si="106"/>
        <v/>
      </c>
      <c r="H827" s="80" t="str">
        <f t="shared" si="107"/>
        <v/>
      </c>
      <c r="I827" s="80" t="str">
        <f t="shared" si="108"/>
        <v/>
      </c>
      <c r="J827" s="80">
        <v>1880</v>
      </c>
      <c r="K827" s="80">
        <v>30</v>
      </c>
      <c r="L827" s="76">
        <f t="shared" si="109"/>
        <v>0</v>
      </c>
      <c r="M827" s="76">
        <f t="shared" si="103"/>
        <v>0</v>
      </c>
      <c r="N827" s="76">
        <f t="shared" si="110"/>
        <v>0</v>
      </c>
    </row>
    <row r="828" spans="1:14" x14ac:dyDescent="0.2">
      <c r="A828" s="68">
        <f>'Aliquote medie'!$B828</f>
        <v>82500</v>
      </c>
      <c r="B828" s="71">
        <f>'Aliquote medie'!$H828</f>
        <v>4</v>
      </c>
      <c r="C828" s="71">
        <f>VLOOKUP(B828,Scaglioni!$E$3:$H$7,3,FALSE)</f>
        <v>0</v>
      </c>
      <c r="D828" s="71">
        <f>VLOOKUP(B828,Scaglioni!$E$3:$H$7,2,FALSE)</f>
        <v>50000</v>
      </c>
      <c r="E828" s="71" t="str">
        <f t="shared" si="104"/>
        <v/>
      </c>
      <c r="F828" s="71" t="str">
        <f t="shared" si="105"/>
        <v/>
      </c>
      <c r="G828" s="71" t="str">
        <f t="shared" si="106"/>
        <v/>
      </c>
      <c r="H828" s="80" t="str">
        <f t="shared" si="107"/>
        <v/>
      </c>
      <c r="I828" s="80" t="str">
        <f t="shared" si="108"/>
        <v/>
      </c>
      <c r="J828" s="80">
        <v>1880</v>
      </c>
      <c r="K828" s="80">
        <v>30</v>
      </c>
      <c r="L828" s="76">
        <f t="shared" si="109"/>
        <v>0</v>
      </c>
      <c r="M828" s="76">
        <f t="shared" si="103"/>
        <v>0</v>
      </c>
      <c r="N828" s="76">
        <f t="shared" si="110"/>
        <v>0</v>
      </c>
    </row>
    <row r="829" spans="1:14" x14ac:dyDescent="0.2">
      <c r="A829" s="68">
        <f>'Aliquote medie'!$B829</f>
        <v>82600</v>
      </c>
      <c r="B829" s="71">
        <f>'Aliquote medie'!$H829</f>
        <v>4</v>
      </c>
      <c r="C829" s="71">
        <f>VLOOKUP(B829,Scaglioni!$E$3:$H$7,3,FALSE)</f>
        <v>0</v>
      </c>
      <c r="D829" s="71">
        <f>VLOOKUP(B829,Scaglioni!$E$3:$H$7,2,FALSE)</f>
        <v>50000</v>
      </c>
      <c r="E829" s="71" t="str">
        <f t="shared" si="104"/>
        <v/>
      </c>
      <c r="F829" s="71" t="str">
        <f t="shared" si="105"/>
        <v/>
      </c>
      <c r="G829" s="71" t="str">
        <f t="shared" si="106"/>
        <v/>
      </c>
      <c r="H829" s="80" t="str">
        <f t="shared" si="107"/>
        <v/>
      </c>
      <c r="I829" s="80" t="str">
        <f t="shared" si="108"/>
        <v/>
      </c>
      <c r="J829" s="80">
        <v>1880</v>
      </c>
      <c r="K829" s="80">
        <v>30</v>
      </c>
      <c r="L829" s="76">
        <f t="shared" si="109"/>
        <v>0</v>
      </c>
      <c r="M829" s="76">
        <f t="shared" si="103"/>
        <v>0</v>
      </c>
      <c r="N829" s="76">
        <f t="shared" si="110"/>
        <v>0</v>
      </c>
    </row>
    <row r="830" spans="1:14" x14ac:dyDescent="0.2">
      <c r="A830" s="68">
        <f>'Aliquote medie'!$B830</f>
        <v>82700</v>
      </c>
      <c r="B830" s="71">
        <f>'Aliquote medie'!$H830</f>
        <v>4</v>
      </c>
      <c r="C830" s="71">
        <f>VLOOKUP(B830,Scaglioni!$E$3:$H$7,3,FALSE)</f>
        <v>0</v>
      </c>
      <c r="D830" s="71">
        <f>VLOOKUP(B830,Scaglioni!$E$3:$H$7,2,FALSE)</f>
        <v>50000</v>
      </c>
      <c r="E830" s="71" t="str">
        <f t="shared" si="104"/>
        <v/>
      </c>
      <c r="F830" s="71" t="str">
        <f t="shared" si="105"/>
        <v/>
      </c>
      <c r="G830" s="71" t="str">
        <f t="shared" si="106"/>
        <v/>
      </c>
      <c r="H830" s="80" t="str">
        <f t="shared" si="107"/>
        <v/>
      </c>
      <c r="I830" s="80" t="str">
        <f t="shared" si="108"/>
        <v/>
      </c>
      <c r="J830" s="80">
        <v>1880</v>
      </c>
      <c r="K830" s="80">
        <v>30</v>
      </c>
      <c r="L830" s="76">
        <f t="shared" si="109"/>
        <v>0</v>
      </c>
      <c r="M830" s="76">
        <f t="shared" si="103"/>
        <v>0</v>
      </c>
      <c r="N830" s="76">
        <f t="shared" si="110"/>
        <v>0</v>
      </c>
    </row>
    <row r="831" spans="1:14" x14ac:dyDescent="0.2">
      <c r="A831" s="68">
        <f>'Aliquote medie'!$B831</f>
        <v>82800</v>
      </c>
      <c r="B831" s="71">
        <f>'Aliquote medie'!$H831</f>
        <v>4</v>
      </c>
      <c r="C831" s="71">
        <f>VLOOKUP(B831,Scaglioni!$E$3:$H$7,3,FALSE)</f>
        <v>0</v>
      </c>
      <c r="D831" s="71">
        <f>VLOOKUP(B831,Scaglioni!$E$3:$H$7,2,FALSE)</f>
        <v>50000</v>
      </c>
      <c r="E831" s="71" t="str">
        <f t="shared" si="104"/>
        <v/>
      </c>
      <c r="F831" s="71" t="str">
        <f t="shared" si="105"/>
        <v/>
      </c>
      <c r="G831" s="71" t="str">
        <f t="shared" si="106"/>
        <v/>
      </c>
      <c r="H831" s="80" t="str">
        <f t="shared" si="107"/>
        <v/>
      </c>
      <c r="I831" s="80" t="str">
        <f t="shared" si="108"/>
        <v/>
      </c>
      <c r="J831" s="80">
        <v>1880</v>
      </c>
      <c r="K831" s="80">
        <v>30</v>
      </c>
      <c r="L831" s="76">
        <f t="shared" si="109"/>
        <v>0</v>
      </c>
      <c r="M831" s="76">
        <f t="shared" si="103"/>
        <v>0</v>
      </c>
      <c r="N831" s="76">
        <f t="shared" si="110"/>
        <v>0</v>
      </c>
    </row>
    <row r="832" spans="1:14" x14ac:dyDescent="0.2">
      <c r="A832" s="68">
        <f>'Aliquote medie'!$B832</f>
        <v>82900</v>
      </c>
      <c r="B832" s="71">
        <f>'Aliquote medie'!$H832</f>
        <v>4</v>
      </c>
      <c r="C832" s="71">
        <f>VLOOKUP(B832,Scaglioni!$E$3:$H$7,3,FALSE)</f>
        <v>0</v>
      </c>
      <c r="D832" s="71">
        <f>VLOOKUP(B832,Scaglioni!$E$3:$H$7,2,FALSE)</f>
        <v>50000</v>
      </c>
      <c r="E832" s="71" t="str">
        <f t="shared" si="104"/>
        <v/>
      </c>
      <c r="F832" s="71" t="str">
        <f t="shared" si="105"/>
        <v/>
      </c>
      <c r="G832" s="71" t="str">
        <f t="shared" si="106"/>
        <v/>
      </c>
      <c r="H832" s="80" t="str">
        <f t="shared" si="107"/>
        <v/>
      </c>
      <c r="I832" s="80" t="str">
        <f t="shared" si="108"/>
        <v/>
      </c>
      <c r="J832" s="80">
        <v>1880</v>
      </c>
      <c r="K832" s="80">
        <v>30</v>
      </c>
      <c r="L832" s="76">
        <f t="shared" si="109"/>
        <v>0</v>
      </c>
      <c r="M832" s="76">
        <f t="shared" si="103"/>
        <v>0</v>
      </c>
      <c r="N832" s="76">
        <f t="shared" si="110"/>
        <v>0</v>
      </c>
    </row>
    <row r="833" spans="1:14" x14ac:dyDescent="0.2">
      <c r="A833" s="68">
        <f>'Aliquote medie'!$B833</f>
        <v>83000</v>
      </c>
      <c r="B833" s="71">
        <f>'Aliquote medie'!$H833</f>
        <v>4</v>
      </c>
      <c r="C833" s="71">
        <f>VLOOKUP(B833,Scaglioni!$E$3:$H$7,3,FALSE)</f>
        <v>0</v>
      </c>
      <c r="D833" s="71">
        <f>VLOOKUP(B833,Scaglioni!$E$3:$H$7,2,FALSE)</f>
        <v>50000</v>
      </c>
      <c r="E833" s="71" t="str">
        <f t="shared" si="104"/>
        <v/>
      </c>
      <c r="F833" s="71" t="str">
        <f t="shared" si="105"/>
        <v/>
      </c>
      <c r="G833" s="71" t="str">
        <f t="shared" si="106"/>
        <v/>
      </c>
      <c r="H833" s="80" t="str">
        <f t="shared" si="107"/>
        <v/>
      </c>
      <c r="I833" s="80" t="str">
        <f t="shared" si="108"/>
        <v/>
      </c>
      <c r="J833" s="80">
        <v>1880</v>
      </c>
      <c r="K833" s="80">
        <v>30</v>
      </c>
      <c r="L833" s="76">
        <f t="shared" si="109"/>
        <v>0</v>
      </c>
      <c r="M833" s="76">
        <f t="shared" si="103"/>
        <v>0</v>
      </c>
      <c r="N833" s="76">
        <f t="shared" si="110"/>
        <v>0</v>
      </c>
    </row>
    <row r="834" spans="1:14" x14ac:dyDescent="0.2">
      <c r="A834" s="68">
        <f>'Aliquote medie'!$B834</f>
        <v>83100</v>
      </c>
      <c r="B834" s="71">
        <f>'Aliquote medie'!$H834</f>
        <v>4</v>
      </c>
      <c r="C834" s="71">
        <f>VLOOKUP(B834,Scaglioni!$E$3:$H$7,3,FALSE)</f>
        <v>0</v>
      </c>
      <c r="D834" s="71">
        <f>VLOOKUP(B834,Scaglioni!$E$3:$H$7,2,FALSE)</f>
        <v>50000</v>
      </c>
      <c r="E834" s="71" t="str">
        <f t="shared" si="104"/>
        <v/>
      </c>
      <c r="F834" s="71" t="str">
        <f t="shared" si="105"/>
        <v/>
      </c>
      <c r="G834" s="71" t="str">
        <f t="shared" si="106"/>
        <v/>
      </c>
      <c r="H834" s="80" t="str">
        <f t="shared" si="107"/>
        <v/>
      </c>
      <c r="I834" s="80" t="str">
        <f t="shared" si="108"/>
        <v/>
      </c>
      <c r="J834" s="80">
        <v>1880</v>
      </c>
      <c r="K834" s="80">
        <v>30</v>
      </c>
      <c r="L834" s="76">
        <f t="shared" si="109"/>
        <v>0</v>
      </c>
      <c r="M834" s="76">
        <f t="shared" si="103"/>
        <v>0</v>
      </c>
      <c r="N834" s="76">
        <f t="shared" si="110"/>
        <v>0</v>
      </c>
    </row>
    <row r="835" spans="1:14" x14ac:dyDescent="0.2">
      <c r="A835" s="68">
        <f>'Aliquote medie'!$B835</f>
        <v>83200</v>
      </c>
      <c r="B835" s="71">
        <f>'Aliquote medie'!$H835</f>
        <v>4</v>
      </c>
      <c r="C835" s="71">
        <f>VLOOKUP(B835,Scaglioni!$E$3:$H$7,3,FALSE)</f>
        <v>0</v>
      </c>
      <c r="D835" s="71">
        <f>VLOOKUP(B835,Scaglioni!$E$3:$H$7,2,FALSE)</f>
        <v>50000</v>
      </c>
      <c r="E835" s="71" t="str">
        <f t="shared" si="104"/>
        <v/>
      </c>
      <c r="F835" s="71" t="str">
        <f t="shared" si="105"/>
        <v/>
      </c>
      <c r="G835" s="71" t="str">
        <f t="shared" si="106"/>
        <v/>
      </c>
      <c r="H835" s="80" t="str">
        <f t="shared" si="107"/>
        <v/>
      </c>
      <c r="I835" s="80" t="str">
        <f t="shared" si="108"/>
        <v/>
      </c>
      <c r="J835" s="80">
        <v>1880</v>
      </c>
      <c r="K835" s="80">
        <v>30</v>
      </c>
      <c r="L835" s="76">
        <f t="shared" si="109"/>
        <v>0</v>
      </c>
      <c r="M835" s="76">
        <f t="shared" si="103"/>
        <v>0</v>
      </c>
      <c r="N835" s="76">
        <f t="shared" si="110"/>
        <v>0</v>
      </c>
    </row>
    <row r="836" spans="1:14" x14ac:dyDescent="0.2">
      <c r="A836" s="68">
        <f>'Aliquote medie'!$B836</f>
        <v>83300</v>
      </c>
      <c r="B836" s="71">
        <f>'Aliquote medie'!$H836</f>
        <v>4</v>
      </c>
      <c r="C836" s="71">
        <f>VLOOKUP(B836,Scaglioni!$E$3:$H$7,3,FALSE)</f>
        <v>0</v>
      </c>
      <c r="D836" s="71">
        <f>VLOOKUP(B836,Scaglioni!$E$3:$H$7,2,FALSE)</f>
        <v>50000</v>
      </c>
      <c r="E836" s="71" t="str">
        <f t="shared" si="104"/>
        <v/>
      </c>
      <c r="F836" s="71" t="str">
        <f t="shared" si="105"/>
        <v/>
      </c>
      <c r="G836" s="71" t="str">
        <f t="shared" si="106"/>
        <v/>
      </c>
      <c r="H836" s="80" t="str">
        <f t="shared" si="107"/>
        <v/>
      </c>
      <c r="I836" s="80" t="str">
        <f t="shared" si="108"/>
        <v/>
      </c>
      <c r="J836" s="80">
        <v>1880</v>
      </c>
      <c r="K836" s="80">
        <v>30</v>
      </c>
      <c r="L836" s="76">
        <f t="shared" si="109"/>
        <v>0</v>
      </c>
      <c r="M836" s="76">
        <f t="shared" ref="M836:M899" si="111">IF(AND(A835&lt;=35000,A835&gt;=25000),65,0)</f>
        <v>0</v>
      </c>
      <c r="N836" s="76">
        <f t="shared" si="110"/>
        <v>0</v>
      </c>
    </row>
    <row r="837" spans="1:14" x14ac:dyDescent="0.2">
      <c r="A837" s="68">
        <f>'Aliquote medie'!$B837</f>
        <v>83400</v>
      </c>
      <c r="B837" s="71">
        <f>'Aliquote medie'!$H837</f>
        <v>4</v>
      </c>
      <c r="C837" s="71">
        <f>VLOOKUP(B837,Scaglioni!$E$3:$H$7,3,FALSE)</f>
        <v>0</v>
      </c>
      <c r="D837" s="71">
        <f>VLOOKUP(B837,Scaglioni!$E$3:$H$7,2,FALSE)</f>
        <v>50000</v>
      </c>
      <c r="E837" s="71" t="str">
        <f t="shared" si="104"/>
        <v/>
      </c>
      <c r="F837" s="71" t="str">
        <f t="shared" si="105"/>
        <v/>
      </c>
      <c r="G837" s="71" t="str">
        <f t="shared" si="106"/>
        <v/>
      </c>
      <c r="H837" s="80" t="str">
        <f t="shared" si="107"/>
        <v/>
      </c>
      <c r="I837" s="80" t="str">
        <f t="shared" si="108"/>
        <v/>
      </c>
      <c r="J837" s="80">
        <v>1880</v>
      </c>
      <c r="K837" s="80">
        <v>30</v>
      </c>
      <c r="L837" s="76">
        <f t="shared" si="109"/>
        <v>0</v>
      </c>
      <c r="M837" s="76">
        <f t="shared" si="111"/>
        <v>0</v>
      </c>
      <c r="N837" s="76">
        <f t="shared" si="110"/>
        <v>0</v>
      </c>
    </row>
    <row r="838" spans="1:14" x14ac:dyDescent="0.2">
      <c r="A838" s="68">
        <f>'Aliquote medie'!$B838</f>
        <v>83500</v>
      </c>
      <c r="B838" s="71">
        <f>'Aliquote medie'!$H838</f>
        <v>4</v>
      </c>
      <c r="C838" s="71">
        <f>VLOOKUP(B838,Scaglioni!$E$3:$H$7,3,FALSE)</f>
        <v>0</v>
      </c>
      <c r="D838" s="71">
        <f>VLOOKUP(B838,Scaglioni!$E$3:$H$7,2,FALSE)</f>
        <v>50000</v>
      </c>
      <c r="E838" s="71" t="str">
        <f t="shared" si="104"/>
        <v/>
      </c>
      <c r="F838" s="71" t="str">
        <f t="shared" si="105"/>
        <v/>
      </c>
      <c r="G838" s="71" t="str">
        <f t="shared" si="106"/>
        <v/>
      </c>
      <c r="H838" s="80" t="str">
        <f t="shared" si="107"/>
        <v/>
      </c>
      <c r="I838" s="80" t="str">
        <f t="shared" si="108"/>
        <v/>
      </c>
      <c r="J838" s="80">
        <v>1880</v>
      </c>
      <c r="K838" s="80">
        <v>30</v>
      </c>
      <c r="L838" s="76">
        <f t="shared" si="109"/>
        <v>0</v>
      </c>
      <c r="M838" s="76">
        <f t="shared" si="111"/>
        <v>0</v>
      </c>
      <c r="N838" s="76">
        <f t="shared" si="110"/>
        <v>0</v>
      </c>
    </row>
    <row r="839" spans="1:14" x14ac:dyDescent="0.2">
      <c r="A839" s="68">
        <f>'Aliquote medie'!$B839</f>
        <v>83600</v>
      </c>
      <c r="B839" s="71">
        <f>'Aliquote medie'!$H839</f>
        <v>4</v>
      </c>
      <c r="C839" s="71">
        <f>VLOOKUP(B839,Scaglioni!$E$3:$H$7,3,FALSE)</f>
        <v>0</v>
      </c>
      <c r="D839" s="71">
        <f>VLOOKUP(B839,Scaglioni!$E$3:$H$7,2,FALSE)</f>
        <v>50000</v>
      </c>
      <c r="E839" s="71" t="str">
        <f t="shared" si="104"/>
        <v/>
      </c>
      <c r="F839" s="71" t="str">
        <f t="shared" si="105"/>
        <v/>
      </c>
      <c r="G839" s="71" t="str">
        <f t="shared" si="106"/>
        <v/>
      </c>
      <c r="H839" s="80" t="str">
        <f t="shared" si="107"/>
        <v/>
      </c>
      <c r="I839" s="80" t="str">
        <f t="shared" si="108"/>
        <v/>
      </c>
      <c r="J839" s="80">
        <v>1880</v>
      </c>
      <c r="K839" s="80">
        <v>30</v>
      </c>
      <c r="L839" s="76">
        <f t="shared" si="109"/>
        <v>0</v>
      </c>
      <c r="M839" s="76">
        <f t="shared" si="111"/>
        <v>0</v>
      </c>
      <c r="N839" s="76">
        <f t="shared" si="110"/>
        <v>0</v>
      </c>
    </row>
    <row r="840" spans="1:14" x14ac:dyDescent="0.2">
      <c r="A840" s="68">
        <f>'Aliquote medie'!$B840</f>
        <v>83700</v>
      </c>
      <c r="B840" s="71">
        <f>'Aliquote medie'!$H840</f>
        <v>4</v>
      </c>
      <c r="C840" s="71">
        <f>VLOOKUP(B840,Scaglioni!$E$3:$H$7,3,FALSE)</f>
        <v>0</v>
      </c>
      <c r="D840" s="71">
        <f>VLOOKUP(B840,Scaglioni!$E$3:$H$7,2,FALSE)</f>
        <v>50000</v>
      </c>
      <c r="E840" s="71" t="str">
        <f t="shared" si="104"/>
        <v/>
      </c>
      <c r="F840" s="71" t="str">
        <f t="shared" si="105"/>
        <v/>
      </c>
      <c r="G840" s="71" t="str">
        <f t="shared" si="106"/>
        <v/>
      </c>
      <c r="H840" s="80" t="str">
        <f t="shared" si="107"/>
        <v/>
      </c>
      <c r="I840" s="80" t="str">
        <f t="shared" si="108"/>
        <v/>
      </c>
      <c r="J840" s="80">
        <v>1880</v>
      </c>
      <c r="K840" s="80">
        <v>30</v>
      </c>
      <c r="L840" s="76">
        <f t="shared" si="109"/>
        <v>0</v>
      </c>
      <c r="M840" s="76">
        <f t="shared" si="111"/>
        <v>0</v>
      </c>
      <c r="N840" s="76">
        <f t="shared" si="110"/>
        <v>0</v>
      </c>
    </row>
    <row r="841" spans="1:14" x14ac:dyDescent="0.2">
      <c r="A841" s="68">
        <f>'Aliquote medie'!$B841</f>
        <v>83800</v>
      </c>
      <c r="B841" s="71">
        <f>'Aliquote medie'!$H841</f>
        <v>4</v>
      </c>
      <c r="C841" s="71">
        <f>VLOOKUP(B841,Scaglioni!$E$3:$H$7,3,FALSE)</f>
        <v>0</v>
      </c>
      <c r="D841" s="71">
        <f>VLOOKUP(B841,Scaglioni!$E$3:$H$7,2,FALSE)</f>
        <v>50000</v>
      </c>
      <c r="E841" s="71" t="str">
        <f t="shared" si="104"/>
        <v/>
      </c>
      <c r="F841" s="71" t="str">
        <f t="shared" si="105"/>
        <v/>
      </c>
      <c r="G841" s="71" t="str">
        <f t="shared" si="106"/>
        <v/>
      </c>
      <c r="H841" s="80" t="str">
        <f t="shared" si="107"/>
        <v/>
      </c>
      <c r="I841" s="80" t="str">
        <f t="shared" si="108"/>
        <v/>
      </c>
      <c r="J841" s="80">
        <v>1880</v>
      </c>
      <c r="K841" s="80">
        <v>30</v>
      </c>
      <c r="L841" s="76">
        <f t="shared" si="109"/>
        <v>0</v>
      </c>
      <c r="M841" s="76">
        <f t="shared" si="111"/>
        <v>0</v>
      </c>
      <c r="N841" s="76">
        <f t="shared" si="110"/>
        <v>0</v>
      </c>
    </row>
    <row r="842" spans="1:14" x14ac:dyDescent="0.2">
      <c r="A842" s="68">
        <f>'Aliquote medie'!$B842</f>
        <v>83900</v>
      </c>
      <c r="B842" s="71">
        <f>'Aliquote medie'!$H842</f>
        <v>4</v>
      </c>
      <c r="C842" s="71">
        <f>VLOOKUP(B842,Scaglioni!$E$3:$H$7,3,FALSE)</f>
        <v>0</v>
      </c>
      <c r="D842" s="71">
        <f>VLOOKUP(B842,Scaglioni!$E$3:$H$7,2,FALSE)</f>
        <v>50000</v>
      </c>
      <c r="E842" s="71" t="str">
        <f t="shared" si="104"/>
        <v/>
      </c>
      <c r="F842" s="71" t="str">
        <f t="shared" si="105"/>
        <v/>
      </c>
      <c r="G842" s="71" t="str">
        <f t="shared" si="106"/>
        <v/>
      </c>
      <c r="H842" s="80" t="str">
        <f t="shared" si="107"/>
        <v/>
      </c>
      <c r="I842" s="80" t="str">
        <f t="shared" si="108"/>
        <v/>
      </c>
      <c r="J842" s="80">
        <v>1880</v>
      </c>
      <c r="K842" s="80">
        <v>30</v>
      </c>
      <c r="L842" s="76">
        <f t="shared" si="109"/>
        <v>0</v>
      </c>
      <c r="M842" s="76">
        <f t="shared" si="111"/>
        <v>0</v>
      </c>
      <c r="N842" s="76">
        <f t="shared" si="110"/>
        <v>0</v>
      </c>
    </row>
    <row r="843" spans="1:14" x14ac:dyDescent="0.2">
      <c r="A843" s="68">
        <f>'Aliquote medie'!$B843</f>
        <v>84000</v>
      </c>
      <c r="B843" s="71">
        <f>'Aliquote medie'!$H843</f>
        <v>4</v>
      </c>
      <c r="C843" s="71">
        <f>VLOOKUP(B843,Scaglioni!$E$3:$H$7,3,FALSE)</f>
        <v>0</v>
      </c>
      <c r="D843" s="71">
        <f>VLOOKUP(B843,Scaglioni!$E$3:$H$7,2,FALSE)</f>
        <v>50000</v>
      </c>
      <c r="E843" s="71" t="str">
        <f t="shared" ref="E843:E906" si="112">IF(B843&lt;4,(C843-A843),"")</f>
        <v/>
      </c>
      <c r="F843" s="71" t="str">
        <f t="shared" ref="F843:F906" si="113">IF(B843&lt;4,C843-D843,"")</f>
        <v/>
      </c>
      <c r="G843" s="71" t="str">
        <f t="shared" ref="G843:G906" si="114">IF(B843&lt;4,E843/F843,"")</f>
        <v/>
      </c>
      <c r="H843" s="80" t="str">
        <f t="shared" ref="H843:H906" si="115">IF(B843=2,1200,"")</f>
        <v/>
      </c>
      <c r="I843" s="80" t="str">
        <f t="shared" ref="I843:I906" si="116">IF(B843=2,10,"")</f>
        <v/>
      </c>
      <c r="J843" s="80">
        <v>1880</v>
      </c>
      <c r="K843" s="80">
        <v>30</v>
      </c>
      <c r="L843" s="76">
        <f t="shared" ref="L843:L906" si="117">IF(B843=1,J843,IF(B843=2,((J843+K843)+(H843-I843)*G843),IF(B843=3,((J843+K843)*G843),0)))</f>
        <v>0</v>
      </c>
      <c r="M843" s="76">
        <f t="shared" si="111"/>
        <v>0</v>
      </c>
      <c r="N843" s="76">
        <f t="shared" ref="N843:N906" si="118">L843+M843</f>
        <v>0</v>
      </c>
    </row>
    <row r="844" spans="1:14" x14ac:dyDescent="0.2">
      <c r="A844" s="68">
        <f>'Aliquote medie'!$B844</f>
        <v>84100</v>
      </c>
      <c r="B844" s="71">
        <f>'Aliquote medie'!$H844</f>
        <v>4</v>
      </c>
      <c r="C844" s="71">
        <f>VLOOKUP(B844,Scaglioni!$E$3:$H$7,3,FALSE)</f>
        <v>0</v>
      </c>
      <c r="D844" s="71">
        <f>VLOOKUP(B844,Scaglioni!$E$3:$H$7,2,FALSE)</f>
        <v>50000</v>
      </c>
      <c r="E844" s="71" t="str">
        <f t="shared" si="112"/>
        <v/>
      </c>
      <c r="F844" s="71" t="str">
        <f t="shared" si="113"/>
        <v/>
      </c>
      <c r="G844" s="71" t="str">
        <f t="shared" si="114"/>
        <v/>
      </c>
      <c r="H844" s="80" t="str">
        <f t="shared" si="115"/>
        <v/>
      </c>
      <c r="I844" s="80" t="str">
        <f t="shared" si="116"/>
        <v/>
      </c>
      <c r="J844" s="80">
        <v>1880</v>
      </c>
      <c r="K844" s="80">
        <v>30</v>
      </c>
      <c r="L844" s="76">
        <f t="shared" si="117"/>
        <v>0</v>
      </c>
      <c r="M844" s="76">
        <f t="shared" si="111"/>
        <v>0</v>
      </c>
      <c r="N844" s="76">
        <f t="shared" si="118"/>
        <v>0</v>
      </c>
    </row>
    <row r="845" spans="1:14" x14ac:dyDescent="0.2">
      <c r="A845" s="68">
        <f>'Aliquote medie'!$B845</f>
        <v>84200</v>
      </c>
      <c r="B845" s="71">
        <f>'Aliquote medie'!$H845</f>
        <v>4</v>
      </c>
      <c r="C845" s="71">
        <f>VLOOKUP(B845,Scaglioni!$E$3:$H$7,3,FALSE)</f>
        <v>0</v>
      </c>
      <c r="D845" s="71">
        <f>VLOOKUP(B845,Scaglioni!$E$3:$H$7,2,FALSE)</f>
        <v>50000</v>
      </c>
      <c r="E845" s="71" t="str">
        <f t="shared" si="112"/>
        <v/>
      </c>
      <c r="F845" s="71" t="str">
        <f t="shared" si="113"/>
        <v/>
      </c>
      <c r="G845" s="71" t="str">
        <f t="shared" si="114"/>
        <v/>
      </c>
      <c r="H845" s="80" t="str">
        <f t="shared" si="115"/>
        <v/>
      </c>
      <c r="I845" s="80" t="str">
        <f t="shared" si="116"/>
        <v/>
      </c>
      <c r="J845" s="80">
        <v>1880</v>
      </c>
      <c r="K845" s="80">
        <v>30</v>
      </c>
      <c r="L845" s="76">
        <f t="shared" si="117"/>
        <v>0</v>
      </c>
      <c r="M845" s="76">
        <f t="shared" si="111"/>
        <v>0</v>
      </c>
      <c r="N845" s="76">
        <f t="shared" si="118"/>
        <v>0</v>
      </c>
    </row>
    <row r="846" spans="1:14" x14ac:dyDescent="0.2">
      <c r="A846" s="68">
        <f>'Aliquote medie'!$B846</f>
        <v>84300</v>
      </c>
      <c r="B846" s="71">
        <f>'Aliquote medie'!$H846</f>
        <v>4</v>
      </c>
      <c r="C846" s="71">
        <f>VLOOKUP(B846,Scaglioni!$E$3:$H$7,3,FALSE)</f>
        <v>0</v>
      </c>
      <c r="D846" s="71">
        <f>VLOOKUP(B846,Scaglioni!$E$3:$H$7,2,FALSE)</f>
        <v>50000</v>
      </c>
      <c r="E846" s="71" t="str">
        <f t="shared" si="112"/>
        <v/>
      </c>
      <c r="F846" s="71" t="str">
        <f t="shared" si="113"/>
        <v/>
      </c>
      <c r="G846" s="71" t="str">
        <f t="shared" si="114"/>
        <v/>
      </c>
      <c r="H846" s="80" t="str">
        <f t="shared" si="115"/>
        <v/>
      </c>
      <c r="I846" s="80" t="str">
        <f t="shared" si="116"/>
        <v/>
      </c>
      <c r="J846" s="80">
        <v>1880</v>
      </c>
      <c r="K846" s="80">
        <v>30</v>
      </c>
      <c r="L846" s="76">
        <f t="shared" si="117"/>
        <v>0</v>
      </c>
      <c r="M846" s="76">
        <f t="shared" si="111"/>
        <v>0</v>
      </c>
      <c r="N846" s="76">
        <f t="shared" si="118"/>
        <v>0</v>
      </c>
    </row>
    <row r="847" spans="1:14" x14ac:dyDescent="0.2">
      <c r="A847" s="68">
        <f>'Aliquote medie'!$B847</f>
        <v>84400</v>
      </c>
      <c r="B847" s="71">
        <f>'Aliquote medie'!$H847</f>
        <v>4</v>
      </c>
      <c r="C847" s="71">
        <f>VLOOKUP(B847,Scaglioni!$E$3:$H$7,3,FALSE)</f>
        <v>0</v>
      </c>
      <c r="D847" s="71">
        <f>VLOOKUP(B847,Scaglioni!$E$3:$H$7,2,FALSE)</f>
        <v>50000</v>
      </c>
      <c r="E847" s="71" t="str">
        <f t="shared" si="112"/>
        <v/>
      </c>
      <c r="F847" s="71" t="str">
        <f t="shared" si="113"/>
        <v/>
      </c>
      <c r="G847" s="71" t="str">
        <f t="shared" si="114"/>
        <v/>
      </c>
      <c r="H847" s="80" t="str">
        <f t="shared" si="115"/>
        <v/>
      </c>
      <c r="I847" s="80" t="str">
        <f t="shared" si="116"/>
        <v/>
      </c>
      <c r="J847" s="80">
        <v>1880</v>
      </c>
      <c r="K847" s="80">
        <v>30</v>
      </c>
      <c r="L847" s="76">
        <f t="shared" si="117"/>
        <v>0</v>
      </c>
      <c r="M847" s="76">
        <f t="shared" si="111"/>
        <v>0</v>
      </c>
      <c r="N847" s="76">
        <f t="shared" si="118"/>
        <v>0</v>
      </c>
    </row>
    <row r="848" spans="1:14" x14ac:dyDescent="0.2">
      <c r="A848" s="68">
        <f>'Aliquote medie'!$B848</f>
        <v>84500</v>
      </c>
      <c r="B848" s="71">
        <f>'Aliquote medie'!$H848</f>
        <v>4</v>
      </c>
      <c r="C848" s="71">
        <f>VLOOKUP(B848,Scaglioni!$E$3:$H$7,3,FALSE)</f>
        <v>0</v>
      </c>
      <c r="D848" s="71">
        <f>VLOOKUP(B848,Scaglioni!$E$3:$H$7,2,FALSE)</f>
        <v>50000</v>
      </c>
      <c r="E848" s="71" t="str">
        <f t="shared" si="112"/>
        <v/>
      </c>
      <c r="F848" s="71" t="str">
        <f t="shared" si="113"/>
        <v/>
      </c>
      <c r="G848" s="71" t="str">
        <f t="shared" si="114"/>
        <v/>
      </c>
      <c r="H848" s="80" t="str">
        <f t="shared" si="115"/>
        <v/>
      </c>
      <c r="I848" s="80" t="str">
        <f t="shared" si="116"/>
        <v/>
      </c>
      <c r="J848" s="80">
        <v>1880</v>
      </c>
      <c r="K848" s="80">
        <v>30</v>
      </c>
      <c r="L848" s="76">
        <f t="shared" si="117"/>
        <v>0</v>
      </c>
      <c r="M848" s="76">
        <f t="shared" si="111"/>
        <v>0</v>
      </c>
      <c r="N848" s="76">
        <f t="shared" si="118"/>
        <v>0</v>
      </c>
    </row>
    <row r="849" spans="1:14" x14ac:dyDescent="0.2">
      <c r="A849" s="68">
        <f>'Aliquote medie'!$B849</f>
        <v>84600</v>
      </c>
      <c r="B849" s="71">
        <f>'Aliquote medie'!$H849</f>
        <v>4</v>
      </c>
      <c r="C849" s="71">
        <f>VLOOKUP(B849,Scaglioni!$E$3:$H$7,3,FALSE)</f>
        <v>0</v>
      </c>
      <c r="D849" s="71">
        <f>VLOOKUP(B849,Scaglioni!$E$3:$H$7,2,FALSE)</f>
        <v>50000</v>
      </c>
      <c r="E849" s="71" t="str">
        <f t="shared" si="112"/>
        <v/>
      </c>
      <c r="F849" s="71" t="str">
        <f t="shared" si="113"/>
        <v/>
      </c>
      <c r="G849" s="71" t="str">
        <f t="shared" si="114"/>
        <v/>
      </c>
      <c r="H849" s="80" t="str">
        <f t="shared" si="115"/>
        <v/>
      </c>
      <c r="I849" s="80" t="str">
        <f t="shared" si="116"/>
        <v/>
      </c>
      <c r="J849" s="80">
        <v>1880</v>
      </c>
      <c r="K849" s="80">
        <v>30</v>
      </c>
      <c r="L849" s="76">
        <f t="shared" si="117"/>
        <v>0</v>
      </c>
      <c r="M849" s="76">
        <f t="shared" si="111"/>
        <v>0</v>
      </c>
      <c r="N849" s="76">
        <f t="shared" si="118"/>
        <v>0</v>
      </c>
    </row>
    <row r="850" spans="1:14" x14ac:dyDescent="0.2">
      <c r="A850" s="68">
        <f>'Aliquote medie'!$B850</f>
        <v>84700</v>
      </c>
      <c r="B850" s="71">
        <f>'Aliquote medie'!$H850</f>
        <v>4</v>
      </c>
      <c r="C850" s="71">
        <f>VLOOKUP(B850,Scaglioni!$E$3:$H$7,3,FALSE)</f>
        <v>0</v>
      </c>
      <c r="D850" s="71">
        <f>VLOOKUP(B850,Scaglioni!$E$3:$H$7,2,FALSE)</f>
        <v>50000</v>
      </c>
      <c r="E850" s="71" t="str">
        <f t="shared" si="112"/>
        <v/>
      </c>
      <c r="F850" s="71" t="str">
        <f t="shared" si="113"/>
        <v/>
      </c>
      <c r="G850" s="71" t="str">
        <f t="shared" si="114"/>
        <v/>
      </c>
      <c r="H850" s="80" t="str">
        <f t="shared" si="115"/>
        <v/>
      </c>
      <c r="I850" s="80" t="str">
        <f t="shared" si="116"/>
        <v/>
      </c>
      <c r="J850" s="80">
        <v>1880</v>
      </c>
      <c r="K850" s="80">
        <v>30</v>
      </c>
      <c r="L850" s="76">
        <f t="shared" si="117"/>
        <v>0</v>
      </c>
      <c r="M850" s="76">
        <f t="shared" si="111"/>
        <v>0</v>
      </c>
      <c r="N850" s="76">
        <f t="shared" si="118"/>
        <v>0</v>
      </c>
    </row>
    <row r="851" spans="1:14" x14ac:dyDescent="0.2">
      <c r="A851" s="68">
        <f>'Aliquote medie'!$B851</f>
        <v>84800</v>
      </c>
      <c r="B851" s="71">
        <f>'Aliquote medie'!$H851</f>
        <v>4</v>
      </c>
      <c r="C851" s="71">
        <f>VLOOKUP(B851,Scaglioni!$E$3:$H$7,3,FALSE)</f>
        <v>0</v>
      </c>
      <c r="D851" s="71">
        <f>VLOOKUP(B851,Scaglioni!$E$3:$H$7,2,FALSE)</f>
        <v>50000</v>
      </c>
      <c r="E851" s="71" t="str">
        <f t="shared" si="112"/>
        <v/>
      </c>
      <c r="F851" s="71" t="str">
        <f t="shared" si="113"/>
        <v/>
      </c>
      <c r="G851" s="71" t="str">
        <f t="shared" si="114"/>
        <v/>
      </c>
      <c r="H851" s="80" t="str">
        <f t="shared" si="115"/>
        <v/>
      </c>
      <c r="I851" s="80" t="str">
        <f t="shared" si="116"/>
        <v/>
      </c>
      <c r="J851" s="80">
        <v>1880</v>
      </c>
      <c r="K851" s="80">
        <v>30</v>
      </c>
      <c r="L851" s="76">
        <f t="shared" si="117"/>
        <v>0</v>
      </c>
      <c r="M851" s="76">
        <f t="shared" si="111"/>
        <v>0</v>
      </c>
      <c r="N851" s="76">
        <f t="shared" si="118"/>
        <v>0</v>
      </c>
    </row>
    <row r="852" spans="1:14" x14ac:dyDescent="0.2">
      <c r="A852" s="68">
        <f>'Aliquote medie'!$B852</f>
        <v>84900</v>
      </c>
      <c r="B852" s="71">
        <f>'Aliquote medie'!$H852</f>
        <v>4</v>
      </c>
      <c r="C852" s="71">
        <f>VLOOKUP(B852,Scaglioni!$E$3:$H$7,3,FALSE)</f>
        <v>0</v>
      </c>
      <c r="D852" s="71">
        <f>VLOOKUP(B852,Scaglioni!$E$3:$H$7,2,FALSE)</f>
        <v>50000</v>
      </c>
      <c r="E852" s="71" t="str">
        <f t="shared" si="112"/>
        <v/>
      </c>
      <c r="F852" s="71" t="str">
        <f t="shared" si="113"/>
        <v/>
      </c>
      <c r="G852" s="71" t="str">
        <f t="shared" si="114"/>
        <v/>
      </c>
      <c r="H852" s="80" t="str">
        <f t="shared" si="115"/>
        <v/>
      </c>
      <c r="I852" s="80" t="str">
        <f t="shared" si="116"/>
        <v/>
      </c>
      <c r="J852" s="80">
        <v>1880</v>
      </c>
      <c r="K852" s="80">
        <v>30</v>
      </c>
      <c r="L852" s="76">
        <f t="shared" si="117"/>
        <v>0</v>
      </c>
      <c r="M852" s="76">
        <f t="shared" si="111"/>
        <v>0</v>
      </c>
      <c r="N852" s="76">
        <f t="shared" si="118"/>
        <v>0</v>
      </c>
    </row>
    <row r="853" spans="1:14" x14ac:dyDescent="0.2">
      <c r="A853" s="68">
        <f>'Aliquote medie'!$B853</f>
        <v>85000</v>
      </c>
      <c r="B853" s="71">
        <f>'Aliquote medie'!$H853</f>
        <v>4</v>
      </c>
      <c r="C853" s="71">
        <f>VLOOKUP(B853,Scaglioni!$E$3:$H$7,3,FALSE)</f>
        <v>0</v>
      </c>
      <c r="D853" s="71">
        <f>VLOOKUP(B853,Scaglioni!$E$3:$H$7,2,FALSE)</f>
        <v>50000</v>
      </c>
      <c r="E853" s="71" t="str">
        <f t="shared" si="112"/>
        <v/>
      </c>
      <c r="F853" s="71" t="str">
        <f t="shared" si="113"/>
        <v/>
      </c>
      <c r="G853" s="71" t="str">
        <f t="shared" si="114"/>
        <v/>
      </c>
      <c r="H853" s="80" t="str">
        <f t="shared" si="115"/>
        <v/>
      </c>
      <c r="I853" s="80" t="str">
        <f t="shared" si="116"/>
        <v/>
      </c>
      <c r="J853" s="80">
        <v>1880</v>
      </c>
      <c r="K853" s="80">
        <v>30</v>
      </c>
      <c r="L853" s="76">
        <f t="shared" si="117"/>
        <v>0</v>
      </c>
      <c r="M853" s="76">
        <f t="shared" si="111"/>
        <v>0</v>
      </c>
      <c r="N853" s="76">
        <f t="shared" si="118"/>
        <v>0</v>
      </c>
    </row>
    <row r="854" spans="1:14" x14ac:dyDescent="0.2">
      <c r="A854" s="68">
        <f>'Aliquote medie'!$B854</f>
        <v>85100</v>
      </c>
      <c r="B854" s="71">
        <f>'Aliquote medie'!$H854</f>
        <v>4</v>
      </c>
      <c r="C854" s="71">
        <f>VLOOKUP(B854,Scaglioni!$E$3:$H$7,3,FALSE)</f>
        <v>0</v>
      </c>
      <c r="D854" s="71">
        <f>VLOOKUP(B854,Scaglioni!$E$3:$H$7,2,FALSE)</f>
        <v>50000</v>
      </c>
      <c r="E854" s="71" t="str">
        <f t="shared" si="112"/>
        <v/>
      </c>
      <c r="F854" s="71" t="str">
        <f t="shared" si="113"/>
        <v/>
      </c>
      <c r="G854" s="71" t="str">
        <f t="shared" si="114"/>
        <v/>
      </c>
      <c r="H854" s="80" t="str">
        <f t="shared" si="115"/>
        <v/>
      </c>
      <c r="I854" s="80" t="str">
        <f t="shared" si="116"/>
        <v/>
      </c>
      <c r="J854" s="80">
        <v>1880</v>
      </c>
      <c r="K854" s="80">
        <v>30</v>
      </c>
      <c r="L854" s="76">
        <f t="shared" si="117"/>
        <v>0</v>
      </c>
      <c r="M854" s="76">
        <f t="shared" si="111"/>
        <v>0</v>
      </c>
      <c r="N854" s="76">
        <f t="shared" si="118"/>
        <v>0</v>
      </c>
    </row>
    <row r="855" spans="1:14" x14ac:dyDescent="0.2">
      <c r="A855" s="68">
        <f>'Aliquote medie'!$B855</f>
        <v>85200</v>
      </c>
      <c r="B855" s="71">
        <f>'Aliquote medie'!$H855</f>
        <v>4</v>
      </c>
      <c r="C855" s="71">
        <f>VLOOKUP(B855,Scaglioni!$E$3:$H$7,3,FALSE)</f>
        <v>0</v>
      </c>
      <c r="D855" s="71">
        <f>VLOOKUP(B855,Scaglioni!$E$3:$H$7,2,FALSE)</f>
        <v>50000</v>
      </c>
      <c r="E855" s="71" t="str">
        <f t="shared" si="112"/>
        <v/>
      </c>
      <c r="F855" s="71" t="str">
        <f t="shared" si="113"/>
        <v/>
      </c>
      <c r="G855" s="71" t="str">
        <f t="shared" si="114"/>
        <v/>
      </c>
      <c r="H855" s="80" t="str">
        <f t="shared" si="115"/>
        <v/>
      </c>
      <c r="I855" s="80" t="str">
        <f t="shared" si="116"/>
        <v/>
      </c>
      <c r="J855" s="80">
        <v>1880</v>
      </c>
      <c r="K855" s="80">
        <v>30</v>
      </c>
      <c r="L855" s="76">
        <f t="shared" si="117"/>
        <v>0</v>
      </c>
      <c r="M855" s="76">
        <f t="shared" si="111"/>
        <v>0</v>
      </c>
      <c r="N855" s="76">
        <f t="shared" si="118"/>
        <v>0</v>
      </c>
    </row>
    <row r="856" spans="1:14" x14ac:dyDescent="0.2">
      <c r="A856" s="68">
        <f>'Aliquote medie'!$B856</f>
        <v>85300</v>
      </c>
      <c r="B856" s="71">
        <f>'Aliquote medie'!$H856</f>
        <v>4</v>
      </c>
      <c r="C856" s="71">
        <f>VLOOKUP(B856,Scaglioni!$E$3:$H$7,3,FALSE)</f>
        <v>0</v>
      </c>
      <c r="D856" s="71">
        <f>VLOOKUP(B856,Scaglioni!$E$3:$H$7,2,FALSE)</f>
        <v>50000</v>
      </c>
      <c r="E856" s="71" t="str">
        <f t="shared" si="112"/>
        <v/>
      </c>
      <c r="F856" s="71" t="str">
        <f t="shared" si="113"/>
        <v/>
      </c>
      <c r="G856" s="71" t="str">
        <f t="shared" si="114"/>
        <v/>
      </c>
      <c r="H856" s="80" t="str">
        <f t="shared" si="115"/>
        <v/>
      </c>
      <c r="I856" s="80" t="str">
        <f t="shared" si="116"/>
        <v/>
      </c>
      <c r="J856" s="80">
        <v>1880</v>
      </c>
      <c r="K856" s="80">
        <v>30</v>
      </c>
      <c r="L856" s="76">
        <f t="shared" si="117"/>
        <v>0</v>
      </c>
      <c r="M856" s="76">
        <f t="shared" si="111"/>
        <v>0</v>
      </c>
      <c r="N856" s="76">
        <f t="shared" si="118"/>
        <v>0</v>
      </c>
    </row>
    <row r="857" spans="1:14" x14ac:dyDescent="0.2">
      <c r="A857" s="68">
        <f>'Aliquote medie'!$B857</f>
        <v>85400</v>
      </c>
      <c r="B857" s="71">
        <f>'Aliquote medie'!$H857</f>
        <v>4</v>
      </c>
      <c r="C857" s="71">
        <f>VLOOKUP(B857,Scaglioni!$E$3:$H$7,3,FALSE)</f>
        <v>0</v>
      </c>
      <c r="D857" s="71">
        <f>VLOOKUP(B857,Scaglioni!$E$3:$H$7,2,FALSE)</f>
        <v>50000</v>
      </c>
      <c r="E857" s="71" t="str">
        <f t="shared" si="112"/>
        <v/>
      </c>
      <c r="F857" s="71" t="str">
        <f t="shared" si="113"/>
        <v/>
      </c>
      <c r="G857" s="71" t="str">
        <f t="shared" si="114"/>
        <v/>
      </c>
      <c r="H857" s="80" t="str">
        <f t="shared" si="115"/>
        <v/>
      </c>
      <c r="I857" s="80" t="str">
        <f t="shared" si="116"/>
        <v/>
      </c>
      <c r="J857" s="80">
        <v>1880</v>
      </c>
      <c r="K857" s="80">
        <v>30</v>
      </c>
      <c r="L857" s="76">
        <f t="shared" si="117"/>
        <v>0</v>
      </c>
      <c r="M857" s="76">
        <f t="shared" si="111"/>
        <v>0</v>
      </c>
      <c r="N857" s="76">
        <f t="shared" si="118"/>
        <v>0</v>
      </c>
    </row>
    <row r="858" spans="1:14" x14ac:dyDescent="0.2">
      <c r="A858" s="68">
        <f>'Aliquote medie'!$B858</f>
        <v>85500</v>
      </c>
      <c r="B858" s="71">
        <f>'Aliquote medie'!$H858</f>
        <v>4</v>
      </c>
      <c r="C858" s="71">
        <f>VLOOKUP(B858,Scaglioni!$E$3:$H$7,3,FALSE)</f>
        <v>0</v>
      </c>
      <c r="D858" s="71">
        <f>VLOOKUP(B858,Scaglioni!$E$3:$H$7,2,FALSE)</f>
        <v>50000</v>
      </c>
      <c r="E858" s="71" t="str">
        <f t="shared" si="112"/>
        <v/>
      </c>
      <c r="F858" s="71" t="str">
        <f t="shared" si="113"/>
        <v/>
      </c>
      <c r="G858" s="71" t="str">
        <f t="shared" si="114"/>
        <v/>
      </c>
      <c r="H858" s="80" t="str">
        <f t="shared" si="115"/>
        <v/>
      </c>
      <c r="I858" s="80" t="str">
        <f t="shared" si="116"/>
        <v/>
      </c>
      <c r="J858" s="80">
        <v>1880</v>
      </c>
      <c r="K858" s="80">
        <v>30</v>
      </c>
      <c r="L858" s="76">
        <f t="shared" si="117"/>
        <v>0</v>
      </c>
      <c r="M858" s="76">
        <f t="shared" si="111"/>
        <v>0</v>
      </c>
      <c r="N858" s="76">
        <f t="shared" si="118"/>
        <v>0</v>
      </c>
    </row>
    <row r="859" spans="1:14" x14ac:dyDescent="0.2">
      <c r="A859" s="68">
        <f>'Aliquote medie'!$B859</f>
        <v>85600</v>
      </c>
      <c r="B859" s="71">
        <f>'Aliquote medie'!$H859</f>
        <v>4</v>
      </c>
      <c r="C859" s="71">
        <f>VLOOKUP(B859,Scaglioni!$E$3:$H$7,3,FALSE)</f>
        <v>0</v>
      </c>
      <c r="D859" s="71">
        <f>VLOOKUP(B859,Scaglioni!$E$3:$H$7,2,FALSE)</f>
        <v>50000</v>
      </c>
      <c r="E859" s="71" t="str">
        <f t="shared" si="112"/>
        <v/>
      </c>
      <c r="F859" s="71" t="str">
        <f t="shared" si="113"/>
        <v/>
      </c>
      <c r="G859" s="71" t="str">
        <f t="shared" si="114"/>
        <v/>
      </c>
      <c r="H859" s="80" t="str">
        <f t="shared" si="115"/>
        <v/>
      </c>
      <c r="I859" s="80" t="str">
        <f t="shared" si="116"/>
        <v/>
      </c>
      <c r="J859" s="80">
        <v>1880</v>
      </c>
      <c r="K859" s="80">
        <v>30</v>
      </c>
      <c r="L859" s="76">
        <f t="shared" si="117"/>
        <v>0</v>
      </c>
      <c r="M859" s="76">
        <f t="shared" si="111"/>
        <v>0</v>
      </c>
      <c r="N859" s="76">
        <f t="shared" si="118"/>
        <v>0</v>
      </c>
    </row>
    <row r="860" spans="1:14" x14ac:dyDescent="0.2">
      <c r="A860" s="68">
        <f>'Aliquote medie'!$B860</f>
        <v>85700</v>
      </c>
      <c r="B860" s="71">
        <f>'Aliquote medie'!$H860</f>
        <v>4</v>
      </c>
      <c r="C860" s="71">
        <f>VLOOKUP(B860,Scaglioni!$E$3:$H$7,3,FALSE)</f>
        <v>0</v>
      </c>
      <c r="D860" s="71">
        <f>VLOOKUP(B860,Scaglioni!$E$3:$H$7,2,FALSE)</f>
        <v>50000</v>
      </c>
      <c r="E860" s="71" t="str">
        <f t="shared" si="112"/>
        <v/>
      </c>
      <c r="F860" s="71" t="str">
        <f t="shared" si="113"/>
        <v/>
      </c>
      <c r="G860" s="71" t="str">
        <f t="shared" si="114"/>
        <v/>
      </c>
      <c r="H860" s="80" t="str">
        <f t="shared" si="115"/>
        <v/>
      </c>
      <c r="I860" s="80" t="str">
        <f t="shared" si="116"/>
        <v/>
      </c>
      <c r="J860" s="80">
        <v>1880</v>
      </c>
      <c r="K860" s="80">
        <v>30</v>
      </c>
      <c r="L860" s="76">
        <f t="shared" si="117"/>
        <v>0</v>
      </c>
      <c r="M860" s="76">
        <f t="shared" si="111"/>
        <v>0</v>
      </c>
      <c r="N860" s="76">
        <f t="shared" si="118"/>
        <v>0</v>
      </c>
    </row>
    <row r="861" spans="1:14" x14ac:dyDescent="0.2">
      <c r="A861" s="68">
        <f>'Aliquote medie'!$B861</f>
        <v>85800</v>
      </c>
      <c r="B861" s="71">
        <f>'Aliquote medie'!$H861</f>
        <v>4</v>
      </c>
      <c r="C861" s="71">
        <f>VLOOKUP(B861,Scaglioni!$E$3:$H$7,3,FALSE)</f>
        <v>0</v>
      </c>
      <c r="D861" s="71">
        <f>VLOOKUP(B861,Scaglioni!$E$3:$H$7,2,FALSE)</f>
        <v>50000</v>
      </c>
      <c r="E861" s="71" t="str">
        <f t="shared" si="112"/>
        <v/>
      </c>
      <c r="F861" s="71" t="str">
        <f t="shared" si="113"/>
        <v/>
      </c>
      <c r="G861" s="71" t="str">
        <f t="shared" si="114"/>
        <v/>
      </c>
      <c r="H861" s="80" t="str">
        <f t="shared" si="115"/>
        <v/>
      </c>
      <c r="I861" s="80" t="str">
        <f t="shared" si="116"/>
        <v/>
      </c>
      <c r="J861" s="80">
        <v>1880</v>
      </c>
      <c r="K861" s="80">
        <v>30</v>
      </c>
      <c r="L861" s="76">
        <f t="shared" si="117"/>
        <v>0</v>
      </c>
      <c r="M861" s="76">
        <f t="shared" si="111"/>
        <v>0</v>
      </c>
      <c r="N861" s="76">
        <f t="shared" si="118"/>
        <v>0</v>
      </c>
    </row>
    <row r="862" spans="1:14" x14ac:dyDescent="0.2">
      <c r="A862" s="68">
        <f>'Aliquote medie'!$B862</f>
        <v>85900</v>
      </c>
      <c r="B862" s="71">
        <f>'Aliquote medie'!$H862</f>
        <v>4</v>
      </c>
      <c r="C862" s="71">
        <f>VLOOKUP(B862,Scaglioni!$E$3:$H$7,3,FALSE)</f>
        <v>0</v>
      </c>
      <c r="D862" s="71">
        <f>VLOOKUP(B862,Scaglioni!$E$3:$H$7,2,FALSE)</f>
        <v>50000</v>
      </c>
      <c r="E862" s="71" t="str">
        <f t="shared" si="112"/>
        <v/>
      </c>
      <c r="F862" s="71" t="str">
        <f t="shared" si="113"/>
        <v/>
      </c>
      <c r="G862" s="71" t="str">
        <f t="shared" si="114"/>
        <v/>
      </c>
      <c r="H862" s="80" t="str">
        <f t="shared" si="115"/>
        <v/>
      </c>
      <c r="I862" s="80" t="str">
        <f t="shared" si="116"/>
        <v/>
      </c>
      <c r="J862" s="80">
        <v>1880</v>
      </c>
      <c r="K862" s="80">
        <v>30</v>
      </c>
      <c r="L862" s="76">
        <f t="shared" si="117"/>
        <v>0</v>
      </c>
      <c r="M862" s="76">
        <f t="shared" si="111"/>
        <v>0</v>
      </c>
      <c r="N862" s="76">
        <f t="shared" si="118"/>
        <v>0</v>
      </c>
    </row>
    <row r="863" spans="1:14" x14ac:dyDescent="0.2">
      <c r="A863" s="68">
        <f>'Aliquote medie'!$B863</f>
        <v>86000</v>
      </c>
      <c r="B863" s="71">
        <f>'Aliquote medie'!$H863</f>
        <v>4</v>
      </c>
      <c r="C863" s="71">
        <f>VLOOKUP(B863,Scaglioni!$E$3:$H$7,3,FALSE)</f>
        <v>0</v>
      </c>
      <c r="D863" s="71">
        <f>VLOOKUP(B863,Scaglioni!$E$3:$H$7,2,FALSE)</f>
        <v>50000</v>
      </c>
      <c r="E863" s="71" t="str">
        <f t="shared" si="112"/>
        <v/>
      </c>
      <c r="F863" s="71" t="str">
        <f t="shared" si="113"/>
        <v/>
      </c>
      <c r="G863" s="71" t="str">
        <f t="shared" si="114"/>
        <v/>
      </c>
      <c r="H863" s="80" t="str">
        <f t="shared" si="115"/>
        <v/>
      </c>
      <c r="I863" s="80" t="str">
        <f t="shared" si="116"/>
        <v/>
      </c>
      <c r="J863" s="80">
        <v>1880</v>
      </c>
      <c r="K863" s="80">
        <v>30</v>
      </c>
      <c r="L863" s="76">
        <f t="shared" si="117"/>
        <v>0</v>
      </c>
      <c r="M863" s="76">
        <f t="shared" si="111"/>
        <v>0</v>
      </c>
      <c r="N863" s="76">
        <f t="shared" si="118"/>
        <v>0</v>
      </c>
    </row>
    <row r="864" spans="1:14" x14ac:dyDescent="0.2">
      <c r="A864" s="68">
        <f>'Aliquote medie'!$B864</f>
        <v>86100</v>
      </c>
      <c r="B864" s="71">
        <f>'Aliquote medie'!$H864</f>
        <v>4</v>
      </c>
      <c r="C864" s="71">
        <f>VLOOKUP(B864,Scaglioni!$E$3:$H$7,3,FALSE)</f>
        <v>0</v>
      </c>
      <c r="D864" s="71">
        <f>VLOOKUP(B864,Scaglioni!$E$3:$H$7,2,FALSE)</f>
        <v>50000</v>
      </c>
      <c r="E864" s="71" t="str">
        <f t="shared" si="112"/>
        <v/>
      </c>
      <c r="F864" s="71" t="str">
        <f t="shared" si="113"/>
        <v/>
      </c>
      <c r="G864" s="71" t="str">
        <f t="shared" si="114"/>
        <v/>
      </c>
      <c r="H864" s="80" t="str">
        <f t="shared" si="115"/>
        <v/>
      </c>
      <c r="I864" s="80" t="str">
        <f t="shared" si="116"/>
        <v/>
      </c>
      <c r="J864" s="80">
        <v>1880</v>
      </c>
      <c r="K864" s="80">
        <v>30</v>
      </c>
      <c r="L864" s="76">
        <f t="shared" si="117"/>
        <v>0</v>
      </c>
      <c r="M864" s="76">
        <f t="shared" si="111"/>
        <v>0</v>
      </c>
      <c r="N864" s="76">
        <f t="shared" si="118"/>
        <v>0</v>
      </c>
    </row>
    <row r="865" spans="1:14" x14ac:dyDescent="0.2">
      <c r="A865" s="68">
        <f>'Aliquote medie'!$B865</f>
        <v>86200</v>
      </c>
      <c r="B865" s="71">
        <f>'Aliquote medie'!$H865</f>
        <v>4</v>
      </c>
      <c r="C865" s="71">
        <f>VLOOKUP(B865,Scaglioni!$E$3:$H$7,3,FALSE)</f>
        <v>0</v>
      </c>
      <c r="D865" s="71">
        <f>VLOOKUP(B865,Scaglioni!$E$3:$H$7,2,FALSE)</f>
        <v>50000</v>
      </c>
      <c r="E865" s="71" t="str">
        <f t="shared" si="112"/>
        <v/>
      </c>
      <c r="F865" s="71" t="str">
        <f t="shared" si="113"/>
        <v/>
      </c>
      <c r="G865" s="71" t="str">
        <f t="shared" si="114"/>
        <v/>
      </c>
      <c r="H865" s="80" t="str">
        <f t="shared" si="115"/>
        <v/>
      </c>
      <c r="I865" s="80" t="str">
        <f t="shared" si="116"/>
        <v/>
      </c>
      <c r="J865" s="80">
        <v>1880</v>
      </c>
      <c r="K865" s="80">
        <v>30</v>
      </c>
      <c r="L865" s="76">
        <f t="shared" si="117"/>
        <v>0</v>
      </c>
      <c r="M865" s="76">
        <f t="shared" si="111"/>
        <v>0</v>
      </c>
      <c r="N865" s="76">
        <f t="shared" si="118"/>
        <v>0</v>
      </c>
    </row>
    <row r="866" spans="1:14" x14ac:dyDescent="0.2">
      <c r="A866" s="68">
        <f>'Aliquote medie'!$B866</f>
        <v>86300</v>
      </c>
      <c r="B866" s="71">
        <f>'Aliquote medie'!$H866</f>
        <v>4</v>
      </c>
      <c r="C866" s="71">
        <f>VLOOKUP(B866,Scaglioni!$E$3:$H$7,3,FALSE)</f>
        <v>0</v>
      </c>
      <c r="D866" s="71">
        <f>VLOOKUP(B866,Scaglioni!$E$3:$H$7,2,FALSE)</f>
        <v>50000</v>
      </c>
      <c r="E866" s="71" t="str">
        <f t="shared" si="112"/>
        <v/>
      </c>
      <c r="F866" s="71" t="str">
        <f t="shared" si="113"/>
        <v/>
      </c>
      <c r="G866" s="71" t="str">
        <f t="shared" si="114"/>
        <v/>
      </c>
      <c r="H866" s="80" t="str">
        <f t="shared" si="115"/>
        <v/>
      </c>
      <c r="I866" s="80" t="str">
        <f t="shared" si="116"/>
        <v/>
      </c>
      <c r="J866" s="80">
        <v>1880</v>
      </c>
      <c r="K866" s="80">
        <v>30</v>
      </c>
      <c r="L866" s="76">
        <f t="shared" si="117"/>
        <v>0</v>
      </c>
      <c r="M866" s="76">
        <f t="shared" si="111"/>
        <v>0</v>
      </c>
      <c r="N866" s="76">
        <f t="shared" si="118"/>
        <v>0</v>
      </c>
    </row>
    <row r="867" spans="1:14" x14ac:dyDescent="0.2">
      <c r="A867" s="68">
        <f>'Aliquote medie'!$B867</f>
        <v>86400</v>
      </c>
      <c r="B867" s="71">
        <f>'Aliquote medie'!$H867</f>
        <v>4</v>
      </c>
      <c r="C867" s="71">
        <f>VLOOKUP(B867,Scaglioni!$E$3:$H$7,3,FALSE)</f>
        <v>0</v>
      </c>
      <c r="D867" s="71">
        <f>VLOOKUP(B867,Scaglioni!$E$3:$H$7,2,FALSE)</f>
        <v>50000</v>
      </c>
      <c r="E867" s="71" t="str">
        <f t="shared" si="112"/>
        <v/>
      </c>
      <c r="F867" s="71" t="str">
        <f t="shared" si="113"/>
        <v/>
      </c>
      <c r="G867" s="71" t="str">
        <f t="shared" si="114"/>
        <v/>
      </c>
      <c r="H867" s="80" t="str">
        <f t="shared" si="115"/>
        <v/>
      </c>
      <c r="I867" s="80" t="str">
        <f t="shared" si="116"/>
        <v/>
      </c>
      <c r="J867" s="80">
        <v>1880</v>
      </c>
      <c r="K867" s="80">
        <v>30</v>
      </c>
      <c r="L867" s="76">
        <f t="shared" si="117"/>
        <v>0</v>
      </c>
      <c r="M867" s="76">
        <f t="shared" si="111"/>
        <v>0</v>
      </c>
      <c r="N867" s="76">
        <f t="shared" si="118"/>
        <v>0</v>
      </c>
    </row>
    <row r="868" spans="1:14" x14ac:dyDescent="0.2">
      <c r="A868" s="68">
        <f>'Aliquote medie'!$B868</f>
        <v>86500</v>
      </c>
      <c r="B868" s="71">
        <f>'Aliquote medie'!$H868</f>
        <v>4</v>
      </c>
      <c r="C868" s="71">
        <f>VLOOKUP(B868,Scaglioni!$E$3:$H$7,3,FALSE)</f>
        <v>0</v>
      </c>
      <c r="D868" s="71">
        <f>VLOOKUP(B868,Scaglioni!$E$3:$H$7,2,FALSE)</f>
        <v>50000</v>
      </c>
      <c r="E868" s="71" t="str">
        <f t="shared" si="112"/>
        <v/>
      </c>
      <c r="F868" s="71" t="str">
        <f t="shared" si="113"/>
        <v/>
      </c>
      <c r="G868" s="71" t="str">
        <f t="shared" si="114"/>
        <v/>
      </c>
      <c r="H868" s="80" t="str">
        <f t="shared" si="115"/>
        <v/>
      </c>
      <c r="I868" s="80" t="str">
        <f t="shared" si="116"/>
        <v/>
      </c>
      <c r="J868" s="80">
        <v>1880</v>
      </c>
      <c r="K868" s="80">
        <v>30</v>
      </c>
      <c r="L868" s="76">
        <f t="shared" si="117"/>
        <v>0</v>
      </c>
      <c r="M868" s="76">
        <f t="shared" si="111"/>
        <v>0</v>
      </c>
      <c r="N868" s="76">
        <f t="shared" si="118"/>
        <v>0</v>
      </c>
    </row>
    <row r="869" spans="1:14" x14ac:dyDescent="0.2">
      <c r="A869" s="68">
        <f>'Aliquote medie'!$B869</f>
        <v>86600</v>
      </c>
      <c r="B869" s="71">
        <f>'Aliquote medie'!$H869</f>
        <v>4</v>
      </c>
      <c r="C869" s="71">
        <f>VLOOKUP(B869,Scaglioni!$E$3:$H$7,3,FALSE)</f>
        <v>0</v>
      </c>
      <c r="D869" s="71">
        <f>VLOOKUP(B869,Scaglioni!$E$3:$H$7,2,FALSE)</f>
        <v>50000</v>
      </c>
      <c r="E869" s="71" t="str">
        <f t="shared" si="112"/>
        <v/>
      </c>
      <c r="F869" s="71" t="str">
        <f t="shared" si="113"/>
        <v/>
      </c>
      <c r="G869" s="71" t="str">
        <f t="shared" si="114"/>
        <v/>
      </c>
      <c r="H869" s="80" t="str">
        <f t="shared" si="115"/>
        <v/>
      </c>
      <c r="I869" s="80" t="str">
        <f t="shared" si="116"/>
        <v/>
      </c>
      <c r="J869" s="80">
        <v>1880</v>
      </c>
      <c r="K869" s="80">
        <v>30</v>
      </c>
      <c r="L869" s="76">
        <f t="shared" si="117"/>
        <v>0</v>
      </c>
      <c r="M869" s="76">
        <f t="shared" si="111"/>
        <v>0</v>
      </c>
      <c r="N869" s="76">
        <f t="shared" si="118"/>
        <v>0</v>
      </c>
    </row>
    <row r="870" spans="1:14" x14ac:dyDescent="0.2">
      <c r="A870" s="68">
        <f>'Aliquote medie'!$B870</f>
        <v>86700</v>
      </c>
      <c r="B870" s="71">
        <f>'Aliquote medie'!$H870</f>
        <v>4</v>
      </c>
      <c r="C870" s="71">
        <f>VLOOKUP(B870,Scaglioni!$E$3:$H$7,3,FALSE)</f>
        <v>0</v>
      </c>
      <c r="D870" s="71">
        <f>VLOOKUP(B870,Scaglioni!$E$3:$H$7,2,FALSE)</f>
        <v>50000</v>
      </c>
      <c r="E870" s="71" t="str">
        <f t="shared" si="112"/>
        <v/>
      </c>
      <c r="F870" s="71" t="str">
        <f t="shared" si="113"/>
        <v/>
      </c>
      <c r="G870" s="71" t="str">
        <f t="shared" si="114"/>
        <v/>
      </c>
      <c r="H870" s="80" t="str">
        <f t="shared" si="115"/>
        <v/>
      </c>
      <c r="I870" s="80" t="str">
        <f t="shared" si="116"/>
        <v/>
      </c>
      <c r="J870" s="80">
        <v>1880</v>
      </c>
      <c r="K870" s="80">
        <v>30</v>
      </c>
      <c r="L870" s="76">
        <f t="shared" si="117"/>
        <v>0</v>
      </c>
      <c r="M870" s="76">
        <f t="shared" si="111"/>
        <v>0</v>
      </c>
      <c r="N870" s="76">
        <f t="shared" si="118"/>
        <v>0</v>
      </c>
    </row>
    <row r="871" spans="1:14" x14ac:dyDescent="0.2">
      <c r="A871" s="68">
        <f>'Aliquote medie'!$B871</f>
        <v>86800</v>
      </c>
      <c r="B871" s="71">
        <f>'Aliquote medie'!$H871</f>
        <v>4</v>
      </c>
      <c r="C871" s="71">
        <f>VLOOKUP(B871,Scaglioni!$E$3:$H$7,3,FALSE)</f>
        <v>0</v>
      </c>
      <c r="D871" s="71">
        <f>VLOOKUP(B871,Scaglioni!$E$3:$H$7,2,FALSE)</f>
        <v>50000</v>
      </c>
      <c r="E871" s="71" t="str">
        <f t="shared" si="112"/>
        <v/>
      </c>
      <c r="F871" s="71" t="str">
        <f t="shared" si="113"/>
        <v/>
      </c>
      <c r="G871" s="71" t="str">
        <f t="shared" si="114"/>
        <v/>
      </c>
      <c r="H871" s="80" t="str">
        <f t="shared" si="115"/>
        <v/>
      </c>
      <c r="I871" s="80" t="str">
        <f t="shared" si="116"/>
        <v/>
      </c>
      <c r="J871" s="80">
        <v>1880</v>
      </c>
      <c r="K871" s="80">
        <v>30</v>
      </c>
      <c r="L871" s="76">
        <f t="shared" si="117"/>
        <v>0</v>
      </c>
      <c r="M871" s="76">
        <f t="shared" si="111"/>
        <v>0</v>
      </c>
      <c r="N871" s="76">
        <f t="shared" si="118"/>
        <v>0</v>
      </c>
    </row>
    <row r="872" spans="1:14" x14ac:dyDescent="0.2">
      <c r="A872" s="68">
        <f>'Aliquote medie'!$B872</f>
        <v>86900</v>
      </c>
      <c r="B872" s="71">
        <f>'Aliquote medie'!$H872</f>
        <v>4</v>
      </c>
      <c r="C872" s="71">
        <f>VLOOKUP(B872,Scaglioni!$E$3:$H$7,3,FALSE)</f>
        <v>0</v>
      </c>
      <c r="D872" s="71">
        <f>VLOOKUP(B872,Scaglioni!$E$3:$H$7,2,FALSE)</f>
        <v>50000</v>
      </c>
      <c r="E872" s="71" t="str">
        <f t="shared" si="112"/>
        <v/>
      </c>
      <c r="F872" s="71" t="str">
        <f t="shared" si="113"/>
        <v/>
      </c>
      <c r="G872" s="71" t="str">
        <f t="shared" si="114"/>
        <v/>
      </c>
      <c r="H872" s="80" t="str">
        <f t="shared" si="115"/>
        <v/>
      </c>
      <c r="I872" s="80" t="str">
        <f t="shared" si="116"/>
        <v/>
      </c>
      <c r="J872" s="80">
        <v>1880</v>
      </c>
      <c r="K872" s="80">
        <v>30</v>
      </c>
      <c r="L872" s="76">
        <f t="shared" si="117"/>
        <v>0</v>
      </c>
      <c r="M872" s="76">
        <f t="shared" si="111"/>
        <v>0</v>
      </c>
      <c r="N872" s="76">
        <f t="shared" si="118"/>
        <v>0</v>
      </c>
    </row>
    <row r="873" spans="1:14" x14ac:dyDescent="0.2">
      <c r="A873" s="68">
        <f>'Aliquote medie'!$B873</f>
        <v>87000</v>
      </c>
      <c r="B873" s="71">
        <f>'Aliquote medie'!$H873</f>
        <v>4</v>
      </c>
      <c r="C873" s="71">
        <f>VLOOKUP(B873,Scaglioni!$E$3:$H$7,3,FALSE)</f>
        <v>0</v>
      </c>
      <c r="D873" s="71">
        <f>VLOOKUP(B873,Scaglioni!$E$3:$H$7,2,FALSE)</f>
        <v>50000</v>
      </c>
      <c r="E873" s="71" t="str">
        <f t="shared" si="112"/>
        <v/>
      </c>
      <c r="F873" s="71" t="str">
        <f t="shared" si="113"/>
        <v/>
      </c>
      <c r="G873" s="71" t="str">
        <f t="shared" si="114"/>
        <v/>
      </c>
      <c r="H873" s="80" t="str">
        <f t="shared" si="115"/>
        <v/>
      </c>
      <c r="I873" s="80" t="str">
        <f t="shared" si="116"/>
        <v/>
      </c>
      <c r="J873" s="80">
        <v>1880</v>
      </c>
      <c r="K873" s="80">
        <v>30</v>
      </c>
      <c r="L873" s="76">
        <f t="shared" si="117"/>
        <v>0</v>
      </c>
      <c r="M873" s="76">
        <f t="shared" si="111"/>
        <v>0</v>
      </c>
      <c r="N873" s="76">
        <f t="shared" si="118"/>
        <v>0</v>
      </c>
    </row>
    <row r="874" spans="1:14" x14ac:dyDescent="0.2">
      <c r="A874" s="68">
        <f>'Aliquote medie'!$B874</f>
        <v>87100</v>
      </c>
      <c r="B874" s="71">
        <f>'Aliquote medie'!$H874</f>
        <v>4</v>
      </c>
      <c r="C874" s="71">
        <f>VLOOKUP(B874,Scaglioni!$E$3:$H$7,3,FALSE)</f>
        <v>0</v>
      </c>
      <c r="D874" s="71">
        <f>VLOOKUP(B874,Scaglioni!$E$3:$H$7,2,FALSE)</f>
        <v>50000</v>
      </c>
      <c r="E874" s="71" t="str">
        <f t="shared" si="112"/>
        <v/>
      </c>
      <c r="F874" s="71" t="str">
        <f t="shared" si="113"/>
        <v/>
      </c>
      <c r="G874" s="71" t="str">
        <f t="shared" si="114"/>
        <v/>
      </c>
      <c r="H874" s="80" t="str">
        <f t="shared" si="115"/>
        <v/>
      </c>
      <c r="I874" s="80" t="str">
        <f t="shared" si="116"/>
        <v/>
      </c>
      <c r="J874" s="80">
        <v>1880</v>
      </c>
      <c r="K874" s="80">
        <v>30</v>
      </c>
      <c r="L874" s="76">
        <f t="shared" si="117"/>
        <v>0</v>
      </c>
      <c r="M874" s="76">
        <f t="shared" si="111"/>
        <v>0</v>
      </c>
      <c r="N874" s="76">
        <f t="shared" si="118"/>
        <v>0</v>
      </c>
    </row>
    <row r="875" spans="1:14" x14ac:dyDescent="0.2">
      <c r="A875" s="68">
        <f>'Aliquote medie'!$B875</f>
        <v>87200</v>
      </c>
      <c r="B875" s="71">
        <f>'Aliquote medie'!$H875</f>
        <v>4</v>
      </c>
      <c r="C875" s="71">
        <f>VLOOKUP(B875,Scaglioni!$E$3:$H$7,3,FALSE)</f>
        <v>0</v>
      </c>
      <c r="D875" s="71">
        <f>VLOOKUP(B875,Scaglioni!$E$3:$H$7,2,FALSE)</f>
        <v>50000</v>
      </c>
      <c r="E875" s="71" t="str">
        <f t="shared" si="112"/>
        <v/>
      </c>
      <c r="F875" s="71" t="str">
        <f t="shared" si="113"/>
        <v/>
      </c>
      <c r="G875" s="71" t="str">
        <f t="shared" si="114"/>
        <v/>
      </c>
      <c r="H875" s="80" t="str">
        <f t="shared" si="115"/>
        <v/>
      </c>
      <c r="I875" s="80" t="str">
        <f t="shared" si="116"/>
        <v/>
      </c>
      <c r="J875" s="80">
        <v>1880</v>
      </c>
      <c r="K875" s="80">
        <v>30</v>
      </c>
      <c r="L875" s="76">
        <f t="shared" si="117"/>
        <v>0</v>
      </c>
      <c r="M875" s="76">
        <f t="shared" si="111"/>
        <v>0</v>
      </c>
      <c r="N875" s="76">
        <f t="shared" si="118"/>
        <v>0</v>
      </c>
    </row>
    <row r="876" spans="1:14" x14ac:dyDescent="0.2">
      <c r="A876" s="68">
        <f>'Aliquote medie'!$B876</f>
        <v>87300</v>
      </c>
      <c r="B876" s="71">
        <f>'Aliquote medie'!$H876</f>
        <v>4</v>
      </c>
      <c r="C876" s="71">
        <f>VLOOKUP(B876,Scaglioni!$E$3:$H$7,3,FALSE)</f>
        <v>0</v>
      </c>
      <c r="D876" s="71">
        <f>VLOOKUP(B876,Scaglioni!$E$3:$H$7,2,FALSE)</f>
        <v>50000</v>
      </c>
      <c r="E876" s="71" t="str">
        <f t="shared" si="112"/>
        <v/>
      </c>
      <c r="F876" s="71" t="str">
        <f t="shared" si="113"/>
        <v/>
      </c>
      <c r="G876" s="71" t="str">
        <f t="shared" si="114"/>
        <v/>
      </c>
      <c r="H876" s="80" t="str">
        <f t="shared" si="115"/>
        <v/>
      </c>
      <c r="I876" s="80" t="str">
        <f t="shared" si="116"/>
        <v/>
      </c>
      <c r="J876" s="80">
        <v>1880</v>
      </c>
      <c r="K876" s="80">
        <v>30</v>
      </c>
      <c r="L876" s="76">
        <f t="shared" si="117"/>
        <v>0</v>
      </c>
      <c r="M876" s="76">
        <f t="shared" si="111"/>
        <v>0</v>
      </c>
      <c r="N876" s="76">
        <f t="shared" si="118"/>
        <v>0</v>
      </c>
    </row>
    <row r="877" spans="1:14" x14ac:dyDescent="0.2">
      <c r="A877" s="68">
        <f>'Aliquote medie'!$B877</f>
        <v>87400</v>
      </c>
      <c r="B877" s="71">
        <f>'Aliquote medie'!$H877</f>
        <v>4</v>
      </c>
      <c r="C877" s="71">
        <f>VLOOKUP(B877,Scaglioni!$E$3:$H$7,3,FALSE)</f>
        <v>0</v>
      </c>
      <c r="D877" s="71">
        <f>VLOOKUP(B877,Scaglioni!$E$3:$H$7,2,FALSE)</f>
        <v>50000</v>
      </c>
      <c r="E877" s="71" t="str">
        <f t="shared" si="112"/>
        <v/>
      </c>
      <c r="F877" s="71" t="str">
        <f t="shared" si="113"/>
        <v/>
      </c>
      <c r="G877" s="71" t="str">
        <f t="shared" si="114"/>
        <v/>
      </c>
      <c r="H877" s="80" t="str">
        <f t="shared" si="115"/>
        <v/>
      </c>
      <c r="I877" s="80" t="str">
        <f t="shared" si="116"/>
        <v/>
      </c>
      <c r="J877" s="80">
        <v>1880</v>
      </c>
      <c r="K877" s="80">
        <v>30</v>
      </c>
      <c r="L877" s="76">
        <f t="shared" si="117"/>
        <v>0</v>
      </c>
      <c r="M877" s="76">
        <f t="shared" si="111"/>
        <v>0</v>
      </c>
      <c r="N877" s="76">
        <f t="shared" si="118"/>
        <v>0</v>
      </c>
    </row>
    <row r="878" spans="1:14" x14ac:dyDescent="0.2">
      <c r="A878" s="68">
        <f>'Aliquote medie'!$B878</f>
        <v>87500</v>
      </c>
      <c r="B878" s="71">
        <f>'Aliquote medie'!$H878</f>
        <v>4</v>
      </c>
      <c r="C878" s="71">
        <f>VLOOKUP(B878,Scaglioni!$E$3:$H$7,3,FALSE)</f>
        <v>0</v>
      </c>
      <c r="D878" s="71">
        <f>VLOOKUP(B878,Scaglioni!$E$3:$H$7,2,FALSE)</f>
        <v>50000</v>
      </c>
      <c r="E878" s="71" t="str">
        <f t="shared" si="112"/>
        <v/>
      </c>
      <c r="F878" s="71" t="str">
        <f t="shared" si="113"/>
        <v/>
      </c>
      <c r="G878" s="71" t="str">
        <f t="shared" si="114"/>
        <v/>
      </c>
      <c r="H878" s="80" t="str">
        <f t="shared" si="115"/>
        <v/>
      </c>
      <c r="I878" s="80" t="str">
        <f t="shared" si="116"/>
        <v/>
      </c>
      <c r="J878" s="80">
        <v>1880</v>
      </c>
      <c r="K878" s="80">
        <v>30</v>
      </c>
      <c r="L878" s="76">
        <f t="shared" si="117"/>
        <v>0</v>
      </c>
      <c r="M878" s="76">
        <f t="shared" si="111"/>
        <v>0</v>
      </c>
      <c r="N878" s="76">
        <f t="shared" si="118"/>
        <v>0</v>
      </c>
    </row>
    <row r="879" spans="1:14" x14ac:dyDescent="0.2">
      <c r="A879" s="68">
        <f>'Aliquote medie'!$B879</f>
        <v>87600</v>
      </c>
      <c r="B879" s="71">
        <f>'Aliquote medie'!$H879</f>
        <v>4</v>
      </c>
      <c r="C879" s="71">
        <f>VLOOKUP(B879,Scaglioni!$E$3:$H$7,3,FALSE)</f>
        <v>0</v>
      </c>
      <c r="D879" s="71">
        <f>VLOOKUP(B879,Scaglioni!$E$3:$H$7,2,FALSE)</f>
        <v>50000</v>
      </c>
      <c r="E879" s="71" t="str">
        <f t="shared" si="112"/>
        <v/>
      </c>
      <c r="F879" s="71" t="str">
        <f t="shared" si="113"/>
        <v/>
      </c>
      <c r="G879" s="71" t="str">
        <f t="shared" si="114"/>
        <v/>
      </c>
      <c r="H879" s="80" t="str">
        <f t="shared" si="115"/>
        <v/>
      </c>
      <c r="I879" s="80" t="str">
        <f t="shared" si="116"/>
        <v/>
      </c>
      <c r="J879" s="80">
        <v>1880</v>
      </c>
      <c r="K879" s="80">
        <v>30</v>
      </c>
      <c r="L879" s="76">
        <f t="shared" si="117"/>
        <v>0</v>
      </c>
      <c r="M879" s="76">
        <f t="shared" si="111"/>
        <v>0</v>
      </c>
      <c r="N879" s="76">
        <f t="shared" si="118"/>
        <v>0</v>
      </c>
    </row>
    <row r="880" spans="1:14" x14ac:dyDescent="0.2">
      <c r="A880" s="68">
        <f>'Aliquote medie'!$B880</f>
        <v>87700</v>
      </c>
      <c r="B880" s="71">
        <f>'Aliquote medie'!$H880</f>
        <v>4</v>
      </c>
      <c r="C880" s="71">
        <f>VLOOKUP(B880,Scaglioni!$E$3:$H$7,3,FALSE)</f>
        <v>0</v>
      </c>
      <c r="D880" s="71">
        <f>VLOOKUP(B880,Scaglioni!$E$3:$H$7,2,FALSE)</f>
        <v>50000</v>
      </c>
      <c r="E880" s="71" t="str">
        <f t="shared" si="112"/>
        <v/>
      </c>
      <c r="F880" s="71" t="str">
        <f t="shared" si="113"/>
        <v/>
      </c>
      <c r="G880" s="71" t="str">
        <f t="shared" si="114"/>
        <v/>
      </c>
      <c r="H880" s="80" t="str">
        <f t="shared" si="115"/>
        <v/>
      </c>
      <c r="I880" s="80" t="str">
        <f t="shared" si="116"/>
        <v/>
      </c>
      <c r="J880" s="80">
        <v>1880</v>
      </c>
      <c r="K880" s="80">
        <v>30</v>
      </c>
      <c r="L880" s="76">
        <f t="shared" si="117"/>
        <v>0</v>
      </c>
      <c r="M880" s="76">
        <f t="shared" si="111"/>
        <v>0</v>
      </c>
      <c r="N880" s="76">
        <f t="shared" si="118"/>
        <v>0</v>
      </c>
    </row>
    <row r="881" spans="1:14" x14ac:dyDescent="0.2">
      <c r="A881" s="68">
        <f>'Aliquote medie'!$B881</f>
        <v>87800</v>
      </c>
      <c r="B881" s="71">
        <f>'Aliquote medie'!$H881</f>
        <v>4</v>
      </c>
      <c r="C881" s="71">
        <f>VLOOKUP(B881,Scaglioni!$E$3:$H$7,3,FALSE)</f>
        <v>0</v>
      </c>
      <c r="D881" s="71">
        <f>VLOOKUP(B881,Scaglioni!$E$3:$H$7,2,FALSE)</f>
        <v>50000</v>
      </c>
      <c r="E881" s="71" t="str">
        <f t="shared" si="112"/>
        <v/>
      </c>
      <c r="F881" s="71" t="str">
        <f t="shared" si="113"/>
        <v/>
      </c>
      <c r="G881" s="71" t="str">
        <f t="shared" si="114"/>
        <v/>
      </c>
      <c r="H881" s="80" t="str">
        <f t="shared" si="115"/>
        <v/>
      </c>
      <c r="I881" s="80" t="str">
        <f t="shared" si="116"/>
        <v/>
      </c>
      <c r="J881" s="80">
        <v>1880</v>
      </c>
      <c r="K881" s="80">
        <v>30</v>
      </c>
      <c r="L881" s="76">
        <f t="shared" si="117"/>
        <v>0</v>
      </c>
      <c r="M881" s="76">
        <f t="shared" si="111"/>
        <v>0</v>
      </c>
      <c r="N881" s="76">
        <f t="shared" si="118"/>
        <v>0</v>
      </c>
    </row>
    <row r="882" spans="1:14" x14ac:dyDescent="0.2">
      <c r="A882" s="68">
        <f>'Aliquote medie'!$B882</f>
        <v>87900</v>
      </c>
      <c r="B882" s="71">
        <f>'Aliquote medie'!$H882</f>
        <v>4</v>
      </c>
      <c r="C882" s="71">
        <f>VLOOKUP(B882,Scaglioni!$E$3:$H$7,3,FALSE)</f>
        <v>0</v>
      </c>
      <c r="D882" s="71">
        <f>VLOOKUP(B882,Scaglioni!$E$3:$H$7,2,FALSE)</f>
        <v>50000</v>
      </c>
      <c r="E882" s="71" t="str">
        <f t="shared" si="112"/>
        <v/>
      </c>
      <c r="F882" s="71" t="str">
        <f t="shared" si="113"/>
        <v/>
      </c>
      <c r="G882" s="71" t="str">
        <f t="shared" si="114"/>
        <v/>
      </c>
      <c r="H882" s="80" t="str">
        <f t="shared" si="115"/>
        <v/>
      </c>
      <c r="I882" s="80" t="str">
        <f t="shared" si="116"/>
        <v/>
      </c>
      <c r="J882" s="80">
        <v>1880</v>
      </c>
      <c r="K882" s="80">
        <v>30</v>
      </c>
      <c r="L882" s="76">
        <f t="shared" si="117"/>
        <v>0</v>
      </c>
      <c r="M882" s="76">
        <f t="shared" si="111"/>
        <v>0</v>
      </c>
      <c r="N882" s="76">
        <f t="shared" si="118"/>
        <v>0</v>
      </c>
    </row>
    <row r="883" spans="1:14" x14ac:dyDescent="0.2">
      <c r="A883" s="68">
        <f>'Aliquote medie'!$B883</f>
        <v>88000</v>
      </c>
      <c r="B883" s="71">
        <f>'Aliquote medie'!$H883</f>
        <v>4</v>
      </c>
      <c r="C883" s="71">
        <f>VLOOKUP(B883,Scaglioni!$E$3:$H$7,3,FALSE)</f>
        <v>0</v>
      </c>
      <c r="D883" s="71">
        <f>VLOOKUP(B883,Scaglioni!$E$3:$H$7,2,FALSE)</f>
        <v>50000</v>
      </c>
      <c r="E883" s="71" t="str">
        <f t="shared" si="112"/>
        <v/>
      </c>
      <c r="F883" s="71" t="str">
        <f t="shared" si="113"/>
        <v/>
      </c>
      <c r="G883" s="71" t="str">
        <f t="shared" si="114"/>
        <v/>
      </c>
      <c r="H883" s="80" t="str">
        <f t="shared" si="115"/>
        <v/>
      </c>
      <c r="I883" s="80" t="str">
        <f t="shared" si="116"/>
        <v/>
      </c>
      <c r="J883" s="80">
        <v>1880</v>
      </c>
      <c r="K883" s="80">
        <v>30</v>
      </c>
      <c r="L883" s="76">
        <f t="shared" si="117"/>
        <v>0</v>
      </c>
      <c r="M883" s="76">
        <f t="shared" si="111"/>
        <v>0</v>
      </c>
      <c r="N883" s="76">
        <f t="shared" si="118"/>
        <v>0</v>
      </c>
    </row>
    <row r="884" spans="1:14" x14ac:dyDescent="0.2">
      <c r="A884" s="68">
        <f>'Aliquote medie'!$B884</f>
        <v>88100</v>
      </c>
      <c r="B884" s="71">
        <f>'Aliquote medie'!$H884</f>
        <v>4</v>
      </c>
      <c r="C884" s="71">
        <f>VLOOKUP(B884,Scaglioni!$E$3:$H$7,3,FALSE)</f>
        <v>0</v>
      </c>
      <c r="D884" s="71">
        <f>VLOOKUP(B884,Scaglioni!$E$3:$H$7,2,FALSE)</f>
        <v>50000</v>
      </c>
      <c r="E884" s="71" t="str">
        <f t="shared" si="112"/>
        <v/>
      </c>
      <c r="F884" s="71" t="str">
        <f t="shared" si="113"/>
        <v/>
      </c>
      <c r="G884" s="71" t="str">
        <f t="shared" si="114"/>
        <v/>
      </c>
      <c r="H884" s="80" t="str">
        <f t="shared" si="115"/>
        <v/>
      </c>
      <c r="I884" s="80" t="str">
        <f t="shared" si="116"/>
        <v/>
      </c>
      <c r="J884" s="80">
        <v>1880</v>
      </c>
      <c r="K884" s="80">
        <v>30</v>
      </c>
      <c r="L884" s="76">
        <f t="shared" si="117"/>
        <v>0</v>
      </c>
      <c r="M884" s="76">
        <f t="shared" si="111"/>
        <v>0</v>
      </c>
      <c r="N884" s="76">
        <f t="shared" si="118"/>
        <v>0</v>
      </c>
    </row>
    <row r="885" spans="1:14" x14ac:dyDescent="0.2">
      <c r="A885" s="68">
        <f>'Aliquote medie'!$B885</f>
        <v>88200</v>
      </c>
      <c r="B885" s="71">
        <f>'Aliquote medie'!$H885</f>
        <v>4</v>
      </c>
      <c r="C885" s="71">
        <f>VLOOKUP(B885,Scaglioni!$E$3:$H$7,3,FALSE)</f>
        <v>0</v>
      </c>
      <c r="D885" s="71">
        <f>VLOOKUP(B885,Scaglioni!$E$3:$H$7,2,FALSE)</f>
        <v>50000</v>
      </c>
      <c r="E885" s="71" t="str">
        <f t="shared" si="112"/>
        <v/>
      </c>
      <c r="F885" s="71" t="str">
        <f t="shared" si="113"/>
        <v/>
      </c>
      <c r="G885" s="71" t="str">
        <f t="shared" si="114"/>
        <v/>
      </c>
      <c r="H885" s="80" t="str">
        <f t="shared" si="115"/>
        <v/>
      </c>
      <c r="I885" s="80" t="str">
        <f t="shared" si="116"/>
        <v/>
      </c>
      <c r="J885" s="80">
        <v>1880</v>
      </c>
      <c r="K885" s="80">
        <v>30</v>
      </c>
      <c r="L885" s="76">
        <f t="shared" si="117"/>
        <v>0</v>
      </c>
      <c r="M885" s="76">
        <f t="shared" si="111"/>
        <v>0</v>
      </c>
      <c r="N885" s="76">
        <f t="shared" si="118"/>
        <v>0</v>
      </c>
    </row>
    <row r="886" spans="1:14" x14ac:dyDescent="0.2">
      <c r="A886" s="68">
        <f>'Aliquote medie'!$B886</f>
        <v>88300</v>
      </c>
      <c r="B886" s="71">
        <f>'Aliquote medie'!$H886</f>
        <v>4</v>
      </c>
      <c r="C886" s="71">
        <f>VLOOKUP(B886,Scaglioni!$E$3:$H$7,3,FALSE)</f>
        <v>0</v>
      </c>
      <c r="D886" s="71">
        <f>VLOOKUP(B886,Scaglioni!$E$3:$H$7,2,FALSE)</f>
        <v>50000</v>
      </c>
      <c r="E886" s="71" t="str">
        <f t="shared" si="112"/>
        <v/>
      </c>
      <c r="F886" s="71" t="str">
        <f t="shared" si="113"/>
        <v/>
      </c>
      <c r="G886" s="71" t="str">
        <f t="shared" si="114"/>
        <v/>
      </c>
      <c r="H886" s="80" t="str">
        <f t="shared" si="115"/>
        <v/>
      </c>
      <c r="I886" s="80" t="str">
        <f t="shared" si="116"/>
        <v/>
      </c>
      <c r="J886" s="80">
        <v>1880</v>
      </c>
      <c r="K886" s="80">
        <v>30</v>
      </c>
      <c r="L886" s="76">
        <f t="shared" si="117"/>
        <v>0</v>
      </c>
      <c r="M886" s="76">
        <f t="shared" si="111"/>
        <v>0</v>
      </c>
      <c r="N886" s="76">
        <f t="shared" si="118"/>
        <v>0</v>
      </c>
    </row>
    <row r="887" spans="1:14" x14ac:dyDescent="0.2">
      <c r="A887" s="68">
        <f>'Aliquote medie'!$B887</f>
        <v>88400</v>
      </c>
      <c r="B887" s="71">
        <f>'Aliquote medie'!$H887</f>
        <v>4</v>
      </c>
      <c r="C887" s="71">
        <f>VLOOKUP(B887,Scaglioni!$E$3:$H$7,3,FALSE)</f>
        <v>0</v>
      </c>
      <c r="D887" s="71">
        <f>VLOOKUP(B887,Scaglioni!$E$3:$H$7,2,FALSE)</f>
        <v>50000</v>
      </c>
      <c r="E887" s="71" t="str">
        <f t="shared" si="112"/>
        <v/>
      </c>
      <c r="F887" s="71" t="str">
        <f t="shared" si="113"/>
        <v/>
      </c>
      <c r="G887" s="71" t="str">
        <f t="shared" si="114"/>
        <v/>
      </c>
      <c r="H887" s="80" t="str">
        <f t="shared" si="115"/>
        <v/>
      </c>
      <c r="I887" s="80" t="str">
        <f t="shared" si="116"/>
        <v/>
      </c>
      <c r="J887" s="80">
        <v>1880</v>
      </c>
      <c r="K887" s="80">
        <v>30</v>
      </c>
      <c r="L887" s="76">
        <f t="shared" si="117"/>
        <v>0</v>
      </c>
      <c r="M887" s="76">
        <f t="shared" si="111"/>
        <v>0</v>
      </c>
      <c r="N887" s="76">
        <f t="shared" si="118"/>
        <v>0</v>
      </c>
    </row>
    <row r="888" spans="1:14" x14ac:dyDescent="0.2">
      <c r="A888" s="68">
        <f>'Aliquote medie'!$B888</f>
        <v>88500</v>
      </c>
      <c r="B888" s="71">
        <f>'Aliquote medie'!$H888</f>
        <v>4</v>
      </c>
      <c r="C888" s="71">
        <f>VLOOKUP(B888,Scaglioni!$E$3:$H$7,3,FALSE)</f>
        <v>0</v>
      </c>
      <c r="D888" s="71">
        <f>VLOOKUP(B888,Scaglioni!$E$3:$H$7,2,FALSE)</f>
        <v>50000</v>
      </c>
      <c r="E888" s="71" t="str">
        <f t="shared" si="112"/>
        <v/>
      </c>
      <c r="F888" s="71" t="str">
        <f t="shared" si="113"/>
        <v/>
      </c>
      <c r="G888" s="71" t="str">
        <f t="shared" si="114"/>
        <v/>
      </c>
      <c r="H888" s="80" t="str">
        <f t="shared" si="115"/>
        <v/>
      </c>
      <c r="I888" s="80" t="str">
        <f t="shared" si="116"/>
        <v/>
      </c>
      <c r="J888" s="80">
        <v>1880</v>
      </c>
      <c r="K888" s="80">
        <v>30</v>
      </c>
      <c r="L888" s="76">
        <f t="shared" si="117"/>
        <v>0</v>
      </c>
      <c r="M888" s="76">
        <f t="shared" si="111"/>
        <v>0</v>
      </c>
      <c r="N888" s="76">
        <f t="shared" si="118"/>
        <v>0</v>
      </c>
    </row>
    <row r="889" spans="1:14" x14ac:dyDescent="0.2">
      <c r="A889" s="68">
        <f>'Aliquote medie'!$B889</f>
        <v>88600</v>
      </c>
      <c r="B889" s="71">
        <f>'Aliquote medie'!$H889</f>
        <v>4</v>
      </c>
      <c r="C889" s="71">
        <f>VLOOKUP(B889,Scaglioni!$E$3:$H$7,3,FALSE)</f>
        <v>0</v>
      </c>
      <c r="D889" s="71">
        <f>VLOOKUP(B889,Scaglioni!$E$3:$H$7,2,FALSE)</f>
        <v>50000</v>
      </c>
      <c r="E889" s="71" t="str">
        <f t="shared" si="112"/>
        <v/>
      </c>
      <c r="F889" s="71" t="str">
        <f t="shared" si="113"/>
        <v/>
      </c>
      <c r="G889" s="71" t="str">
        <f t="shared" si="114"/>
        <v/>
      </c>
      <c r="H889" s="80" t="str">
        <f t="shared" si="115"/>
        <v/>
      </c>
      <c r="I889" s="80" t="str">
        <f t="shared" si="116"/>
        <v/>
      </c>
      <c r="J889" s="80">
        <v>1880</v>
      </c>
      <c r="K889" s="80">
        <v>30</v>
      </c>
      <c r="L889" s="76">
        <f t="shared" si="117"/>
        <v>0</v>
      </c>
      <c r="M889" s="76">
        <f t="shared" si="111"/>
        <v>0</v>
      </c>
      <c r="N889" s="76">
        <f t="shared" si="118"/>
        <v>0</v>
      </c>
    </row>
    <row r="890" spans="1:14" x14ac:dyDescent="0.2">
      <c r="A890" s="68">
        <f>'Aliquote medie'!$B890</f>
        <v>88700</v>
      </c>
      <c r="B890" s="71">
        <f>'Aliquote medie'!$H890</f>
        <v>4</v>
      </c>
      <c r="C890" s="71">
        <f>VLOOKUP(B890,Scaglioni!$E$3:$H$7,3,FALSE)</f>
        <v>0</v>
      </c>
      <c r="D890" s="71">
        <f>VLOOKUP(B890,Scaglioni!$E$3:$H$7,2,FALSE)</f>
        <v>50000</v>
      </c>
      <c r="E890" s="71" t="str">
        <f t="shared" si="112"/>
        <v/>
      </c>
      <c r="F890" s="71" t="str">
        <f t="shared" si="113"/>
        <v/>
      </c>
      <c r="G890" s="71" t="str">
        <f t="shared" si="114"/>
        <v/>
      </c>
      <c r="H890" s="80" t="str">
        <f t="shared" si="115"/>
        <v/>
      </c>
      <c r="I890" s="80" t="str">
        <f t="shared" si="116"/>
        <v/>
      </c>
      <c r="J890" s="80">
        <v>1880</v>
      </c>
      <c r="K890" s="80">
        <v>30</v>
      </c>
      <c r="L890" s="76">
        <f t="shared" si="117"/>
        <v>0</v>
      </c>
      <c r="M890" s="76">
        <f t="shared" si="111"/>
        <v>0</v>
      </c>
      <c r="N890" s="76">
        <f t="shared" si="118"/>
        <v>0</v>
      </c>
    </row>
    <row r="891" spans="1:14" x14ac:dyDescent="0.2">
      <c r="A891" s="68">
        <f>'Aliquote medie'!$B891</f>
        <v>88800</v>
      </c>
      <c r="B891" s="71">
        <f>'Aliquote medie'!$H891</f>
        <v>4</v>
      </c>
      <c r="C891" s="71">
        <f>VLOOKUP(B891,Scaglioni!$E$3:$H$7,3,FALSE)</f>
        <v>0</v>
      </c>
      <c r="D891" s="71">
        <f>VLOOKUP(B891,Scaglioni!$E$3:$H$7,2,FALSE)</f>
        <v>50000</v>
      </c>
      <c r="E891" s="71" t="str">
        <f t="shared" si="112"/>
        <v/>
      </c>
      <c r="F891" s="71" t="str">
        <f t="shared" si="113"/>
        <v/>
      </c>
      <c r="G891" s="71" t="str">
        <f t="shared" si="114"/>
        <v/>
      </c>
      <c r="H891" s="80" t="str">
        <f t="shared" si="115"/>
        <v/>
      </c>
      <c r="I891" s="80" t="str">
        <f t="shared" si="116"/>
        <v/>
      </c>
      <c r="J891" s="80">
        <v>1880</v>
      </c>
      <c r="K891" s="80">
        <v>30</v>
      </c>
      <c r="L891" s="76">
        <f t="shared" si="117"/>
        <v>0</v>
      </c>
      <c r="M891" s="76">
        <f t="shared" si="111"/>
        <v>0</v>
      </c>
      <c r="N891" s="76">
        <f t="shared" si="118"/>
        <v>0</v>
      </c>
    </row>
    <row r="892" spans="1:14" x14ac:dyDescent="0.2">
      <c r="A892" s="68">
        <f>'Aliquote medie'!$B892</f>
        <v>88900</v>
      </c>
      <c r="B892" s="71">
        <f>'Aliquote medie'!$H892</f>
        <v>4</v>
      </c>
      <c r="C892" s="71">
        <f>VLOOKUP(B892,Scaglioni!$E$3:$H$7,3,FALSE)</f>
        <v>0</v>
      </c>
      <c r="D892" s="71">
        <f>VLOOKUP(B892,Scaglioni!$E$3:$H$7,2,FALSE)</f>
        <v>50000</v>
      </c>
      <c r="E892" s="71" t="str">
        <f t="shared" si="112"/>
        <v/>
      </c>
      <c r="F892" s="71" t="str">
        <f t="shared" si="113"/>
        <v/>
      </c>
      <c r="G892" s="71" t="str">
        <f t="shared" si="114"/>
        <v/>
      </c>
      <c r="H892" s="80" t="str">
        <f t="shared" si="115"/>
        <v/>
      </c>
      <c r="I892" s="80" t="str">
        <f t="shared" si="116"/>
        <v/>
      </c>
      <c r="J892" s="80">
        <v>1880</v>
      </c>
      <c r="K892" s="80">
        <v>30</v>
      </c>
      <c r="L892" s="76">
        <f t="shared" si="117"/>
        <v>0</v>
      </c>
      <c r="M892" s="76">
        <f t="shared" si="111"/>
        <v>0</v>
      </c>
      <c r="N892" s="76">
        <f t="shared" si="118"/>
        <v>0</v>
      </c>
    </row>
    <row r="893" spans="1:14" x14ac:dyDescent="0.2">
      <c r="A893" s="68">
        <f>'Aliquote medie'!$B893</f>
        <v>89000</v>
      </c>
      <c r="B893" s="71">
        <f>'Aliquote medie'!$H893</f>
        <v>4</v>
      </c>
      <c r="C893" s="71">
        <f>VLOOKUP(B893,Scaglioni!$E$3:$H$7,3,FALSE)</f>
        <v>0</v>
      </c>
      <c r="D893" s="71">
        <f>VLOOKUP(B893,Scaglioni!$E$3:$H$7,2,FALSE)</f>
        <v>50000</v>
      </c>
      <c r="E893" s="71" t="str">
        <f t="shared" si="112"/>
        <v/>
      </c>
      <c r="F893" s="71" t="str">
        <f t="shared" si="113"/>
        <v/>
      </c>
      <c r="G893" s="71" t="str">
        <f t="shared" si="114"/>
        <v/>
      </c>
      <c r="H893" s="80" t="str">
        <f t="shared" si="115"/>
        <v/>
      </c>
      <c r="I893" s="80" t="str">
        <f t="shared" si="116"/>
        <v/>
      </c>
      <c r="J893" s="80">
        <v>1880</v>
      </c>
      <c r="K893" s="80">
        <v>30</v>
      </c>
      <c r="L893" s="76">
        <f t="shared" si="117"/>
        <v>0</v>
      </c>
      <c r="M893" s="76">
        <f t="shared" si="111"/>
        <v>0</v>
      </c>
      <c r="N893" s="76">
        <f t="shared" si="118"/>
        <v>0</v>
      </c>
    </row>
    <row r="894" spans="1:14" x14ac:dyDescent="0.2">
      <c r="A894" s="68">
        <f>'Aliquote medie'!$B894</f>
        <v>89100</v>
      </c>
      <c r="B894" s="71">
        <f>'Aliquote medie'!$H894</f>
        <v>4</v>
      </c>
      <c r="C894" s="71">
        <f>VLOOKUP(B894,Scaglioni!$E$3:$H$7,3,FALSE)</f>
        <v>0</v>
      </c>
      <c r="D894" s="71">
        <f>VLOOKUP(B894,Scaglioni!$E$3:$H$7,2,FALSE)</f>
        <v>50000</v>
      </c>
      <c r="E894" s="71" t="str">
        <f t="shared" si="112"/>
        <v/>
      </c>
      <c r="F894" s="71" t="str">
        <f t="shared" si="113"/>
        <v/>
      </c>
      <c r="G894" s="71" t="str">
        <f t="shared" si="114"/>
        <v/>
      </c>
      <c r="H894" s="80" t="str">
        <f t="shared" si="115"/>
        <v/>
      </c>
      <c r="I894" s="80" t="str">
        <f t="shared" si="116"/>
        <v/>
      </c>
      <c r="J894" s="80">
        <v>1880</v>
      </c>
      <c r="K894" s="80">
        <v>30</v>
      </c>
      <c r="L894" s="76">
        <f t="shared" si="117"/>
        <v>0</v>
      </c>
      <c r="M894" s="76">
        <f t="shared" si="111"/>
        <v>0</v>
      </c>
      <c r="N894" s="76">
        <f t="shared" si="118"/>
        <v>0</v>
      </c>
    </row>
    <row r="895" spans="1:14" x14ac:dyDescent="0.2">
      <c r="A895" s="68">
        <f>'Aliquote medie'!$B895</f>
        <v>89200</v>
      </c>
      <c r="B895" s="71">
        <f>'Aliquote medie'!$H895</f>
        <v>4</v>
      </c>
      <c r="C895" s="71">
        <f>VLOOKUP(B895,Scaglioni!$E$3:$H$7,3,FALSE)</f>
        <v>0</v>
      </c>
      <c r="D895" s="71">
        <f>VLOOKUP(B895,Scaglioni!$E$3:$H$7,2,FALSE)</f>
        <v>50000</v>
      </c>
      <c r="E895" s="71" t="str">
        <f t="shared" si="112"/>
        <v/>
      </c>
      <c r="F895" s="71" t="str">
        <f t="shared" si="113"/>
        <v/>
      </c>
      <c r="G895" s="71" t="str">
        <f t="shared" si="114"/>
        <v/>
      </c>
      <c r="H895" s="80" t="str">
        <f t="shared" si="115"/>
        <v/>
      </c>
      <c r="I895" s="80" t="str">
        <f t="shared" si="116"/>
        <v/>
      </c>
      <c r="J895" s="80">
        <v>1880</v>
      </c>
      <c r="K895" s="80">
        <v>30</v>
      </c>
      <c r="L895" s="76">
        <f t="shared" si="117"/>
        <v>0</v>
      </c>
      <c r="M895" s="76">
        <f t="shared" si="111"/>
        <v>0</v>
      </c>
      <c r="N895" s="76">
        <f t="shared" si="118"/>
        <v>0</v>
      </c>
    </row>
    <row r="896" spans="1:14" x14ac:dyDescent="0.2">
      <c r="A896" s="68">
        <f>'Aliquote medie'!$B896</f>
        <v>89300</v>
      </c>
      <c r="B896" s="71">
        <f>'Aliquote medie'!$H896</f>
        <v>4</v>
      </c>
      <c r="C896" s="71">
        <f>VLOOKUP(B896,Scaglioni!$E$3:$H$7,3,FALSE)</f>
        <v>0</v>
      </c>
      <c r="D896" s="71">
        <f>VLOOKUP(B896,Scaglioni!$E$3:$H$7,2,FALSE)</f>
        <v>50000</v>
      </c>
      <c r="E896" s="71" t="str">
        <f t="shared" si="112"/>
        <v/>
      </c>
      <c r="F896" s="71" t="str">
        <f t="shared" si="113"/>
        <v/>
      </c>
      <c r="G896" s="71" t="str">
        <f t="shared" si="114"/>
        <v/>
      </c>
      <c r="H896" s="80" t="str">
        <f t="shared" si="115"/>
        <v/>
      </c>
      <c r="I896" s="80" t="str">
        <f t="shared" si="116"/>
        <v/>
      </c>
      <c r="J896" s="80">
        <v>1880</v>
      </c>
      <c r="K896" s="80">
        <v>30</v>
      </c>
      <c r="L896" s="76">
        <f t="shared" si="117"/>
        <v>0</v>
      </c>
      <c r="M896" s="76">
        <f t="shared" si="111"/>
        <v>0</v>
      </c>
      <c r="N896" s="76">
        <f t="shared" si="118"/>
        <v>0</v>
      </c>
    </row>
    <row r="897" spans="1:14" x14ac:dyDescent="0.2">
      <c r="A897" s="68">
        <f>'Aliquote medie'!$B897</f>
        <v>89400</v>
      </c>
      <c r="B897" s="71">
        <f>'Aliquote medie'!$H897</f>
        <v>4</v>
      </c>
      <c r="C897" s="71">
        <f>VLOOKUP(B897,Scaglioni!$E$3:$H$7,3,FALSE)</f>
        <v>0</v>
      </c>
      <c r="D897" s="71">
        <f>VLOOKUP(B897,Scaglioni!$E$3:$H$7,2,FALSE)</f>
        <v>50000</v>
      </c>
      <c r="E897" s="71" t="str">
        <f t="shared" si="112"/>
        <v/>
      </c>
      <c r="F897" s="71" t="str">
        <f t="shared" si="113"/>
        <v/>
      </c>
      <c r="G897" s="71" t="str">
        <f t="shared" si="114"/>
        <v/>
      </c>
      <c r="H897" s="80" t="str">
        <f t="shared" si="115"/>
        <v/>
      </c>
      <c r="I897" s="80" t="str">
        <f t="shared" si="116"/>
        <v/>
      </c>
      <c r="J897" s="80">
        <v>1880</v>
      </c>
      <c r="K897" s="80">
        <v>30</v>
      </c>
      <c r="L897" s="76">
        <f t="shared" si="117"/>
        <v>0</v>
      </c>
      <c r="M897" s="76">
        <f t="shared" si="111"/>
        <v>0</v>
      </c>
      <c r="N897" s="76">
        <f t="shared" si="118"/>
        <v>0</v>
      </c>
    </row>
    <row r="898" spans="1:14" x14ac:dyDescent="0.2">
      <c r="A898" s="68">
        <f>'Aliquote medie'!$B898</f>
        <v>89500</v>
      </c>
      <c r="B898" s="71">
        <f>'Aliquote medie'!$H898</f>
        <v>4</v>
      </c>
      <c r="C898" s="71">
        <f>VLOOKUP(B898,Scaglioni!$E$3:$H$7,3,FALSE)</f>
        <v>0</v>
      </c>
      <c r="D898" s="71">
        <f>VLOOKUP(B898,Scaglioni!$E$3:$H$7,2,FALSE)</f>
        <v>50000</v>
      </c>
      <c r="E898" s="71" t="str">
        <f t="shared" si="112"/>
        <v/>
      </c>
      <c r="F898" s="71" t="str">
        <f t="shared" si="113"/>
        <v/>
      </c>
      <c r="G898" s="71" t="str">
        <f t="shared" si="114"/>
        <v/>
      </c>
      <c r="H898" s="80" t="str">
        <f t="shared" si="115"/>
        <v/>
      </c>
      <c r="I898" s="80" t="str">
        <f t="shared" si="116"/>
        <v/>
      </c>
      <c r="J898" s="80">
        <v>1880</v>
      </c>
      <c r="K898" s="80">
        <v>30</v>
      </c>
      <c r="L898" s="76">
        <f t="shared" si="117"/>
        <v>0</v>
      </c>
      <c r="M898" s="76">
        <f t="shared" si="111"/>
        <v>0</v>
      </c>
      <c r="N898" s="76">
        <f t="shared" si="118"/>
        <v>0</v>
      </c>
    </row>
    <row r="899" spans="1:14" x14ac:dyDescent="0.2">
      <c r="A899" s="68">
        <f>'Aliquote medie'!$B899</f>
        <v>89600</v>
      </c>
      <c r="B899" s="71">
        <f>'Aliquote medie'!$H899</f>
        <v>4</v>
      </c>
      <c r="C899" s="71">
        <f>VLOOKUP(B899,Scaglioni!$E$3:$H$7,3,FALSE)</f>
        <v>0</v>
      </c>
      <c r="D899" s="71">
        <f>VLOOKUP(B899,Scaglioni!$E$3:$H$7,2,FALSE)</f>
        <v>50000</v>
      </c>
      <c r="E899" s="71" t="str">
        <f t="shared" si="112"/>
        <v/>
      </c>
      <c r="F899" s="71" t="str">
        <f t="shared" si="113"/>
        <v/>
      </c>
      <c r="G899" s="71" t="str">
        <f t="shared" si="114"/>
        <v/>
      </c>
      <c r="H899" s="80" t="str">
        <f t="shared" si="115"/>
        <v/>
      </c>
      <c r="I899" s="80" t="str">
        <f t="shared" si="116"/>
        <v/>
      </c>
      <c r="J899" s="80">
        <v>1880</v>
      </c>
      <c r="K899" s="80">
        <v>30</v>
      </c>
      <c r="L899" s="76">
        <f t="shared" si="117"/>
        <v>0</v>
      </c>
      <c r="M899" s="76">
        <f t="shared" si="111"/>
        <v>0</v>
      </c>
      <c r="N899" s="76">
        <f t="shared" si="118"/>
        <v>0</v>
      </c>
    </row>
    <row r="900" spans="1:14" x14ac:dyDescent="0.2">
      <c r="A900" s="68">
        <f>'Aliquote medie'!$B900</f>
        <v>89700</v>
      </c>
      <c r="B900" s="71">
        <f>'Aliquote medie'!$H900</f>
        <v>4</v>
      </c>
      <c r="C900" s="71">
        <f>VLOOKUP(B900,Scaglioni!$E$3:$H$7,3,FALSE)</f>
        <v>0</v>
      </c>
      <c r="D900" s="71">
        <f>VLOOKUP(B900,Scaglioni!$E$3:$H$7,2,FALSE)</f>
        <v>50000</v>
      </c>
      <c r="E900" s="71" t="str">
        <f t="shared" si="112"/>
        <v/>
      </c>
      <c r="F900" s="71" t="str">
        <f t="shared" si="113"/>
        <v/>
      </c>
      <c r="G900" s="71" t="str">
        <f t="shared" si="114"/>
        <v/>
      </c>
      <c r="H900" s="80" t="str">
        <f t="shared" si="115"/>
        <v/>
      </c>
      <c r="I900" s="80" t="str">
        <f t="shared" si="116"/>
        <v/>
      </c>
      <c r="J900" s="80">
        <v>1880</v>
      </c>
      <c r="K900" s="80">
        <v>30</v>
      </c>
      <c r="L900" s="76">
        <f t="shared" si="117"/>
        <v>0</v>
      </c>
      <c r="M900" s="76">
        <f t="shared" ref="M900:M963" si="119">IF(AND(A899&lt;=35000,A899&gt;=25000),65,0)</f>
        <v>0</v>
      </c>
      <c r="N900" s="76">
        <f t="shared" si="118"/>
        <v>0</v>
      </c>
    </row>
    <row r="901" spans="1:14" x14ac:dyDescent="0.2">
      <c r="A901" s="68">
        <f>'Aliquote medie'!$B901</f>
        <v>89800</v>
      </c>
      <c r="B901" s="71">
        <f>'Aliquote medie'!$H901</f>
        <v>4</v>
      </c>
      <c r="C901" s="71">
        <f>VLOOKUP(B901,Scaglioni!$E$3:$H$7,3,FALSE)</f>
        <v>0</v>
      </c>
      <c r="D901" s="71">
        <f>VLOOKUP(B901,Scaglioni!$E$3:$H$7,2,FALSE)</f>
        <v>50000</v>
      </c>
      <c r="E901" s="71" t="str">
        <f t="shared" si="112"/>
        <v/>
      </c>
      <c r="F901" s="71" t="str">
        <f t="shared" si="113"/>
        <v/>
      </c>
      <c r="G901" s="71" t="str">
        <f t="shared" si="114"/>
        <v/>
      </c>
      <c r="H901" s="80" t="str">
        <f t="shared" si="115"/>
        <v/>
      </c>
      <c r="I901" s="80" t="str">
        <f t="shared" si="116"/>
        <v/>
      </c>
      <c r="J901" s="80">
        <v>1880</v>
      </c>
      <c r="K901" s="80">
        <v>30</v>
      </c>
      <c r="L901" s="76">
        <f t="shared" si="117"/>
        <v>0</v>
      </c>
      <c r="M901" s="76">
        <f t="shared" si="119"/>
        <v>0</v>
      </c>
      <c r="N901" s="76">
        <f t="shared" si="118"/>
        <v>0</v>
      </c>
    </row>
    <row r="902" spans="1:14" x14ac:dyDescent="0.2">
      <c r="A902" s="68">
        <f>'Aliquote medie'!$B902</f>
        <v>89900</v>
      </c>
      <c r="B902" s="71">
        <f>'Aliquote medie'!$H902</f>
        <v>4</v>
      </c>
      <c r="C902" s="71">
        <f>VLOOKUP(B902,Scaglioni!$E$3:$H$7,3,FALSE)</f>
        <v>0</v>
      </c>
      <c r="D902" s="71">
        <f>VLOOKUP(B902,Scaglioni!$E$3:$H$7,2,FALSE)</f>
        <v>50000</v>
      </c>
      <c r="E902" s="71" t="str">
        <f t="shared" si="112"/>
        <v/>
      </c>
      <c r="F902" s="71" t="str">
        <f t="shared" si="113"/>
        <v/>
      </c>
      <c r="G902" s="71" t="str">
        <f t="shared" si="114"/>
        <v/>
      </c>
      <c r="H902" s="80" t="str">
        <f t="shared" si="115"/>
        <v/>
      </c>
      <c r="I902" s="80" t="str">
        <f t="shared" si="116"/>
        <v/>
      </c>
      <c r="J902" s="80">
        <v>1880</v>
      </c>
      <c r="K902" s="80">
        <v>30</v>
      </c>
      <c r="L902" s="76">
        <f t="shared" si="117"/>
        <v>0</v>
      </c>
      <c r="M902" s="76">
        <f t="shared" si="119"/>
        <v>0</v>
      </c>
      <c r="N902" s="76">
        <f t="shared" si="118"/>
        <v>0</v>
      </c>
    </row>
    <row r="903" spans="1:14" x14ac:dyDescent="0.2">
      <c r="A903" s="68">
        <f>'Aliquote medie'!$B903</f>
        <v>90000</v>
      </c>
      <c r="B903" s="71">
        <f>'Aliquote medie'!$H903</f>
        <v>4</v>
      </c>
      <c r="C903" s="71">
        <f>VLOOKUP(B903,Scaglioni!$E$3:$H$7,3,FALSE)</f>
        <v>0</v>
      </c>
      <c r="D903" s="71">
        <f>VLOOKUP(B903,Scaglioni!$E$3:$H$7,2,FALSE)</f>
        <v>50000</v>
      </c>
      <c r="E903" s="71" t="str">
        <f t="shared" si="112"/>
        <v/>
      </c>
      <c r="F903" s="71" t="str">
        <f t="shared" si="113"/>
        <v/>
      </c>
      <c r="G903" s="71" t="str">
        <f t="shared" si="114"/>
        <v/>
      </c>
      <c r="H903" s="80" t="str">
        <f t="shared" si="115"/>
        <v/>
      </c>
      <c r="I903" s="80" t="str">
        <f t="shared" si="116"/>
        <v/>
      </c>
      <c r="J903" s="80">
        <v>1880</v>
      </c>
      <c r="K903" s="80">
        <v>30</v>
      </c>
      <c r="L903" s="76">
        <f t="shared" si="117"/>
        <v>0</v>
      </c>
      <c r="M903" s="76">
        <f t="shared" si="119"/>
        <v>0</v>
      </c>
      <c r="N903" s="76">
        <f t="shared" si="118"/>
        <v>0</v>
      </c>
    </row>
    <row r="904" spans="1:14" x14ac:dyDescent="0.2">
      <c r="A904" s="68">
        <f>'Aliquote medie'!$B904</f>
        <v>90100</v>
      </c>
      <c r="B904" s="71">
        <f>'Aliquote medie'!$H904</f>
        <v>4</v>
      </c>
      <c r="C904" s="71">
        <f>VLOOKUP(B904,Scaglioni!$E$3:$H$7,3,FALSE)</f>
        <v>0</v>
      </c>
      <c r="D904" s="71">
        <f>VLOOKUP(B904,Scaglioni!$E$3:$H$7,2,FALSE)</f>
        <v>50000</v>
      </c>
      <c r="E904" s="71" t="str">
        <f t="shared" si="112"/>
        <v/>
      </c>
      <c r="F904" s="71" t="str">
        <f t="shared" si="113"/>
        <v/>
      </c>
      <c r="G904" s="71" t="str">
        <f t="shared" si="114"/>
        <v/>
      </c>
      <c r="H904" s="80" t="str">
        <f t="shared" si="115"/>
        <v/>
      </c>
      <c r="I904" s="80" t="str">
        <f t="shared" si="116"/>
        <v/>
      </c>
      <c r="J904" s="80">
        <v>1880</v>
      </c>
      <c r="K904" s="80">
        <v>30</v>
      </c>
      <c r="L904" s="76">
        <f t="shared" si="117"/>
        <v>0</v>
      </c>
      <c r="M904" s="76">
        <f t="shared" si="119"/>
        <v>0</v>
      </c>
      <c r="N904" s="76">
        <f t="shared" si="118"/>
        <v>0</v>
      </c>
    </row>
    <row r="905" spans="1:14" x14ac:dyDescent="0.2">
      <c r="A905" s="68">
        <f>'Aliquote medie'!$B905</f>
        <v>90200</v>
      </c>
      <c r="B905" s="71">
        <f>'Aliquote medie'!$H905</f>
        <v>4</v>
      </c>
      <c r="C905" s="71">
        <f>VLOOKUP(B905,Scaglioni!$E$3:$H$7,3,FALSE)</f>
        <v>0</v>
      </c>
      <c r="D905" s="71">
        <f>VLOOKUP(B905,Scaglioni!$E$3:$H$7,2,FALSE)</f>
        <v>50000</v>
      </c>
      <c r="E905" s="71" t="str">
        <f t="shared" si="112"/>
        <v/>
      </c>
      <c r="F905" s="71" t="str">
        <f t="shared" si="113"/>
        <v/>
      </c>
      <c r="G905" s="71" t="str">
        <f t="shared" si="114"/>
        <v/>
      </c>
      <c r="H905" s="80" t="str">
        <f t="shared" si="115"/>
        <v/>
      </c>
      <c r="I905" s="80" t="str">
        <f t="shared" si="116"/>
        <v/>
      </c>
      <c r="J905" s="80">
        <v>1880</v>
      </c>
      <c r="K905" s="80">
        <v>30</v>
      </c>
      <c r="L905" s="76">
        <f t="shared" si="117"/>
        <v>0</v>
      </c>
      <c r="M905" s="76">
        <f t="shared" si="119"/>
        <v>0</v>
      </c>
      <c r="N905" s="76">
        <f t="shared" si="118"/>
        <v>0</v>
      </c>
    </row>
    <row r="906" spans="1:14" x14ac:dyDescent="0.2">
      <c r="A906" s="68">
        <f>'Aliquote medie'!$B906</f>
        <v>90300</v>
      </c>
      <c r="B906" s="71">
        <f>'Aliquote medie'!$H906</f>
        <v>4</v>
      </c>
      <c r="C906" s="71">
        <f>VLOOKUP(B906,Scaglioni!$E$3:$H$7,3,FALSE)</f>
        <v>0</v>
      </c>
      <c r="D906" s="71">
        <f>VLOOKUP(B906,Scaglioni!$E$3:$H$7,2,FALSE)</f>
        <v>50000</v>
      </c>
      <c r="E906" s="71" t="str">
        <f t="shared" si="112"/>
        <v/>
      </c>
      <c r="F906" s="71" t="str">
        <f t="shared" si="113"/>
        <v/>
      </c>
      <c r="G906" s="71" t="str">
        <f t="shared" si="114"/>
        <v/>
      </c>
      <c r="H906" s="80" t="str">
        <f t="shared" si="115"/>
        <v/>
      </c>
      <c r="I906" s="80" t="str">
        <f t="shared" si="116"/>
        <v/>
      </c>
      <c r="J906" s="80">
        <v>1880</v>
      </c>
      <c r="K906" s="80">
        <v>30</v>
      </c>
      <c r="L906" s="76">
        <f t="shared" si="117"/>
        <v>0</v>
      </c>
      <c r="M906" s="76">
        <f t="shared" si="119"/>
        <v>0</v>
      </c>
      <c r="N906" s="76">
        <f t="shared" si="118"/>
        <v>0</v>
      </c>
    </row>
    <row r="907" spans="1:14" x14ac:dyDescent="0.2">
      <c r="A907" s="68">
        <f>'Aliquote medie'!$B907</f>
        <v>90400</v>
      </c>
      <c r="B907" s="71">
        <f>'Aliquote medie'!$H907</f>
        <v>4</v>
      </c>
      <c r="C907" s="71">
        <f>VLOOKUP(B907,Scaglioni!$E$3:$H$7,3,FALSE)</f>
        <v>0</v>
      </c>
      <c r="D907" s="71">
        <f>VLOOKUP(B907,Scaglioni!$E$3:$H$7,2,FALSE)</f>
        <v>50000</v>
      </c>
      <c r="E907" s="71" t="str">
        <f t="shared" ref="E907:E970" si="120">IF(B907&lt;4,(C907-A907),"")</f>
        <v/>
      </c>
      <c r="F907" s="71" t="str">
        <f t="shared" ref="F907:F970" si="121">IF(B907&lt;4,C907-D907,"")</f>
        <v/>
      </c>
      <c r="G907" s="71" t="str">
        <f t="shared" ref="G907:G970" si="122">IF(B907&lt;4,E907/F907,"")</f>
        <v/>
      </c>
      <c r="H907" s="80" t="str">
        <f t="shared" ref="H907:H970" si="123">IF(B907=2,1200,"")</f>
        <v/>
      </c>
      <c r="I907" s="80" t="str">
        <f t="shared" ref="I907:I970" si="124">IF(B907=2,10,"")</f>
        <v/>
      </c>
      <c r="J907" s="80">
        <v>1880</v>
      </c>
      <c r="K907" s="80">
        <v>30</v>
      </c>
      <c r="L907" s="76">
        <f t="shared" ref="L907:L970" si="125">IF(B907=1,J907,IF(B907=2,((J907+K907)+(H907-I907)*G907),IF(B907=3,((J907+K907)*G907),0)))</f>
        <v>0</v>
      </c>
      <c r="M907" s="76">
        <f t="shared" si="119"/>
        <v>0</v>
      </c>
      <c r="N907" s="76">
        <f t="shared" ref="N907:N970" si="126">L907+M907</f>
        <v>0</v>
      </c>
    </row>
    <row r="908" spans="1:14" x14ac:dyDescent="0.2">
      <c r="A908" s="68">
        <f>'Aliquote medie'!$B908</f>
        <v>90500</v>
      </c>
      <c r="B908" s="71">
        <f>'Aliquote medie'!$H908</f>
        <v>4</v>
      </c>
      <c r="C908" s="71">
        <f>VLOOKUP(B908,Scaglioni!$E$3:$H$7,3,FALSE)</f>
        <v>0</v>
      </c>
      <c r="D908" s="71">
        <f>VLOOKUP(B908,Scaglioni!$E$3:$H$7,2,FALSE)</f>
        <v>50000</v>
      </c>
      <c r="E908" s="71" t="str">
        <f t="shared" si="120"/>
        <v/>
      </c>
      <c r="F908" s="71" t="str">
        <f t="shared" si="121"/>
        <v/>
      </c>
      <c r="G908" s="71" t="str">
        <f t="shared" si="122"/>
        <v/>
      </c>
      <c r="H908" s="80" t="str">
        <f t="shared" si="123"/>
        <v/>
      </c>
      <c r="I908" s="80" t="str">
        <f t="shared" si="124"/>
        <v/>
      </c>
      <c r="J908" s="80">
        <v>1880</v>
      </c>
      <c r="K908" s="80">
        <v>30</v>
      </c>
      <c r="L908" s="76">
        <f t="shared" si="125"/>
        <v>0</v>
      </c>
      <c r="M908" s="76">
        <f t="shared" si="119"/>
        <v>0</v>
      </c>
      <c r="N908" s="76">
        <f t="shared" si="126"/>
        <v>0</v>
      </c>
    </row>
    <row r="909" spans="1:14" x14ac:dyDescent="0.2">
      <c r="A909" s="68">
        <f>'Aliquote medie'!$B909</f>
        <v>90600</v>
      </c>
      <c r="B909" s="71">
        <f>'Aliquote medie'!$H909</f>
        <v>4</v>
      </c>
      <c r="C909" s="71">
        <f>VLOOKUP(B909,Scaglioni!$E$3:$H$7,3,FALSE)</f>
        <v>0</v>
      </c>
      <c r="D909" s="71">
        <f>VLOOKUP(B909,Scaglioni!$E$3:$H$7,2,FALSE)</f>
        <v>50000</v>
      </c>
      <c r="E909" s="71" t="str">
        <f t="shared" si="120"/>
        <v/>
      </c>
      <c r="F909" s="71" t="str">
        <f t="shared" si="121"/>
        <v/>
      </c>
      <c r="G909" s="71" t="str">
        <f t="shared" si="122"/>
        <v/>
      </c>
      <c r="H909" s="80" t="str">
        <f t="shared" si="123"/>
        <v/>
      </c>
      <c r="I909" s="80" t="str">
        <f t="shared" si="124"/>
        <v/>
      </c>
      <c r="J909" s="80">
        <v>1880</v>
      </c>
      <c r="K909" s="80">
        <v>30</v>
      </c>
      <c r="L909" s="76">
        <f t="shared" si="125"/>
        <v>0</v>
      </c>
      <c r="M909" s="76">
        <f t="shared" si="119"/>
        <v>0</v>
      </c>
      <c r="N909" s="76">
        <f t="shared" si="126"/>
        <v>0</v>
      </c>
    </row>
    <row r="910" spans="1:14" x14ac:dyDescent="0.2">
      <c r="A910" s="68">
        <f>'Aliquote medie'!$B910</f>
        <v>90700</v>
      </c>
      <c r="B910" s="71">
        <f>'Aliquote medie'!$H910</f>
        <v>4</v>
      </c>
      <c r="C910" s="71">
        <f>VLOOKUP(B910,Scaglioni!$E$3:$H$7,3,FALSE)</f>
        <v>0</v>
      </c>
      <c r="D910" s="71">
        <f>VLOOKUP(B910,Scaglioni!$E$3:$H$7,2,FALSE)</f>
        <v>50000</v>
      </c>
      <c r="E910" s="71" t="str">
        <f t="shared" si="120"/>
        <v/>
      </c>
      <c r="F910" s="71" t="str">
        <f t="shared" si="121"/>
        <v/>
      </c>
      <c r="G910" s="71" t="str">
        <f t="shared" si="122"/>
        <v/>
      </c>
      <c r="H910" s="80" t="str">
        <f t="shared" si="123"/>
        <v/>
      </c>
      <c r="I910" s="80" t="str">
        <f t="shared" si="124"/>
        <v/>
      </c>
      <c r="J910" s="80">
        <v>1880</v>
      </c>
      <c r="K910" s="80">
        <v>30</v>
      </c>
      <c r="L910" s="76">
        <f t="shared" si="125"/>
        <v>0</v>
      </c>
      <c r="M910" s="76">
        <f t="shared" si="119"/>
        <v>0</v>
      </c>
      <c r="N910" s="76">
        <f t="shared" si="126"/>
        <v>0</v>
      </c>
    </row>
    <row r="911" spans="1:14" x14ac:dyDescent="0.2">
      <c r="A911" s="68">
        <f>'Aliquote medie'!$B911</f>
        <v>90800</v>
      </c>
      <c r="B911" s="71">
        <f>'Aliquote medie'!$H911</f>
        <v>4</v>
      </c>
      <c r="C911" s="71">
        <f>VLOOKUP(B911,Scaglioni!$E$3:$H$7,3,FALSE)</f>
        <v>0</v>
      </c>
      <c r="D911" s="71">
        <f>VLOOKUP(B911,Scaglioni!$E$3:$H$7,2,FALSE)</f>
        <v>50000</v>
      </c>
      <c r="E911" s="71" t="str">
        <f t="shared" si="120"/>
        <v/>
      </c>
      <c r="F911" s="71" t="str">
        <f t="shared" si="121"/>
        <v/>
      </c>
      <c r="G911" s="71" t="str">
        <f t="shared" si="122"/>
        <v/>
      </c>
      <c r="H911" s="80" t="str">
        <f t="shared" si="123"/>
        <v/>
      </c>
      <c r="I911" s="80" t="str">
        <f t="shared" si="124"/>
        <v/>
      </c>
      <c r="J911" s="80">
        <v>1880</v>
      </c>
      <c r="K911" s="80">
        <v>30</v>
      </c>
      <c r="L911" s="76">
        <f t="shared" si="125"/>
        <v>0</v>
      </c>
      <c r="M911" s="76">
        <f t="shared" si="119"/>
        <v>0</v>
      </c>
      <c r="N911" s="76">
        <f t="shared" si="126"/>
        <v>0</v>
      </c>
    </row>
    <row r="912" spans="1:14" x14ac:dyDescent="0.2">
      <c r="A912" s="68">
        <f>'Aliquote medie'!$B912</f>
        <v>90900</v>
      </c>
      <c r="B912" s="71">
        <f>'Aliquote medie'!$H912</f>
        <v>4</v>
      </c>
      <c r="C912" s="71">
        <f>VLOOKUP(B912,Scaglioni!$E$3:$H$7,3,FALSE)</f>
        <v>0</v>
      </c>
      <c r="D912" s="71">
        <f>VLOOKUP(B912,Scaglioni!$E$3:$H$7,2,FALSE)</f>
        <v>50000</v>
      </c>
      <c r="E912" s="71" t="str">
        <f t="shared" si="120"/>
        <v/>
      </c>
      <c r="F912" s="71" t="str">
        <f t="shared" si="121"/>
        <v/>
      </c>
      <c r="G912" s="71" t="str">
        <f t="shared" si="122"/>
        <v/>
      </c>
      <c r="H912" s="80" t="str">
        <f t="shared" si="123"/>
        <v/>
      </c>
      <c r="I912" s="80" t="str">
        <f t="shared" si="124"/>
        <v/>
      </c>
      <c r="J912" s="80">
        <v>1880</v>
      </c>
      <c r="K912" s="80">
        <v>30</v>
      </c>
      <c r="L912" s="76">
        <f t="shared" si="125"/>
        <v>0</v>
      </c>
      <c r="M912" s="76">
        <f t="shared" si="119"/>
        <v>0</v>
      </c>
      <c r="N912" s="76">
        <f t="shared" si="126"/>
        <v>0</v>
      </c>
    </row>
    <row r="913" spans="1:14" x14ac:dyDescent="0.2">
      <c r="A913" s="68">
        <f>'Aliquote medie'!$B913</f>
        <v>91000</v>
      </c>
      <c r="B913" s="71">
        <f>'Aliquote medie'!$H913</f>
        <v>4</v>
      </c>
      <c r="C913" s="71">
        <f>VLOOKUP(B913,Scaglioni!$E$3:$H$7,3,FALSE)</f>
        <v>0</v>
      </c>
      <c r="D913" s="71">
        <f>VLOOKUP(B913,Scaglioni!$E$3:$H$7,2,FALSE)</f>
        <v>50000</v>
      </c>
      <c r="E913" s="71" t="str">
        <f t="shared" si="120"/>
        <v/>
      </c>
      <c r="F913" s="71" t="str">
        <f t="shared" si="121"/>
        <v/>
      </c>
      <c r="G913" s="71" t="str">
        <f t="shared" si="122"/>
        <v/>
      </c>
      <c r="H913" s="80" t="str">
        <f t="shared" si="123"/>
        <v/>
      </c>
      <c r="I913" s="80" t="str">
        <f t="shared" si="124"/>
        <v/>
      </c>
      <c r="J913" s="80">
        <v>1880</v>
      </c>
      <c r="K913" s="80">
        <v>30</v>
      </c>
      <c r="L913" s="76">
        <f t="shared" si="125"/>
        <v>0</v>
      </c>
      <c r="M913" s="76">
        <f t="shared" si="119"/>
        <v>0</v>
      </c>
      <c r="N913" s="76">
        <f t="shared" si="126"/>
        <v>0</v>
      </c>
    </row>
    <row r="914" spans="1:14" x14ac:dyDescent="0.2">
      <c r="A914" s="68">
        <f>'Aliquote medie'!$B914</f>
        <v>91100</v>
      </c>
      <c r="B914" s="71">
        <f>'Aliquote medie'!$H914</f>
        <v>4</v>
      </c>
      <c r="C914" s="71">
        <f>VLOOKUP(B914,Scaglioni!$E$3:$H$7,3,FALSE)</f>
        <v>0</v>
      </c>
      <c r="D914" s="71">
        <f>VLOOKUP(B914,Scaglioni!$E$3:$H$7,2,FALSE)</f>
        <v>50000</v>
      </c>
      <c r="E914" s="71" t="str">
        <f t="shared" si="120"/>
        <v/>
      </c>
      <c r="F914" s="71" t="str">
        <f t="shared" si="121"/>
        <v/>
      </c>
      <c r="G914" s="71" t="str">
        <f t="shared" si="122"/>
        <v/>
      </c>
      <c r="H914" s="80" t="str">
        <f t="shared" si="123"/>
        <v/>
      </c>
      <c r="I914" s="80" t="str">
        <f t="shared" si="124"/>
        <v/>
      </c>
      <c r="J914" s="80">
        <v>1880</v>
      </c>
      <c r="K914" s="80">
        <v>30</v>
      </c>
      <c r="L914" s="76">
        <f t="shared" si="125"/>
        <v>0</v>
      </c>
      <c r="M914" s="76">
        <f t="shared" si="119"/>
        <v>0</v>
      </c>
      <c r="N914" s="76">
        <f t="shared" si="126"/>
        <v>0</v>
      </c>
    </row>
    <row r="915" spans="1:14" x14ac:dyDescent="0.2">
      <c r="A915" s="68">
        <f>'Aliquote medie'!$B915</f>
        <v>91200</v>
      </c>
      <c r="B915" s="71">
        <f>'Aliquote medie'!$H915</f>
        <v>4</v>
      </c>
      <c r="C915" s="71">
        <f>VLOOKUP(B915,Scaglioni!$E$3:$H$7,3,FALSE)</f>
        <v>0</v>
      </c>
      <c r="D915" s="71">
        <f>VLOOKUP(B915,Scaglioni!$E$3:$H$7,2,FALSE)</f>
        <v>50000</v>
      </c>
      <c r="E915" s="71" t="str">
        <f t="shared" si="120"/>
        <v/>
      </c>
      <c r="F915" s="71" t="str">
        <f t="shared" si="121"/>
        <v/>
      </c>
      <c r="G915" s="71" t="str">
        <f t="shared" si="122"/>
        <v/>
      </c>
      <c r="H915" s="80" t="str">
        <f t="shared" si="123"/>
        <v/>
      </c>
      <c r="I915" s="80" t="str">
        <f t="shared" si="124"/>
        <v/>
      </c>
      <c r="J915" s="80">
        <v>1880</v>
      </c>
      <c r="K915" s="80">
        <v>30</v>
      </c>
      <c r="L915" s="76">
        <f t="shared" si="125"/>
        <v>0</v>
      </c>
      <c r="M915" s="76">
        <f t="shared" si="119"/>
        <v>0</v>
      </c>
      <c r="N915" s="76">
        <f t="shared" si="126"/>
        <v>0</v>
      </c>
    </row>
    <row r="916" spans="1:14" x14ac:dyDescent="0.2">
      <c r="A916" s="68">
        <f>'Aliquote medie'!$B916</f>
        <v>91300</v>
      </c>
      <c r="B916" s="71">
        <f>'Aliquote medie'!$H916</f>
        <v>4</v>
      </c>
      <c r="C916" s="71">
        <f>VLOOKUP(B916,Scaglioni!$E$3:$H$7,3,FALSE)</f>
        <v>0</v>
      </c>
      <c r="D916" s="71">
        <f>VLOOKUP(B916,Scaglioni!$E$3:$H$7,2,FALSE)</f>
        <v>50000</v>
      </c>
      <c r="E916" s="71" t="str">
        <f t="shared" si="120"/>
        <v/>
      </c>
      <c r="F916" s="71" t="str">
        <f t="shared" si="121"/>
        <v/>
      </c>
      <c r="G916" s="71" t="str">
        <f t="shared" si="122"/>
        <v/>
      </c>
      <c r="H916" s="80" t="str">
        <f t="shared" si="123"/>
        <v/>
      </c>
      <c r="I916" s="80" t="str">
        <f t="shared" si="124"/>
        <v/>
      </c>
      <c r="J916" s="80">
        <v>1880</v>
      </c>
      <c r="K916" s="80">
        <v>30</v>
      </c>
      <c r="L916" s="76">
        <f t="shared" si="125"/>
        <v>0</v>
      </c>
      <c r="M916" s="76">
        <f t="shared" si="119"/>
        <v>0</v>
      </c>
      <c r="N916" s="76">
        <f t="shared" si="126"/>
        <v>0</v>
      </c>
    </row>
    <row r="917" spans="1:14" x14ac:dyDescent="0.2">
      <c r="A917" s="68">
        <f>'Aliquote medie'!$B917</f>
        <v>91400</v>
      </c>
      <c r="B917" s="71">
        <f>'Aliquote medie'!$H917</f>
        <v>4</v>
      </c>
      <c r="C917" s="71">
        <f>VLOOKUP(B917,Scaglioni!$E$3:$H$7,3,FALSE)</f>
        <v>0</v>
      </c>
      <c r="D917" s="71">
        <f>VLOOKUP(B917,Scaglioni!$E$3:$H$7,2,FALSE)</f>
        <v>50000</v>
      </c>
      <c r="E917" s="71" t="str">
        <f t="shared" si="120"/>
        <v/>
      </c>
      <c r="F917" s="71" t="str">
        <f t="shared" si="121"/>
        <v/>
      </c>
      <c r="G917" s="71" t="str">
        <f t="shared" si="122"/>
        <v/>
      </c>
      <c r="H917" s="80" t="str">
        <f t="shared" si="123"/>
        <v/>
      </c>
      <c r="I917" s="80" t="str">
        <f t="shared" si="124"/>
        <v/>
      </c>
      <c r="J917" s="80">
        <v>1880</v>
      </c>
      <c r="K917" s="80">
        <v>30</v>
      </c>
      <c r="L917" s="76">
        <f t="shared" si="125"/>
        <v>0</v>
      </c>
      <c r="M917" s="76">
        <f t="shared" si="119"/>
        <v>0</v>
      </c>
      <c r="N917" s="76">
        <f t="shared" si="126"/>
        <v>0</v>
      </c>
    </row>
    <row r="918" spans="1:14" x14ac:dyDescent="0.2">
      <c r="A918" s="68">
        <f>'Aliquote medie'!$B918</f>
        <v>91500</v>
      </c>
      <c r="B918" s="71">
        <f>'Aliquote medie'!$H918</f>
        <v>4</v>
      </c>
      <c r="C918" s="71">
        <f>VLOOKUP(B918,Scaglioni!$E$3:$H$7,3,FALSE)</f>
        <v>0</v>
      </c>
      <c r="D918" s="71">
        <f>VLOOKUP(B918,Scaglioni!$E$3:$H$7,2,FALSE)</f>
        <v>50000</v>
      </c>
      <c r="E918" s="71" t="str">
        <f t="shared" si="120"/>
        <v/>
      </c>
      <c r="F918" s="71" t="str">
        <f t="shared" si="121"/>
        <v/>
      </c>
      <c r="G918" s="71" t="str">
        <f t="shared" si="122"/>
        <v/>
      </c>
      <c r="H918" s="80" t="str">
        <f t="shared" si="123"/>
        <v/>
      </c>
      <c r="I918" s="80" t="str">
        <f t="shared" si="124"/>
        <v/>
      </c>
      <c r="J918" s="80">
        <v>1880</v>
      </c>
      <c r="K918" s="80">
        <v>30</v>
      </c>
      <c r="L918" s="76">
        <f t="shared" si="125"/>
        <v>0</v>
      </c>
      <c r="M918" s="76">
        <f t="shared" si="119"/>
        <v>0</v>
      </c>
      <c r="N918" s="76">
        <f t="shared" si="126"/>
        <v>0</v>
      </c>
    </row>
    <row r="919" spans="1:14" x14ac:dyDescent="0.2">
      <c r="A919" s="68">
        <f>'Aliquote medie'!$B919</f>
        <v>91600</v>
      </c>
      <c r="B919" s="71">
        <f>'Aliquote medie'!$H919</f>
        <v>4</v>
      </c>
      <c r="C919" s="71">
        <f>VLOOKUP(B919,Scaglioni!$E$3:$H$7,3,FALSE)</f>
        <v>0</v>
      </c>
      <c r="D919" s="71">
        <f>VLOOKUP(B919,Scaglioni!$E$3:$H$7,2,FALSE)</f>
        <v>50000</v>
      </c>
      <c r="E919" s="71" t="str">
        <f t="shared" si="120"/>
        <v/>
      </c>
      <c r="F919" s="71" t="str">
        <f t="shared" si="121"/>
        <v/>
      </c>
      <c r="G919" s="71" t="str">
        <f t="shared" si="122"/>
        <v/>
      </c>
      <c r="H919" s="80" t="str">
        <f t="shared" si="123"/>
        <v/>
      </c>
      <c r="I919" s="80" t="str">
        <f t="shared" si="124"/>
        <v/>
      </c>
      <c r="J919" s="80">
        <v>1880</v>
      </c>
      <c r="K919" s="80">
        <v>30</v>
      </c>
      <c r="L919" s="76">
        <f t="shared" si="125"/>
        <v>0</v>
      </c>
      <c r="M919" s="76">
        <f t="shared" si="119"/>
        <v>0</v>
      </c>
      <c r="N919" s="76">
        <f t="shared" si="126"/>
        <v>0</v>
      </c>
    </row>
    <row r="920" spans="1:14" x14ac:dyDescent="0.2">
      <c r="A920" s="68">
        <f>'Aliquote medie'!$B920</f>
        <v>91700</v>
      </c>
      <c r="B920" s="71">
        <f>'Aliquote medie'!$H920</f>
        <v>4</v>
      </c>
      <c r="C920" s="71">
        <f>VLOOKUP(B920,Scaglioni!$E$3:$H$7,3,FALSE)</f>
        <v>0</v>
      </c>
      <c r="D920" s="71">
        <f>VLOOKUP(B920,Scaglioni!$E$3:$H$7,2,FALSE)</f>
        <v>50000</v>
      </c>
      <c r="E920" s="71" t="str">
        <f t="shared" si="120"/>
        <v/>
      </c>
      <c r="F920" s="71" t="str">
        <f t="shared" si="121"/>
        <v/>
      </c>
      <c r="G920" s="71" t="str">
        <f t="shared" si="122"/>
        <v/>
      </c>
      <c r="H920" s="80" t="str">
        <f t="shared" si="123"/>
        <v/>
      </c>
      <c r="I920" s="80" t="str">
        <f t="shared" si="124"/>
        <v/>
      </c>
      <c r="J920" s="80">
        <v>1880</v>
      </c>
      <c r="K920" s="80">
        <v>30</v>
      </c>
      <c r="L920" s="76">
        <f t="shared" si="125"/>
        <v>0</v>
      </c>
      <c r="M920" s="76">
        <f t="shared" si="119"/>
        <v>0</v>
      </c>
      <c r="N920" s="76">
        <f t="shared" si="126"/>
        <v>0</v>
      </c>
    </row>
    <row r="921" spans="1:14" x14ac:dyDescent="0.2">
      <c r="A921" s="68">
        <f>'Aliquote medie'!$B921</f>
        <v>91800</v>
      </c>
      <c r="B921" s="71">
        <f>'Aliquote medie'!$H921</f>
        <v>4</v>
      </c>
      <c r="C921" s="71">
        <f>VLOOKUP(B921,Scaglioni!$E$3:$H$7,3,FALSE)</f>
        <v>0</v>
      </c>
      <c r="D921" s="71">
        <f>VLOOKUP(B921,Scaglioni!$E$3:$H$7,2,FALSE)</f>
        <v>50000</v>
      </c>
      <c r="E921" s="71" t="str">
        <f t="shared" si="120"/>
        <v/>
      </c>
      <c r="F921" s="71" t="str">
        <f t="shared" si="121"/>
        <v/>
      </c>
      <c r="G921" s="71" t="str">
        <f t="shared" si="122"/>
        <v/>
      </c>
      <c r="H921" s="80" t="str">
        <f t="shared" si="123"/>
        <v/>
      </c>
      <c r="I921" s="80" t="str">
        <f t="shared" si="124"/>
        <v/>
      </c>
      <c r="J921" s="80">
        <v>1880</v>
      </c>
      <c r="K921" s="80">
        <v>30</v>
      </c>
      <c r="L921" s="76">
        <f t="shared" si="125"/>
        <v>0</v>
      </c>
      <c r="M921" s="76">
        <f t="shared" si="119"/>
        <v>0</v>
      </c>
      <c r="N921" s="76">
        <f t="shared" si="126"/>
        <v>0</v>
      </c>
    </row>
    <row r="922" spans="1:14" x14ac:dyDescent="0.2">
      <c r="A922" s="68">
        <f>'Aliquote medie'!$B922</f>
        <v>91900</v>
      </c>
      <c r="B922" s="71">
        <f>'Aliquote medie'!$H922</f>
        <v>4</v>
      </c>
      <c r="C922" s="71">
        <f>VLOOKUP(B922,Scaglioni!$E$3:$H$7,3,FALSE)</f>
        <v>0</v>
      </c>
      <c r="D922" s="71">
        <f>VLOOKUP(B922,Scaglioni!$E$3:$H$7,2,FALSE)</f>
        <v>50000</v>
      </c>
      <c r="E922" s="71" t="str">
        <f t="shared" si="120"/>
        <v/>
      </c>
      <c r="F922" s="71" t="str">
        <f t="shared" si="121"/>
        <v/>
      </c>
      <c r="G922" s="71" t="str">
        <f t="shared" si="122"/>
        <v/>
      </c>
      <c r="H922" s="80" t="str">
        <f t="shared" si="123"/>
        <v/>
      </c>
      <c r="I922" s="80" t="str">
        <f t="shared" si="124"/>
        <v/>
      </c>
      <c r="J922" s="80">
        <v>1880</v>
      </c>
      <c r="K922" s="80">
        <v>30</v>
      </c>
      <c r="L922" s="76">
        <f t="shared" si="125"/>
        <v>0</v>
      </c>
      <c r="M922" s="76">
        <f t="shared" si="119"/>
        <v>0</v>
      </c>
      <c r="N922" s="76">
        <f t="shared" si="126"/>
        <v>0</v>
      </c>
    </row>
    <row r="923" spans="1:14" x14ac:dyDescent="0.2">
      <c r="A923" s="68">
        <f>'Aliquote medie'!$B923</f>
        <v>92000</v>
      </c>
      <c r="B923" s="71">
        <f>'Aliquote medie'!$H923</f>
        <v>4</v>
      </c>
      <c r="C923" s="71">
        <f>VLOOKUP(B923,Scaglioni!$E$3:$H$7,3,FALSE)</f>
        <v>0</v>
      </c>
      <c r="D923" s="71">
        <f>VLOOKUP(B923,Scaglioni!$E$3:$H$7,2,FALSE)</f>
        <v>50000</v>
      </c>
      <c r="E923" s="71" t="str">
        <f t="shared" si="120"/>
        <v/>
      </c>
      <c r="F923" s="71" t="str">
        <f t="shared" si="121"/>
        <v/>
      </c>
      <c r="G923" s="71" t="str">
        <f t="shared" si="122"/>
        <v/>
      </c>
      <c r="H923" s="80" t="str">
        <f t="shared" si="123"/>
        <v/>
      </c>
      <c r="I923" s="80" t="str">
        <f t="shared" si="124"/>
        <v/>
      </c>
      <c r="J923" s="80">
        <v>1880</v>
      </c>
      <c r="K923" s="80">
        <v>30</v>
      </c>
      <c r="L923" s="76">
        <f t="shared" si="125"/>
        <v>0</v>
      </c>
      <c r="M923" s="76">
        <f t="shared" si="119"/>
        <v>0</v>
      </c>
      <c r="N923" s="76">
        <f t="shared" si="126"/>
        <v>0</v>
      </c>
    </row>
    <row r="924" spans="1:14" x14ac:dyDescent="0.2">
      <c r="A924" s="68">
        <f>'Aliquote medie'!$B924</f>
        <v>92100</v>
      </c>
      <c r="B924" s="71">
        <f>'Aliquote medie'!$H924</f>
        <v>4</v>
      </c>
      <c r="C924" s="71">
        <f>VLOOKUP(B924,Scaglioni!$E$3:$H$7,3,FALSE)</f>
        <v>0</v>
      </c>
      <c r="D924" s="71">
        <f>VLOOKUP(B924,Scaglioni!$E$3:$H$7,2,FALSE)</f>
        <v>50000</v>
      </c>
      <c r="E924" s="71" t="str">
        <f t="shared" si="120"/>
        <v/>
      </c>
      <c r="F924" s="71" t="str">
        <f t="shared" si="121"/>
        <v/>
      </c>
      <c r="G924" s="71" t="str">
        <f t="shared" si="122"/>
        <v/>
      </c>
      <c r="H924" s="80" t="str">
        <f t="shared" si="123"/>
        <v/>
      </c>
      <c r="I924" s="80" t="str">
        <f t="shared" si="124"/>
        <v/>
      </c>
      <c r="J924" s="80">
        <v>1880</v>
      </c>
      <c r="K924" s="80">
        <v>30</v>
      </c>
      <c r="L924" s="76">
        <f t="shared" si="125"/>
        <v>0</v>
      </c>
      <c r="M924" s="76">
        <f t="shared" si="119"/>
        <v>0</v>
      </c>
      <c r="N924" s="76">
        <f t="shared" si="126"/>
        <v>0</v>
      </c>
    </row>
    <row r="925" spans="1:14" x14ac:dyDescent="0.2">
      <c r="A925" s="68">
        <f>'Aliquote medie'!$B925</f>
        <v>92200</v>
      </c>
      <c r="B925" s="71">
        <f>'Aliquote medie'!$H925</f>
        <v>4</v>
      </c>
      <c r="C925" s="71">
        <f>VLOOKUP(B925,Scaglioni!$E$3:$H$7,3,FALSE)</f>
        <v>0</v>
      </c>
      <c r="D925" s="71">
        <f>VLOOKUP(B925,Scaglioni!$E$3:$H$7,2,FALSE)</f>
        <v>50000</v>
      </c>
      <c r="E925" s="71" t="str">
        <f t="shared" si="120"/>
        <v/>
      </c>
      <c r="F925" s="71" t="str">
        <f t="shared" si="121"/>
        <v/>
      </c>
      <c r="G925" s="71" t="str">
        <f t="shared" si="122"/>
        <v/>
      </c>
      <c r="H925" s="80" t="str">
        <f t="shared" si="123"/>
        <v/>
      </c>
      <c r="I925" s="80" t="str">
        <f t="shared" si="124"/>
        <v/>
      </c>
      <c r="J925" s="80">
        <v>1880</v>
      </c>
      <c r="K925" s="80">
        <v>30</v>
      </c>
      <c r="L925" s="76">
        <f t="shared" si="125"/>
        <v>0</v>
      </c>
      <c r="M925" s="76">
        <f t="shared" si="119"/>
        <v>0</v>
      </c>
      <c r="N925" s="76">
        <f t="shared" si="126"/>
        <v>0</v>
      </c>
    </row>
    <row r="926" spans="1:14" x14ac:dyDescent="0.2">
      <c r="A926" s="68">
        <f>'Aliquote medie'!$B926</f>
        <v>92300</v>
      </c>
      <c r="B926" s="71">
        <f>'Aliquote medie'!$H926</f>
        <v>4</v>
      </c>
      <c r="C926" s="71">
        <f>VLOOKUP(B926,Scaglioni!$E$3:$H$7,3,FALSE)</f>
        <v>0</v>
      </c>
      <c r="D926" s="71">
        <f>VLOOKUP(B926,Scaglioni!$E$3:$H$7,2,FALSE)</f>
        <v>50000</v>
      </c>
      <c r="E926" s="71" t="str">
        <f t="shared" si="120"/>
        <v/>
      </c>
      <c r="F926" s="71" t="str">
        <f t="shared" si="121"/>
        <v/>
      </c>
      <c r="G926" s="71" t="str">
        <f t="shared" si="122"/>
        <v/>
      </c>
      <c r="H926" s="80" t="str">
        <f t="shared" si="123"/>
        <v/>
      </c>
      <c r="I926" s="80" t="str">
        <f t="shared" si="124"/>
        <v/>
      </c>
      <c r="J926" s="80">
        <v>1880</v>
      </c>
      <c r="K926" s="80">
        <v>30</v>
      </c>
      <c r="L926" s="76">
        <f t="shared" si="125"/>
        <v>0</v>
      </c>
      <c r="M926" s="76">
        <f t="shared" si="119"/>
        <v>0</v>
      </c>
      <c r="N926" s="76">
        <f t="shared" si="126"/>
        <v>0</v>
      </c>
    </row>
    <row r="927" spans="1:14" x14ac:dyDescent="0.2">
      <c r="A927" s="68">
        <f>'Aliquote medie'!$B927</f>
        <v>92400</v>
      </c>
      <c r="B927" s="71">
        <f>'Aliquote medie'!$H927</f>
        <v>4</v>
      </c>
      <c r="C927" s="71">
        <f>VLOOKUP(B927,Scaglioni!$E$3:$H$7,3,FALSE)</f>
        <v>0</v>
      </c>
      <c r="D927" s="71">
        <f>VLOOKUP(B927,Scaglioni!$E$3:$H$7,2,FALSE)</f>
        <v>50000</v>
      </c>
      <c r="E927" s="71" t="str">
        <f t="shared" si="120"/>
        <v/>
      </c>
      <c r="F927" s="71" t="str">
        <f t="shared" si="121"/>
        <v/>
      </c>
      <c r="G927" s="71" t="str">
        <f t="shared" si="122"/>
        <v/>
      </c>
      <c r="H927" s="80" t="str">
        <f t="shared" si="123"/>
        <v/>
      </c>
      <c r="I927" s="80" t="str">
        <f t="shared" si="124"/>
        <v/>
      </c>
      <c r="J927" s="80">
        <v>1880</v>
      </c>
      <c r="K927" s="80">
        <v>30</v>
      </c>
      <c r="L927" s="76">
        <f t="shared" si="125"/>
        <v>0</v>
      </c>
      <c r="M927" s="76">
        <f t="shared" si="119"/>
        <v>0</v>
      </c>
      <c r="N927" s="76">
        <f t="shared" si="126"/>
        <v>0</v>
      </c>
    </row>
    <row r="928" spans="1:14" x14ac:dyDescent="0.2">
      <c r="A928" s="68">
        <f>'Aliquote medie'!$B928</f>
        <v>92500</v>
      </c>
      <c r="B928" s="71">
        <f>'Aliquote medie'!$H928</f>
        <v>4</v>
      </c>
      <c r="C928" s="71">
        <f>VLOOKUP(B928,Scaglioni!$E$3:$H$7,3,FALSE)</f>
        <v>0</v>
      </c>
      <c r="D928" s="71">
        <f>VLOOKUP(B928,Scaglioni!$E$3:$H$7,2,FALSE)</f>
        <v>50000</v>
      </c>
      <c r="E928" s="71" t="str">
        <f t="shared" si="120"/>
        <v/>
      </c>
      <c r="F928" s="71" t="str">
        <f t="shared" si="121"/>
        <v/>
      </c>
      <c r="G928" s="71" t="str">
        <f t="shared" si="122"/>
        <v/>
      </c>
      <c r="H928" s="80" t="str">
        <f t="shared" si="123"/>
        <v/>
      </c>
      <c r="I928" s="80" t="str">
        <f t="shared" si="124"/>
        <v/>
      </c>
      <c r="J928" s="80">
        <v>1880</v>
      </c>
      <c r="K928" s="80">
        <v>30</v>
      </c>
      <c r="L928" s="76">
        <f t="shared" si="125"/>
        <v>0</v>
      </c>
      <c r="M928" s="76">
        <f t="shared" si="119"/>
        <v>0</v>
      </c>
      <c r="N928" s="76">
        <f t="shared" si="126"/>
        <v>0</v>
      </c>
    </row>
    <row r="929" spans="1:14" x14ac:dyDescent="0.2">
      <c r="A929" s="68">
        <f>'Aliquote medie'!$B929</f>
        <v>92600</v>
      </c>
      <c r="B929" s="71">
        <f>'Aliquote medie'!$H929</f>
        <v>4</v>
      </c>
      <c r="C929" s="71">
        <f>VLOOKUP(B929,Scaglioni!$E$3:$H$7,3,FALSE)</f>
        <v>0</v>
      </c>
      <c r="D929" s="71">
        <f>VLOOKUP(B929,Scaglioni!$E$3:$H$7,2,FALSE)</f>
        <v>50000</v>
      </c>
      <c r="E929" s="71" t="str">
        <f t="shared" si="120"/>
        <v/>
      </c>
      <c r="F929" s="71" t="str">
        <f t="shared" si="121"/>
        <v/>
      </c>
      <c r="G929" s="71" t="str">
        <f t="shared" si="122"/>
        <v/>
      </c>
      <c r="H929" s="80" t="str">
        <f t="shared" si="123"/>
        <v/>
      </c>
      <c r="I929" s="80" t="str">
        <f t="shared" si="124"/>
        <v/>
      </c>
      <c r="J929" s="80">
        <v>1880</v>
      </c>
      <c r="K929" s="80">
        <v>30</v>
      </c>
      <c r="L929" s="76">
        <f t="shared" si="125"/>
        <v>0</v>
      </c>
      <c r="M929" s="76">
        <f t="shared" si="119"/>
        <v>0</v>
      </c>
      <c r="N929" s="76">
        <f t="shared" si="126"/>
        <v>0</v>
      </c>
    </row>
    <row r="930" spans="1:14" x14ac:dyDescent="0.2">
      <c r="A930" s="68">
        <f>'Aliquote medie'!$B930</f>
        <v>92700</v>
      </c>
      <c r="B930" s="71">
        <f>'Aliquote medie'!$H930</f>
        <v>4</v>
      </c>
      <c r="C930" s="71">
        <f>VLOOKUP(B930,Scaglioni!$E$3:$H$7,3,FALSE)</f>
        <v>0</v>
      </c>
      <c r="D930" s="71">
        <f>VLOOKUP(B930,Scaglioni!$E$3:$H$7,2,FALSE)</f>
        <v>50000</v>
      </c>
      <c r="E930" s="71" t="str">
        <f t="shared" si="120"/>
        <v/>
      </c>
      <c r="F930" s="71" t="str">
        <f t="shared" si="121"/>
        <v/>
      </c>
      <c r="G930" s="71" t="str">
        <f t="shared" si="122"/>
        <v/>
      </c>
      <c r="H930" s="80" t="str">
        <f t="shared" si="123"/>
        <v/>
      </c>
      <c r="I930" s="80" t="str">
        <f t="shared" si="124"/>
        <v/>
      </c>
      <c r="J930" s="80">
        <v>1880</v>
      </c>
      <c r="K930" s="80">
        <v>30</v>
      </c>
      <c r="L930" s="76">
        <f t="shared" si="125"/>
        <v>0</v>
      </c>
      <c r="M930" s="76">
        <f t="shared" si="119"/>
        <v>0</v>
      </c>
      <c r="N930" s="76">
        <f t="shared" si="126"/>
        <v>0</v>
      </c>
    </row>
    <row r="931" spans="1:14" x14ac:dyDescent="0.2">
      <c r="A931" s="68">
        <f>'Aliquote medie'!$B931</f>
        <v>92800</v>
      </c>
      <c r="B931" s="71">
        <f>'Aliquote medie'!$H931</f>
        <v>4</v>
      </c>
      <c r="C931" s="71">
        <f>VLOOKUP(B931,Scaglioni!$E$3:$H$7,3,FALSE)</f>
        <v>0</v>
      </c>
      <c r="D931" s="71">
        <f>VLOOKUP(B931,Scaglioni!$E$3:$H$7,2,FALSE)</f>
        <v>50000</v>
      </c>
      <c r="E931" s="71" t="str">
        <f t="shared" si="120"/>
        <v/>
      </c>
      <c r="F931" s="71" t="str">
        <f t="shared" si="121"/>
        <v/>
      </c>
      <c r="G931" s="71" t="str">
        <f t="shared" si="122"/>
        <v/>
      </c>
      <c r="H931" s="80" t="str">
        <f t="shared" si="123"/>
        <v/>
      </c>
      <c r="I931" s="80" t="str">
        <f t="shared" si="124"/>
        <v/>
      </c>
      <c r="J931" s="80">
        <v>1880</v>
      </c>
      <c r="K931" s="80">
        <v>30</v>
      </c>
      <c r="L931" s="76">
        <f t="shared" si="125"/>
        <v>0</v>
      </c>
      <c r="M931" s="76">
        <f t="shared" si="119"/>
        <v>0</v>
      </c>
      <c r="N931" s="76">
        <f t="shared" si="126"/>
        <v>0</v>
      </c>
    </row>
    <row r="932" spans="1:14" x14ac:dyDescent="0.2">
      <c r="A932" s="68">
        <f>'Aliquote medie'!$B932</f>
        <v>92900</v>
      </c>
      <c r="B932" s="71">
        <f>'Aliquote medie'!$H932</f>
        <v>4</v>
      </c>
      <c r="C932" s="71">
        <f>VLOOKUP(B932,Scaglioni!$E$3:$H$7,3,FALSE)</f>
        <v>0</v>
      </c>
      <c r="D932" s="71">
        <f>VLOOKUP(B932,Scaglioni!$E$3:$H$7,2,FALSE)</f>
        <v>50000</v>
      </c>
      <c r="E932" s="71" t="str">
        <f t="shared" si="120"/>
        <v/>
      </c>
      <c r="F932" s="71" t="str">
        <f t="shared" si="121"/>
        <v/>
      </c>
      <c r="G932" s="71" t="str">
        <f t="shared" si="122"/>
        <v/>
      </c>
      <c r="H932" s="80" t="str">
        <f t="shared" si="123"/>
        <v/>
      </c>
      <c r="I932" s="80" t="str">
        <f t="shared" si="124"/>
        <v/>
      </c>
      <c r="J932" s="80">
        <v>1880</v>
      </c>
      <c r="K932" s="80">
        <v>30</v>
      </c>
      <c r="L932" s="76">
        <f t="shared" si="125"/>
        <v>0</v>
      </c>
      <c r="M932" s="76">
        <f t="shared" si="119"/>
        <v>0</v>
      </c>
      <c r="N932" s="76">
        <f t="shared" si="126"/>
        <v>0</v>
      </c>
    </row>
    <row r="933" spans="1:14" x14ac:dyDescent="0.2">
      <c r="A933" s="68">
        <f>'Aliquote medie'!$B933</f>
        <v>93000</v>
      </c>
      <c r="B933" s="71">
        <f>'Aliquote medie'!$H933</f>
        <v>4</v>
      </c>
      <c r="C933" s="71">
        <f>VLOOKUP(B933,Scaglioni!$E$3:$H$7,3,FALSE)</f>
        <v>0</v>
      </c>
      <c r="D933" s="71">
        <f>VLOOKUP(B933,Scaglioni!$E$3:$H$7,2,FALSE)</f>
        <v>50000</v>
      </c>
      <c r="E933" s="71" t="str">
        <f t="shared" si="120"/>
        <v/>
      </c>
      <c r="F933" s="71" t="str">
        <f t="shared" si="121"/>
        <v/>
      </c>
      <c r="G933" s="71" t="str">
        <f t="shared" si="122"/>
        <v/>
      </c>
      <c r="H933" s="80" t="str">
        <f t="shared" si="123"/>
        <v/>
      </c>
      <c r="I933" s="80" t="str">
        <f t="shared" si="124"/>
        <v/>
      </c>
      <c r="J933" s="80">
        <v>1880</v>
      </c>
      <c r="K933" s="80">
        <v>30</v>
      </c>
      <c r="L933" s="76">
        <f t="shared" si="125"/>
        <v>0</v>
      </c>
      <c r="M933" s="76">
        <f t="shared" si="119"/>
        <v>0</v>
      </c>
      <c r="N933" s="76">
        <f t="shared" si="126"/>
        <v>0</v>
      </c>
    </row>
    <row r="934" spans="1:14" x14ac:dyDescent="0.2">
      <c r="A934" s="68">
        <f>'Aliquote medie'!$B934</f>
        <v>93100</v>
      </c>
      <c r="B934" s="71">
        <f>'Aliquote medie'!$H934</f>
        <v>4</v>
      </c>
      <c r="C934" s="71">
        <f>VLOOKUP(B934,Scaglioni!$E$3:$H$7,3,FALSE)</f>
        <v>0</v>
      </c>
      <c r="D934" s="71">
        <f>VLOOKUP(B934,Scaglioni!$E$3:$H$7,2,FALSE)</f>
        <v>50000</v>
      </c>
      <c r="E934" s="71" t="str">
        <f t="shared" si="120"/>
        <v/>
      </c>
      <c r="F934" s="71" t="str">
        <f t="shared" si="121"/>
        <v/>
      </c>
      <c r="G934" s="71" t="str">
        <f t="shared" si="122"/>
        <v/>
      </c>
      <c r="H934" s="80" t="str">
        <f t="shared" si="123"/>
        <v/>
      </c>
      <c r="I934" s="80" t="str">
        <f t="shared" si="124"/>
        <v/>
      </c>
      <c r="J934" s="80">
        <v>1880</v>
      </c>
      <c r="K934" s="80">
        <v>30</v>
      </c>
      <c r="L934" s="76">
        <f t="shared" si="125"/>
        <v>0</v>
      </c>
      <c r="M934" s="76">
        <f t="shared" si="119"/>
        <v>0</v>
      </c>
      <c r="N934" s="76">
        <f t="shared" si="126"/>
        <v>0</v>
      </c>
    </row>
    <row r="935" spans="1:14" x14ac:dyDescent="0.2">
      <c r="A935" s="68">
        <f>'Aliquote medie'!$B935</f>
        <v>93200</v>
      </c>
      <c r="B935" s="71">
        <f>'Aliquote medie'!$H935</f>
        <v>4</v>
      </c>
      <c r="C935" s="71">
        <f>VLOOKUP(B935,Scaglioni!$E$3:$H$7,3,FALSE)</f>
        <v>0</v>
      </c>
      <c r="D935" s="71">
        <f>VLOOKUP(B935,Scaglioni!$E$3:$H$7,2,FALSE)</f>
        <v>50000</v>
      </c>
      <c r="E935" s="71" t="str">
        <f t="shared" si="120"/>
        <v/>
      </c>
      <c r="F935" s="71" t="str">
        <f t="shared" si="121"/>
        <v/>
      </c>
      <c r="G935" s="71" t="str">
        <f t="shared" si="122"/>
        <v/>
      </c>
      <c r="H935" s="80" t="str">
        <f t="shared" si="123"/>
        <v/>
      </c>
      <c r="I935" s="80" t="str">
        <f t="shared" si="124"/>
        <v/>
      </c>
      <c r="J935" s="80">
        <v>1880</v>
      </c>
      <c r="K935" s="80">
        <v>30</v>
      </c>
      <c r="L935" s="76">
        <f t="shared" si="125"/>
        <v>0</v>
      </c>
      <c r="M935" s="76">
        <f t="shared" si="119"/>
        <v>0</v>
      </c>
      <c r="N935" s="76">
        <f t="shared" si="126"/>
        <v>0</v>
      </c>
    </row>
    <row r="936" spans="1:14" x14ac:dyDescent="0.2">
      <c r="A936" s="68">
        <f>'Aliquote medie'!$B936</f>
        <v>93300</v>
      </c>
      <c r="B936" s="71">
        <f>'Aliquote medie'!$H936</f>
        <v>4</v>
      </c>
      <c r="C936" s="71">
        <f>VLOOKUP(B936,Scaglioni!$E$3:$H$7,3,FALSE)</f>
        <v>0</v>
      </c>
      <c r="D936" s="71">
        <f>VLOOKUP(B936,Scaglioni!$E$3:$H$7,2,FALSE)</f>
        <v>50000</v>
      </c>
      <c r="E936" s="71" t="str">
        <f t="shared" si="120"/>
        <v/>
      </c>
      <c r="F936" s="71" t="str">
        <f t="shared" si="121"/>
        <v/>
      </c>
      <c r="G936" s="71" t="str">
        <f t="shared" si="122"/>
        <v/>
      </c>
      <c r="H936" s="80" t="str">
        <f t="shared" si="123"/>
        <v/>
      </c>
      <c r="I936" s="80" t="str">
        <f t="shared" si="124"/>
        <v/>
      </c>
      <c r="J936" s="80">
        <v>1880</v>
      </c>
      <c r="K936" s="80">
        <v>30</v>
      </c>
      <c r="L936" s="76">
        <f t="shared" si="125"/>
        <v>0</v>
      </c>
      <c r="M936" s="76">
        <f t="shared" si="119"/>
        <v>0</v>
      </c>
      <c r="N936" s="76">
        <f t="shared" si="126"/>
        <v>0</v>
      </c>
    </row>
    <row r="937" spans="1:14" x14ac:dyDescent="0.2">
      <c r="A937" s="68">
        <f>'Aliquote medie'!$B937</f>
        <v>93400</v>
      </c>
      <c r="B937" s="71">
        <f>'Aliquote medie'!$H937</f>
        <v>4</v>
      </c>
      <c r="C937" s="71">
        <f>VLOOKUP(B937,Scaglioni!$E$3:$H$7,3,FALSE)</f>
        <v>0</v>
      </c>
      <c r="D937" s="71">
        <f>VLOOKUP(B937,Scaglioni!$E$3:$H$7,2,FALSE)</f>
        <v>50000</v>
      </c>
      <c r="E937" s="71" t="str">
        <f t="shared" si="120"/>
        <v/>
      </c>
      <c r="F937" s="71" t="str">
        <f t="shared" si="121"/>
        <v/>
      </c>
      <c r="G937" s="71" t="str">
        <f t="shared" si="122"/>
        <v/>
      </c>
      <c r="H937" s="80" t="str">
        <f t="shared" si="123"/>
        <v/>
      </c>
      <c r="I937" s="80" t="str">
        <f t="shared" si="124"/>
        <v/>
      </c>
      <c r="J937" s="80">
        <v>1880</v>
      </c>
      <c r="K937" s="80">
        <v>30</v>
      </c>
      <c r="L937" s="76">
        <f t="shared" si="125"/>
        <v>0</v>
      </c>
      <c r="M937" s="76">
        <f t="shared" si="119"/>
        <v>0</v>
      </c>
      <c r="N937" s="76">
        <f t="shared" si="126"/>
        <v>0</v>
      </c>
    </row>
    <row r="938" spans="1:14" x14ac:dyDescent="0.2">
      <c r="A938" s="68">
        <f>'Aliquote medie'!$B938</f>
        <v>93500</v>
      </c>
      <c r="B938" s="71">
        <f>'Aliquote medie'!$H938</f>
        <v>4</v>
      </c>
      <c r="C938" s="71">
        <f>VLOOKUP(B938,Scaglioni!$E$3:$H$7,3,FALSE)</f>
        <v>0</v>
      </c>
      <c r="D938" s="71">
        <f>VLOOKUP(B938,Scaglioni!$E$3:$H$7,2,FALSE)</f>
        <v>50000</v>
      </c>
      <c r="E938" s="71" t="str">
        <f t="shared" si="120"/>
        <v/>
      </c>
      <c r="F938" s="71" t="str">
        <f t="shared" si="121"/>
        <v/>
      </c>
      <c r="G938" s="71" t="str">
        <f t="shared" si="122"/>
        <v/>
      </c>
      <c r="H938" s="80" t="str">
        <f t="shared" si="123"/>
        <v/>
      </c>
      <c r="I938" s="80" t="str">
        <f t="shared" si="124"/>
        <v/>
      </c>
      <c r="J938" s="80">
        <v>1880</v>
      </c>
      <c r="K938" s="80">
        <v>30</v>
      </c>
      <c r="L938" s="76">
        <f t="shared" si="125"/>
        <v>0</v>
      </c>
      <c r="M938" s="76">
        <f t="shared" si="119"/>
        <v>0</v>
      </c>
      <c r="N938" s="76">
        <f t="shared" si="126"/>
        <v>0</v>
      </c>
    </row>
    <row r="939" spans="1:14" x14ac:dyDescent="0.2">
      <c r="A939" s="68">
        <f>'Aliquote medie'!$B939</f>
        <v>93600</v>
      </c>
      <c r="B939" s="71">
        <f>'Aliquote medie'!$H939</f>
        <v>4</v>
      </c>
      <c r="C939" s="71">
        <f>VLOOKUP(B939,Scaglioni!$E$3:$H$7,3,FALSE)</f>
        <v>0</v>
      </c>
      <c r="D939" s="71">
        <f>VLOOKUP(B939,Scaglioni!$E$3:$H$7,2,FALSE)</f>
        <v>50000</v>
      </c>
      <c r="E939" s="71" t="str">
        <f t="shared" si="120"/>
        <v/>
      </c>
      <c r="F939" s="71" t="str">
        <f t="shared" si="121"/>
        <v/>
      </c>
      <c r="G939" s="71" t="str">
        <f t="shared" si="122"/>
        <v/>
      </c>
      <c r="H939" s="80" t="str">
        <f t="shared" si="123"/>
        <v/>
      </c>
      <c r="I939" s="80" t="str">
        <f t="shared" si="124"/>
        <v/>
      </c>
      <c r="J939" s="80">
        <v>1880</v>
      </c>
      <c r="K939" s="80">
        <v>30</v>
      </c>
      <c r="L939" s="76">
        <f t="shared" si="125"/>
        <v>0</v>
      </c>
      <c r="M939" s="76">
        <f t="shared" si="119"/>
        <v>0</v>
      </c>
      <c r="N939" s="76">
        <f t="shared" si="126"/>
        <v>0</v>
      </c>
    </row>
    <row r="940" spans="1:14" x14ac:dyDescent="0.2">
      <c r="A940" s="68">
        <f>'Aliquote medie'!$B940</f>
        <v>93700</v>
      </c>
      <c r="B940" s="71">
        <f>'Aliquote medie'!$H940</f>
        <v>4</v>
      </c>
      <c r="C940" s="71">
        <f>VLOOKUP(B940,Scaglioni!$E$3:$H$7,3,FALSE)</f>
        <v>0</v>
      </c>
      <c r="D940" s="71">
        <f>VLOOKUP(B940,Scaglioni!$E$3:$H$7,2,FALSE)</f>
        <v>50000</v>
      </c>
      <c r="E940" s="71" t="str">
        <f t="shared" si="120"/>
        <v/>
      </c>
      <c r="F940" s="71" t="str">
        <f t="shared" si="121"/>
        <v/>
      </c>
      <c r="G940" s="71" t="str">
        <f t="shared" si="122"/>
        <v/>
      </c>
      <c r="H940" s="80" t="str">
        <f t="shared" si="123"/>
        <v/>
      </c>
      <c r="I940" s="80" t="str">
        <f t="shared" si="124"/>
        <v/>
      </c>
      <c r="J940" s="80">
        <v>1880</v>
      </c>
      <c r="K940" s="80">
        <v>30</v>
      </c>
      <c r="L940" s="76">
        <f t="shared" si="125"/>
        <v>0</v>
      </c>
      <c r="M940" s="76">
        <f t="shared" si="119"/>
        <v>0</v>
      </c>
      <c r="N940" s="76">
        <f t="shared" si="126"/>
        <v>0</v>
      </c>
    </row>
    <row r="941" spans="1:14" x14ac:dyDescent="0.2">
      <c r="A941" s="68">
        <f>'Aliquote medie'!$B941</f>
        <v>93800</v>
      </c>
      <c r="B941" s="71">
        <f>'Aliquote medie'!$H941</f>
        <v>4</v>
      </c>
      <c r="C941" s="71">
        <f>VLOOKUP(B941,Scaglioni!$E$3:$H$7,3,FALSE)</f>
        <v>0</v>
      </c>
      <c r="D941" s="71">
        <f>VLOOKUP(B941,Scaglioni!$E$3:$H$7,2,FALSE)</f>
        <v>50000</v>
      </c>
      <c r="E941" s="71" t="str">
        <f t="shared" si="120"/>
        <v/>
      </c>
      <c r="F941" s="71" t="str">
        <f t="shared" si="121"/>
        <v/>
      </c>
      <c r="G941" s="71" t="str">
        <f t="shared" si="122"/>
        <v/>
      </c>
      <c r="H941" s="80" t="str">
        <f t="shared" si="123"/>
        <v/>
      </c>
      <c r="I941" s="80" t="str">
        <f t="shared" si="124"/>
        <v/>
      </c>
      <c r="J941" s="80">
        <v>1880</v>
      </c>
      <c r="K941" s="80">
        <v>30</v>
      </c>
      <c r="L941" s="76">
        <f t="shared" si="125"/>
        <v>0</v>
      </c>
      <c r="M941" s="76">
        <f t="shared" si="119"/>
        <v>0</v>
      </c>
      <c r="N941" s="76">
        <f t="shared" si="126"/>
        <v>0</v>
      </c>
    </row>
    <row r="942" spans="1:14" x14ac:dyDescent="0.2">
      <c r="A942" s="68">
        <f>'Aliquote medie'!$B942</f>
        <v>93900</v>
      </c>
      <c r="B942" s="71">
        <f>'Aliquote medie'!$H942</f>
        <v>4</v>
      </c>
      <c r="C942" s="71">
        <f>VLOOKUP(B942,Scaglioni!$E$3:$H$7,3,FALSE)</f>
        <v>0</v>
      </c>
      <c r="D942" s="71">
        <f>VLOOKUP(B942,Scaglioni!$E$3:$H$7,2,FALSE)</f>
        <v>50000</v>
      </c>
      <c r="E942" s="71" t="str">
        <f t="shared" si="120"/>
        <v/>
      </c>
      <c r="F942" s="71" t="str">
        <f t="shared" si="121"/>
        <v/>
      </c>
      <c r="G942" s="71" t="str">
        <f t="shared" si="122"/>
        <v/>
      </c>
      <c r="H942" s="80" t="str">
        <f t="shared" si="123"/>
        <v/>
      </c>
      <c r="I942" s="80" t="str">
        <f t="shared" si="124"/>
        <v/>
      </c>
      <c r="J942" s="80">
        <v>1880</v>
      </c>
      <c r="K942" s="80">
        <v>30</v>
      </c>
      <c r="L942" s="76">
        <f t="shared" si="125"/>
        <v>0</v>
      </c>
      <c r="M942" s="76">
        <f t="shared" si="119"/>
        <v>0</v>
      </c>
      <c r="N942" s="76">
        <f t="shared" si="126"/>
        <v>0</v>
      </c>
    </row>
    <row r="943" spans="1:14" x14ac:dyDescent="0.2">
      <c r="A943" s="68">
        <f>'Aliquote medie'!$B943</f>
        <v>94000</v>
      </c>
      <c r="B943" s="71">
        <f>'Aliquote medie'!$H943</f>
        <v>4</v>
      </c>
      <c r="C943" s="71">
        <f>VLOOKUP(B943,Scaglioni!$E$3:$H$7,3,FALSE)</f>
        <v>0</v>
      </c>
      <c r="D943" s="71">
        <f>VLOOKUP(B943,Scaglioni!$E$3:$H$7,2,FALSE)</f>
        <v>50000</v>
      </c>
      <c r="E943" s="71" t="str">
        <f t="shared" si="120"/>
        <v/>
      </c>
      <c r="F943" s="71" t="str">
        <f t="shared" si="121"/>
        <v/>
      </c>
      <c r="G943" s="71" t="str">
        <f t="shared" si="122"/>
        <v/>
      </c>
      <c r="H943" s="80" t="str">
        <f t="shared" si="123"/>
        <v/>
      </c>
      <c r="I943" s="80" t="str">
        <f t="shared" si="124"/>
        <v/>
      </c>
      <c r="J943" s="80">
        <v>1880</v>
      </c>
      <c r="K943" s="80">
        <v>30</v>
      </c>
      <c r="L943" s="76">
        <f t="shared" si="125"/>
        <v>0</v>
      </c>
      <c r="M943" s="76">
        <f t="shared" si="119"/>
        <v>0</v>
      </c>
      <c r="N943" s="76">
        <f t="shared" si="126"/>
        <v>0</v>
      </c>
    </row>
    <row r="944" spans="1:14" x14ac:dyDescent="0.2">
      <c r="A944" s="68">
        <f>'Aliquote medie'!$B944</f>
        <v>94100</v>
      </c>
      <c r="B944" s="71">
        <f>'Aliquote medie'!$H944</f>
        <v>4</v>
      </c>
      <c r="C944" s="71">
        <f>VLOOKUP(B944,Scaglioni!$E$3:$H$7,3,FALSE)</f>
        <v>0</v>
      </c>
      <c r="D944" s="71">
        <f>VLOOKUP(B944,Scaglioni!$E$3:$H$7,2,FALSE)</f>
        <v>50000</v>
      </c>
      <c r="E944" s="71" t="str">
        <f t="shared" si="120"/>
        <v/>
      </c>
      <c r="F944" s="71" t="str">
        <f t="shared" si="121"/>
        <v/>
      </c>
      <c r="G944" s="71" t="str">
        <f t="shared" si="122"/>
        <v/>
      </c>
      <c r="H944" s="80" t="str">
        <f t="shared" si="123"/>
        <v/>
      </c>
      <c r="I944" s="80" t="str">
        <f t="shared" si="124"/>
        <v/>
      </c>
      <c r="J944" s="80">
        <v>1880</v>
      </c>
      <c r="K944" s="80">
        <v>30</v>
      </c>
      <c r="L944" s="76">
        <f t="shared" si="125"/>
        <v>0</v>
      </c>
      <c r="M944" s="76">
        <f t="shared" si="119"/>
        <v>0</v>
      </c>
      <c r="N944" s="76">
        <f t="shared" si="126"/>
        <v>0</v>
      </c>
    </row>
    <row r="945" spans="1:14" x14ac:dyDescent="0.2">
      <c r="A945" s="68">
        <f>'Aliquote medie'!$B945</f>
        <v>94200</v>
      </c>
      <c r="B945" s="71">
        <f>'Aliquote medie'!$H945</f>
        <v>4</v>
      </c>
      <c r="C945" s="71">
        <f>VLOOKUP(B945,Scaglioni!$E$3:$H$7,3,FALSE)</f>
        <v>0</v>
      </c>
      <c r="D945" s="71">
        <f>VLOOKUP(B945,Scaglioni!$E$3:$H$7,2,FALSE)</f>
        <v>50000</v>
      </c>
      <c r="E945" s="71" t="str">
        <f t="shared" si="120"/>
        <v/>
      </c>
      <c r="F945" s="71" t="str">
        <f t="shared" si="121"/>
        <v/>
      </c>
      <c r="G945" s="71" t="str">
        <f t="shared" si="122"/>
        <v/>
      </c>
      <c r="H945" s="80" t="str">
        <f t="shared" si="123"/>
        <v/>
      </c>
      <c r="I945" s="80" t="str">
        <f t="shared" si="124"/>
        <v/>
      </c>
      <c r="J945" s="80">
        <v>1880</v>
      </c>
      <c r="K945" s="80">
        <v>30</v>
      </c>
      <c r="L945" s="76">
        <f t="shared" si="125"/>
        <v>0</v>
      </c>
      <c r="M945" s="76">
        <f t="shared" si="119"/>
        <v>0</v>
      </c>
      <c r="N945" s="76">
        <f t="shared" si="126"/>
        <v>0</v>
      </c>
    </row>
    <row r="946" spans="1:14" x14ac:dyDescent="0.2">
      <c r="A946" s="68">
        <f>'Aliquote medie'!$B946</f>
        <v>94300</v>
      </c>
      <c r="B946" s="71">
        <f>'Aliquote medie'!$H946</f>
        <v>4</v>
      </c>
      <c r="C946" s="71">
        <f>VLOOKUP(B946,Scaglioni!$E$3:$H$7,3,FALSE)</f>
        <v>0</v>
      </c>
      <c r="D946" s="71">
        <f>VLOOKUP(B946,Scaglioni!$E$3:$H$7,2,FALSE)</f>
        <v>50000</v>
      </c>
      <c r="E946" s="71" t="str">
        <f t="shared" si="120"/>
        <v/>
      </c>
      <c r="F946" s="71" t="str">
        <f t="shared" si="121"/>
        <v/>
      </c>
      <c r="G946" s="71" t="str">
        <f t="shared" si="122"/>
        <v/>
      </c>
      <c r="H946" s="80" t="str">
        <f t="shared" si="123"/>
        <v/>
      </c>
      <c r="I946" s="80" t="str">
        <f t="shared" si="124"/>
        <v/>
      </c>
      <c r="J946" s="80">
        <v>1880</v>
      </c>
      <c r="K946" s="80">
        <v>30</v>
      </c>
      <c r="L946" s="76">
        <f t="shared" si="125"/>
        <v>0</v>
      </c>
      <c r="M946" s="76">
        <f t="shared" si="119"/>
        <v>0</v>
      </c>
      <c r="N946" s="76">
        <f t="shared" si="126"/>
        <v>0</v>
      </c>
    </row>
    <row r="947" spans="1:14" x14ac:dyDescent="0.2">
      <c r="A947" s="68">
        <f>'Aliquote medie'!$B947</f>
        <v>94400</v>
      </c>
      <c r="B947" s="71">
        <f>'Aliquote medie'!$H947</f>
        <v>4</v>
      </c>
      <c r="C947" s="71">
        <f>VLOOKUP(B947,Scaglioni!$E$3:$H$7,3,FALSE)</f>
        <v>0</v>
      </c>
      <c r="D947" s="71">
        <f>VLOOKUP(B947,Scaglioni!$E$3:$H$7,2,FALSE)</f>
        <v>50000</v>
      </c>
      <c r="E947" s="71" t="str">
        <f t="shared" si="120"/>
        <v/>
      </c>
      <c r="F947" s="71" t="str">
        <f t="shared" si="121"/>
        <v/>
      </c>
      <c r="G947" s="71" t="str">
        <f t="shared" si="122"/>
        <v/>
      </c>
      <c r="H947" s="80" t="str">
        <f t="shared" si="123"/>
        <v/>
      </c>
      <c r="I947" s="80" t="str">
        <f t="shared" si="124"/>
        <v/>
      </c>
      <c r="J947" s="80">
        <v>1880</v>
      </c>
      <c r="K947" s="80">
        <v>30</v>
      </c>
      <c r="L947" s="76">
        <f t="shared" si="125"/>
        <v>0</v>
      </c>
      <c r="M947" s="76">
        <f t="shared" si="119"/>
        <v>0</v>
      </c>
      <c r="N947" s="76">
        <f t="shared" si="126"/>
        <v>0</v>
      </c>
    </row>
    <row r="948" spans="1:14" x14ac:dyDescent="0.2">
      <c r="A948" s="68">
        <f>'Aliquote medie'!$B948</f>
        <v>94500</v>
      </c>
      <c r="B948" s="71">
        <f>'Aliquote medie'!$H948</f>
        <v>4</v>
      </c>
      <c r="C948" s="71">
        <f>VLOOKUP(B948,Scaglioni!$E$3:$H$7,3,FALSE)</f>
        <v>0</v>
      </c>
      <c r="D948" s="71">
        <f>VLOOKUP(B948,Scaglioni!$E$3:$H$7,2,FALSE)</f>
        <v>50000</v>
      </c>
      <c r="E948" s="71" t="str">
        <f t="shared" si="120"/>
        <v/>
      </c>
      <c r="F948" s="71" t="str">
        <f t="shared" si="121"/>
        <v/>
      </c>
      <c r="G948" s="71" t="str">
        <f t="shared" si="122"/>
        <v/>
      </c>
      <c r="H948" s="80" t="str">
        <f t="shared" si="123"/>
        <v/>
      </c>
      <c r="I948" s="80" t="str">
        <f t="shared" si="124"/>
        <v/>
      </c>
      <c r="J948" s="80">
        <v>1880</v>
      </c>
      <c r="K948" s="80">
        <v>30</v>
      </c>
      <c r="L948" s="76">
        <f t="shared" si="125"/>
        <v>0</v>
      </c>
      <c r="M948" s="76">
        <f t="shared" si="119"/>
        <v>0</v>
      </c>
      <c r="N948" s="76">
        <f t="shared" si="126"/>
        <v>0</v>
      </c>
    </row>
    <row r="949" spans="1:14" x14ac:dyDescent="0.2">
      <c r="A949" s="68">
        <f>'Aliquote medie'!$B949</f>
        <v>94600</v>
      </c>
      <c r="B949" s="71">
        <f>'Aliquote medie'!$H949</f>
        <v>4</v>
      </c>
      <c r="C949" s="71">
        <f>VLOOKUP(B949,Scaglioni!$E$3:$H$7,3,FALSE)</f>
        <v>0</v>
      </c>
      <c r="D949" s="71">
        <f>VLOOKUP(B949,Scaglioni!$E$3:$H$7,2,FALSE)</f>
        <v>50000</v>
      </c>
      <c r="E949" s="71" t="str">
        <f t="shared" si="120"/>
        <v/>
      </c>
      <c r="F949" s="71" t="str">
        <f t="shared" si="121"/>
        <v/>
      </c>
      <c r="G949" s="71" t="str">
        <f t="shared" si="122"/>
        <v/>
      </c>
      <c r="H949" s="80" t="str">
        <f t="shared" si="123"/>
        <v/>
      </c>
      <c r="I949" s="80" t="str">
        <f t="shared" si="124"/>
        <v/>
      </c>
      <c r="J949" s="80">
        <v>1880</v>
      </c>
      <c r="K949" s="80">
        <v>30</v>
      </c>
      <c r="L949" s="76">
        <f t="shared" si="125"/>
        <v>0</v>
      </c>
      <c r="M949" s="76">
        <f t="shared" si="119"/>
        <v>0</v>
      </c>
      <c r="N949" s="76">
        <f t="shared" si="126"/>
        <v>0</v>
      </c>
    </row>
    <row r="950" spans="1:14" x14ac:dyDescent="0.2">
      <c r="A950" s="68">
        <f>'Aliquote medie'!$B950</f>
        <v>94700</v>
      </c>
      <c r="B950" s="71">
        <f>'Aliquote medie'!$H950</f>
        <v>4</v>
      </c>
      <c r="C950" s="71">
        <f>VLOOKUP(B950,Scaglioni!$E$3:$H$7,3,FALSE)</f>
        <v>0</v>
      </c>
      <c r="D950" s="71">
        <f>VLOOKUP(B950,Scaglioni!$E$3:$H$7,2,FALSE)</f>
        <v>50000</v>
      </c>
      <c r="E950" s="71" t="str">
        <f t="shared" si="120"/>
        <v/>
      </c>
      <c r="F950" s="71" t="str">
        <f t="shared" si="121"/>
        <v/>
      </c>
      <c r="G950" s="71" t="str">
        <f t="shared" si="122"/>
        <v/>
      </c>
      <c r="H950" s="80" t="str">
        <f t="shared" si="123"/>
        <v/>
      </c>
      <c r="I950" s="80" t="str">
        <f t="shared" si="124"/>
        <v/>
      </c>
      <c r="J950" s="80">
        <v>1880</v>
      </c>
      <c r="K950" s="80">
        <v>30</v>
      </c>
      <c r="L950" s="76">
        <f t="shared" si="125"/>
        <v>0</v>
      </c>
      <c r="M950" s="76">
        <f t="shared" si="119"/>
        <v>0</v>
      </c>
      <c r="N950" s="76">
        <f t="shared" si="126"/>
        <v>0</v>
      </c>
    </row>
    <row r="951" spans="1:14" x14ac:dyDescent="0.2">
      <c r="A951" s="68">
        <f>'Aliquote medie'!$B951</f>
        <v>94800</v>
      </c>
      <c r="B951" s="71">
        <f>'Aliquote medie'!$H951</f>
        <v>4</v>
      </c>
      <c r="C951" s="71">
        <f>VLOOKUP(B951,Scaglioni!$E$3:$H$7,3,FALSE)</f>
        <v>0</v>
      </c>
      <c r="D951" s="71">
        <f>VLOOKUP(B951,Scaglioni!$E$3:$H$7,2,FALSE)</f>
        <v>50000</v>
      </c>
      <c r="E951" s="71" t="str">
        <f t="shared" si="120"/>
        <v/>
      </c>
      <c r="F951" s="71" t="str">
        <f t="shared" si="121"/>
        <v/>
      </c>
      <c r="G951" s="71" t="str">
        <f t="shared" si="122"/>
        <v/>
      </c>
      <c r="H951" s="80" t="str">
        <f t="shared" si="123"/>
        <v/>
      </c>
      <c r="I951" s="80" t="str">
        <f t="shared" si="124"/>
        <v/>
      </c>
      <c r="J951" s="80">
        <v>1880</v>
      </c>
      <c r="K951" s="80">
        <v>30</v>
      </c>
      <c r="L951" s="76">
        <f t="shared" si="125"/>
        <v>0</v>
      </c>
      <c r="M951" s="76">
        <f t="shared" si="119"/>
        <v>0</v>
      </c>
      <c r="N951" s="76">
        <f t="shared" si="126"/>
        <v>0</v>
      </c>
    </row>
    <row r="952" spans="1:14" x14ac:dyDescent="0.2">
      <c r="A952" s="68">
        <f>'Aliquote medie'!$B952</f>
        <v>94900</v>
      </c>
      <c r="B952" s="71">
        <f>'Aliquote medie'!$H952</f>
        <v>4</v>
      </c>
      <c r="C952" s="71">
        <f>VLOOKUP(B952,Scaglioni!$E$3:$H$7,3,FALSE)</f>
        <v>0</v>
      </c>
      <c r="D952" s="71">
        <f>VLOOKUP(B952,Scaglioni!$E$3:$H$7,2,FALSE)</f>
        <v>50000</v>
      </c>
      <c r="E952" s="71" t="str">
        <f t="shared" si="120"/>
        <v/>
      </c>
      <c r="F952" s="71" t="str">
        <f t="shared" si="121"/>
        <v/>
      </c>
      <c r="G952" s="71" t="str">
        <f t="shared" si="122"/>
        <v/>
      </c>
      <c r="H952" s="80" t="str">
        <f t="shared" si="123"/>
        <v/>
      </c>
      <c r="I952" s="80" t="str">
        <f t="shared" si="124"/>
        <v/>
      </c>
      <c r="J952" s="80">
        <v>1880</v>
      </c>
      <c r="K952" s="80">
        <v>30</v>
      </c>
      <c r="L952" s="76">
        <f t="shared" si="125"/>
        <v>0</v>
      </c>
      <c r="M952" s="76">
        <f t="shared" si="119"/>
        <v>0</v>
      </c>
      <c r="N952" s="76">
        <f t="shared" si="126"/>
        <v>0</v>
      </c>
    </row>
    <row r="953" spans="1:14" x14ac:dyDescent="0.2">
      <c r="A953" s="68">
        <f>'Aliquote medie'!$B953</f>
        <v>95000</v>
      </c>
      <c r="B953" s="71">
        <f>'Aliquote medie'!$H953</f>
        <v>4</v>
      </c>
      <c r="C953" s="71">
        <f>VLOOKUP(B953,Scaglioni!$E$3:$H$7,3,FALSE)</f>
        <v>0</v>
      </c>
      <c r="D953" s="71">
        <f>VLOOKUP(B953,Scaglioni!$E$3:$H$7,2,FALSE)</f>
        <v>50000</v>
      </c>
      <c r="E953" s="71" t="str">
        <f t="shared" si="120"/>
        <v/>
      </c>
      <c r="F953" s="71" t="str">
        <f t="shared" si="121"/>
        <v/>
      </c>
      <c r="G953" s="71" t="str">
        <f t="shared" si="122"/>
        <v/>
      </c>
      <c r="H953" s="80" t="str">
        <f t="shared" si="123"/>
        <v/>
      </c>
      <c r="I953" s="80" t="str">
        <f t="shared" si="124"/>
        <v/>
      </c>
      <c r="J953" s="80">
        <v>1880</v>
      </c>
      <c r="K953" s="80">
        <v>30</v>
      </c>
      <c r="L953" s="76">
        <f t="shared" si="125"/>
        <v>0</v>
      </c>
      <c r="M953" s="76">
        <f t="shared" si="119"/>
        <v>0</v>
      </c>
      <c r="N953" s="76">
        <f t="shared" si="126"/>
        <v>0</v>
      </c>
    </row>
    <row r="954" spans="1:14" x14ac:dyDescent="0.2">
      <c r="A954" s="68">
        <f>'Aliquote medie'!$B954</f>
        <v>95100</v>
      </c>
      <c r="B954" s="71">
        <f>'Aliquote medie'!$H954</f>
        <v>4</v>
      </c>
      <c r="C954" s="71">
        <f>VLOOKUP(B954,Scaglioni!$E$3:$H$7,3,FALSE)</f>
        <v>0</v>
      </c>
      <c r="D954" s="71">
        <f>VLOOKUP(B954,Scaglioni!$E$3:$H$7,2,FALSE)</f>
        <v>50000</v>
      </c>
      <c r="E954" s="71" t="str">
        <f t="shared" si="120"/>
        <v/>
      </c>
      <c r="F954" s="71" t="str">
        <f t="shared" si="121"/>
        <v/>
      </c>
      <c r="G954" s="71" t="str">
        <f t="shared" si="122"/>
        <v/>
      </c>
      <c r="H954" s="80" t="str">
        <f t="shared" si="123"/>
        <v/>
      </c>
      <c r="I954" s="80" t="str">
        <f t="shared" si="124"/>
        <v/>
      </c>
      <c r="J954" s="80">
        <v>1880</v>
      </c>
      <c r="K954" s="80">
        <v>30</v>
      </c>
      <c r="L954" s="76">
        <f t="shared" si="125"/>
        <v>0</v>
      </c>
      <c r="M954" s="76">
        <f t="shared" si="119"/>
        <v>0</v>
      </c>
      <c r="N954" s="76">
        <f t="shared" si="126"/>
        <v>0</v>
      </c>
    </row>
    <row r="955" spans="1:14" x14ac:dyDescent="0.2">
      <c r="A955" s="68">
        <f>'Aliquote medie'!$B955</f>
        <v>95200</v>
      </c>
      <c r="B955" s="71">
        <f>'Aliquote medie'!$H955</f>
        <v>4</v>
      </c>
      <c r="C955" s="71">
        <f>VLOOKUP(B955,Scaglioni!$E$3:$H$7,3,FALSE)</f>
        <v>0</v>
      </c>
      <c r="D955" s="71">
        <f>VLOOKUP(B955,Scaglioni!$E$3:$H$7,2,FALSE)</f>
        <v>50000</v>
      </c>
      <c r="E955" s="71" t="str">
        <f t="shared" si="120"/>
        <v/>
      </c>
      <c r="F955" s="71" t="str">
        <f t="shared" si="121"/>
        <v/>
      </c>
      <c r="G955" s="71" t="str">
        <f t="shared" si="122"/>
        <v/>
      </c>
      <c r="H955" s="80" t="str">
        <f t="shared" si="123"/>
        <v/>
      </c>
      <c r="I955" s="80" t="str">
        <f t="shared" si="124"/>
        <v/>
      </c>
      <c r="J955" s="80">
        <v>1880</v>
      </c>
      <c r="K955" s="80">
        <v>30</v>
      </c>
      <c r="L955" s="76">
        <f t="shared" si="125"/>
        <v>0</v>
      </c>
      <c r="M955" s="76">
        <f t="shared" si="119"/>
        <v>0</v>
      </c>
      <c r="N955" s="76">
        <f t="shared" si="126"/>
        <v>0</v>
      </c>
    </row>
    <row r="956" spans="1:14" x14ac:dyDescent="0.2">
      <c r="A956" s="68">
        <f>'Aliquote medie'!$B956</f>
        <v>95300</v>
      </c>
      <c r="B956" s="71">
        <f>'Aliquote medie'!$H956</f>
        <v>4</v>
      </c>
      <c r="C956" s="71">
        <f>VLOOKUP(B956,Scaglioni!$E$3:$H$7,3,FALSE)</f>
        <v>0</v>
      </c>
      <c r="D956" s="71">
        <f>VLOOKUP(B956,Scaglioni!$E$3:$H$7,2,FALSE)</f>
        <v>50000</v>
      </c>
      <c r="E956" s="71" t="str">
        <f t="shared" si="120"/>
        <v/>
      </c>
      <c r="F956" s="71" t="str">
        <f t="shared" si="121"/>
        <v/>
      </c>
      <c r="G956" s="71" t="str">
        <f t="shared" si="122"/>
        <v/>
      </c>
      <c r="H956" s="80" t="str">
        <f t="shared" si="123"/>
        <v/>
      </c>
      <c r="I956" s="80" t="str">
        <f t="shared" si="124"/>
        <v/>
      </c>
      <c r="J956" s="80">
        <v>1880</v>
      </c>
      <c r="K956" s="80">
        <v>30</v>
      </c>
      <c r="L956" s="76">
        <f t="shared" si="125"/>
        <v>0</v>
      </c>
      <c r="M956" s="76">
        <f t="shared" si="119"/>
        <v>0</v>
      </c>
      <c r="N956" s="76">
        <f t="shared" si="126"/>
        <v>0</v>
      </c>
    </row>
    <row r="957" spans="1:14" x14ac:dyDescent="0.2">
      <c r="A957" s="68">
        <f>'Aliquote medie'!$B957</f>
        <v>95400</v>
      </c>
      <c r="B957" s="71">
        <f>'Aliquote medie'!$H957</f>
        <v>4</v>
      </c>
      <c r="C957" s="71">
        <f>VLOOKUP(B957,Scaglioni!$E$3:$H$7,3,FALSE)</f>
        <v>0</v>
      </c>
      <c r="D957" s="71">
        <f>VLOOKUP(B957,Scaglioni!$E$3:$H$7,2,FALSE)</f>
        <v>50000</v>
      </c>
      <c r="E957" s="71" t="str">
        <f t="shared" si="120"/>
        <v/>
      </c>
      <c r="F957" s="71" t="str">
        <f t="shared" si="121"/>
        <v/>
      </c>
      <c r="G957" s="71" t="str">
        <f t="shared" si="122"/>
        <v/>
      </c>
      <c r="H957" s="80" t="str">
        <f t="shared" si="123"/>
        <v/>
      </c>
      <c r="I957" s="80" t="str">
        <f t="shared" si="124"/>
        <v/>
      </c>
      <c r="J957" s="80">
        <v>1880</v>
      </c>
      <c r="K957" s="80">
        <v>30</v>
      </c>
      <c r="L957" s="76">
        <f t="shared" si="125"/>
        <v>0</v>
      </c>
      <c r="M957" s="76">
        <f t="shared" si="119"/>
        <v>0</v>
      </c>
      <c r="N957" s="76">
        <f t="shared" si="126"/>
        <v>0</v>
      </c>
    </row>
    <row r="958" spans="1:14" x14ac:dyDescent="0.2">
      <c r="A958" s="68">
        <f>'Aliquote medie'!$B958</f>
        <v>95500</v>
      </c>
      <c r="B958" s="71">
        <f>'Aliquote medie'!$H958</f>
        <v>4</v>
      </c>
      <c r="C958" s="71">
        <f>VLOOKUP(B958,Scaglioni!$E$3:$H$7,3,FALSE)</f>
        <v>0</v>
      </c>
      <c r="D958" s="71">
        <f>VLOOKUP(B958,Scaglioni!$E$3:$H$7,2,FALSE)</f>
        <v>50000</v>
      </c>
      <c r="E958" s="71" t="str">
        <f t="shared" si="120"/>
        <v/>
      </c>
      <c r="F958" s="71" t="str">
        <f t="shared" si="121"/>
        <v/>
      </c>
      <c r="G958" s="71" t="str">
        <f t="shared" si="122"/>
        <v/>
      </c>
      <c r="H958" s="80" t="str">
        <f t="shared" si="123"/>
        <v/>
      </c>
      <c r="I958" s="80" t="str">
        <f t="shared" si="124"/>
        <v/>
      </c>
      <c r="J958" s="80">
        <v>1880</v>
      </c>
      <c r="K958" s="80">
        <v>30</v>
      </c>
      <c r="L958" s="76">
        <f t="shared" si="125"/>
        <v>0</v>
      </c>
      <c r="M958" s="76">
        <f t="shared" si="119"/>
        <v>0</v>
      </c>
      <c r="N958" s="76">
        <f t="shared" si="126"/>
        <v>0</v>
      </c>
    </row>
    <row r="959" spans="1:14" x14ac:dyDescent="0.2">
      <c r="A959" s="68">
        <f>'Aliquote medie'!$B959</f>
        <v>95600</v>
      </c>
      <c r="B959" s="71">
        <f>'Aliquote medie'!$H959</f>
        <v>4</v>
      </c>
      <c r="C959" s="71">
        <f>VLOOKUP(B959,Scaglioni!$E$3:$H$7,3,FALSE)</f>
        <v>0</v>
      </c>
      <c r="D959" s="71">
        <f>VLOOKUP(B959,Scaglioni!$E$3:$H$7,2,FALSE)</f>
        <v>50000</v>
      </c>
      <c r="E959" s="71" t="str">
        <f t="shared" si="120"/>
        <v/>
      </c>
      <c r="F959" s="71" t="str">
        <f t="shared" si="121"/>
        <v/>
      </c>
      <c r="G959" s="71" t="str">
        <f t="shared" si="122"/>
        <v/>
      </c>
      <c r="H959" s="80" t="str">
        <f t="shared" si="123"/>
        <v/>
      </c>
      <c r="I959" s="80" t="str">
        <f t="shared" si="124"/>
        <v/>
      </c>
      <c r="J959" s="80">
        <v>1880</v>
      </c>
      <c r="K959" s="80">
        <v>30</v>
      </c>
      <c r="L959" s="76">
        <f t="shared" si="125"/>
        <v>0</v>
      </c>
      <c r="M959" s="76">
        <f t="shared" si="119"/>
        <v>0</v>
      </c>
      <c r="N959" s="76">
        <f t="shared" si="126"/>
        <v>0</v>
      </c>
    </row>
    <row r="960" spans="1:14" x14ac:dyDescent="0.2">
      <c r="A960" s="68">
        <f>'Aliquote medie'!$B960</f>
        <v>95700</v>
      </c>
      <c r="B960" s="71">
        <f>'Aliquote medie'!$H960</f>
        <v>4</v>
      </c>
      <c r="C960" s="71">
        <f>VLOOKUP(B960,Scaglioni!$E$3:$H$7,3,FALSE)</f>
        <v>0</v>
      </c>
      <c r="D960" s="71">
        <f>VLOOKUP(B960,Scaglioni!$E$3:$H$7,2,FALSE)</f>
        <v>50000</v>
      </c>
      <c r="E960" s="71" t="str">
        <f t="shared" si="120"/>
        <v/>
      </c>
      <c r="F960" s="71" t="str">
        <f t="shared" si="121"/>
        <v/>
      </c>
      <c r="G960" s="71" t="str">
        <f t="shared" si="122"/>
        <v/>
      </c>
      <c r="H960" s="80" t="str">
        <f t="shared" si="123"/>
        <v/>
      </c>
      <c r="I960" s="80" t="str">
        <f t="shared" si="124"/>
        <v/>
      </c>
      <c r="J960" s="80">
        <v>1880</v>
      </c>
      <c r="K960" s="80">
        <v>30</v>
      </c>
      <c r="L960" s="76">
        <f t="shared" si="125"/>
        <v>0</v>
      </c>
      <c r="M960" s="76">
        <f t="shared" si="119"/>
        <v>0</v>
      </c>
      <c r="N960" s="76">
        <f t="shared" si="126"/>
        <v>0</v>
      </c>
    </row>
    <row r="961" spans="1:14" x14ac:dyDescent="0.2">
      <c r="A961" s="68">
        <f>'Aliquote medie'!$B961</f>
        <v>95800</v>
      </c>
      <c r="B961" s="71">
        <f>'Aliquote medie'!$H961</f>
        <v>4</v>
      </c>
      <c r="C961" s="71">
        <f>VLOOKUP(B961,Scaglioni!$E$3:$H$7,3,FALSE)</f>
        <v>0</v>
      </c>
      <c r="D961" s="71">
        <f>VLOOKUP(B961,Scaglioni!$E$3:$H$7,2,FALSE)</f>
        <v>50000</v>
      </c>
      <c r="E961" s="71" t="str">
        <f t="shared" si="120"/>
        <v/>
      </c>
      <c r="F961" s="71" t="str">
        <f t="shared" si="121"/>
        <v/>
      </c>
      <c r="G961" s="71" t="str">
        <f t="shared" si="122"/>
        <v/>
      </c>
      <c r="H961" s="80" t="str">
        <f t="shared" si="123"/>
        <v/>
      </c>
      <c r="I961" s="80" t="str">
        <f t="shared" si="124"/>
        <v/>
      </c>
      <c r="J961" s="80">
        <v>1880</v>
      </c>
      <c r="K961" s="80">
        <v>30</v>
      </c>
      <c r="L961" s="76">
        <f t="shared" si="125"/>
        <v>0</v>
      </c>
      <c r="M961" s="76">
        <f t="shared" si="119"/>
        <v>0</v>
      </c>
      <c r="N961" s="76">
        <f t="shared" si="126"/>
        <v>0</v>
      </c>
    </row>
    <row r="962" spans="1:14" x14ac:dyDescent="0.2">
      <c r="A962" s="68">
        <f>'Aliquote medie'!$B962</f>
        <v>95900</v>
      </c>
      <c r="B962" s="71">
        <f>'Aliquote medie'!$H962</f>
        <v>4</v>
      </c>
      <c r="C962" s="71">
        <f>VLOOKUP(B962,Scaglioni!$E$3:$H$7,3,FALSE)</f>
        <v>0</v>
      </c>
      <c r="D962" s="71">
        <f>VLOOKUP(B962,Scaglioni!$E$3:$H$7,2,FALSE)</f>
        <v>50000</v>
      </c>
      <c r="E962" s="71" t="str">
        <f t="shared" si="120"/>
        <v/>
      </c>
      <c r="F962" s="71" t="str">
        <f t="shared" si="121"/>
        <v/>
      </c>
      <c r="G962" s="71" t="str">
        <f t="shared" si="122"/>
        <v/>
      </c>
      <c r="H962" s="80" t="str">
        <f t="shared" si="123"/>
        <v/>
      </c>
      <c r="I962" s="80" t="str">
        <f t="shared" si="124"/>
        <v/>
      </c>
      <c r="J962" s="80">
        <v>1880</v>
      </c>
      <c r="K962" s="80">
        <v>30</v>
      </c>
      <c r="L962" s="76">
        <f t="shared" si="125"/>
        <v>0</v>
      </c>
      <c r="M962" s="76">
        <f t="shared" si="119"/>
        <v>0</v>
      </c>
      <c r="N962" s="76">
        <f t="shared" si="126"/>
        <v>0</v>
      </c>
    </row>
    <row r="963" spans="1:14" x14ac:dyDescent="0.2">
      <c r="A963" s="68">
        <f>'Aliquote medie'!$B963</f>
        <v>96000</v>
      </c>
      <c r="B963" s="71">
        <f>'Aliquote medie'!$H963</f>
        <v>4</v>
      </c>
      <c r="C963" s="71">
        <f>VLOOKUP(B963,Scaglioni!$E$3:$H$7,3,FALSE)</f>
        <v>0</v>
      </c>
      <c r="D963" s="71">
        <f>VLOOKUP(B963,Scaglioni!$E$3:$H$7,2,FALSE)</f>
        <v>50000</v>
      </c>
      <c r="E963" s="71" t="str">
        <f t="shared" si="120"/>
        <v/>
      </c>
      <c r="F963" s="71" t="str">
        <f t="shared" si="121"/>
        <v/>
      </c>
      <c r="G963" s="71" t="str">
        <f t="shared" si="122"/>
        <v/>
      </c>
      <c r="H963" s="80" t="str">
        <f t="shared" si="123"/>
        <v/>
      </c>
      <c r="I963" s="80" t="str">
        <f t="shared" si="124"/>
        <v/>
      </c>
      <c r="J963" s="80">
        <v>1880</v>
      </c>
      <c r="K963" s="80">
        <v>30</v>
      </c>
      <c r="L963" s="76">
        <f t="shared" si="125"/>
        <v>0</v>
      </c>
      <c r="M963" s="76">
        <f t="shared" si="119"/>
        <v>0</v>
      </c>
      <c r="N963" s="76">
        <f t="shared" si="126"/>
        <v>0</v>
      </c>
    </row>
    <row r="964" spans="1:14" x14ac:dyDescent="0.2">
      <c r="A964" s="68">
        <f>'Aliquote medie'!$B964</f>
        <v>96100</v>
      </c>
      <c r="B964" s="71">
        <f>'Aliquote medie'!$H964</f>
        <v>4</v>
      </c>
      <c r="C964" s="71">
        <f>VLOOKUP(B964,Scaglioni!$E$3:$H$7,3,FALSE)</f>
        <v>0</v>
      </c>
      <c r="D964" s="71">
        <f>VLOOKUP(B964,Scaglioni!$E$3:$H$7,2,FALSE)</f>
        <v>50000</v>
      </c>
      <c r="E964" s="71" t="str">
        <f t="shared" si="120"/>
        <v/>
      </c>
      <c r="F964" s="71" t="str">
        <f t="shared" si="121"/>
        <v/>
      </c>
      <c r="G964" s="71" t="str">
        <f t="shared" si="122"/>
        <v/>
      </c>
      <c r="H964" s="80" t="str">
        <f t="shared" si="123"/>
        <v/>
      </c>
      <c r="I964" s="80" t="str">
        <f t="shared" si="124"/>
        <v/>
      </c>
      <c r="J964" s="80">
        <v>1880</v>
      </c>
      <c r="K964" s="80">
        <v>30</v>
      </c>
      <c r="L964" s="76">
        <f t="shared" si="125"/>
        <v>0</v>
      </c>
      <c r="M964" s="76">
        <f t="shared" ref="M964:M1003" si="127">IF(AND(A963&lt;=35000,A963&gt;=25000),65,0)</f>
        <v>0</v>
      </c>
      <c r="N964" s="76">
        <f t="shared" si="126"/>
        <v>0</v>
      </c>
    </row>
    <row r="965" spans="1:14" x14ac:dyDescent="0.2">
      <c r="A965" s="68">
        <f>'Aliquote medie'!$B965</f>
        <v>96200</v>
      </c>
      <c r="B965" s="71">
        <f>'Aliquote medie'!$H965</f>
        <v>4</v>
      </c>
      <c r="C965" s="71">
        <f>VLOOKUP(B965,Scaglioni!$E$3:$H$7,3,FALSE)</f>
        <v>0</v>
      </c>
      <c r="D965" s="71">
        <f>VLOOKUP(B965,Scaglioni!$E$3:$H$7,2,FALSE)</f>
        <v>50000</v>
      </c>
      <c r="E965" s="71" t="str">
        <f t="shared" si="120"/>
        <v/>
      </c>
      <c r="F965" s="71" t="str">
        <f t="shared" si="121"/>
        <v/>
      </c>
      <c r="G965" s="71" t="str">
        <f t="shared" si="122"/>
        <v/>
      </c>
      <c r="H965" s="80" t="str">
        <f t="shared" si="123"/>
        <v/>
      </c>
      <c r="I965" s="80" t="str">
        <f t="shared" si="124"/>
        <v/>
      </c>
      <c r="J965" s="80">
        <v>1880</v>
      </c>
      <c r="K965" s="80">
        <v>30</v>
      </c>
      <c r="L965" s="76">
        <f t="shared" si="125"/>
        <v>0</v>
      </c>
      <c r="M965" s="76">
        <f t="shared" si="127"/>
        <v>0</v>
      </c>
      <c r="N965" s="76">
        <f t="shared" si="126"/>
        <v>0</v>
      </c>
    </row>
    <row r="966" spans="1:14" x14ac:dyDescent="0.2">
      <c r="A966" s="68">
        <f>'Aliquote medie'!$B966</f>
        <v>96300</v>
      </c>
      <c r="B966" s="71">
        <f>'Aliquote medie'!$H966</f>
        <v>4</v>
      </c>
      <c r="C966" s="71">
        <f>VLOOKUP(B966,Scaglioni!$E$3:$H$7,3,FALSE)</f>
        <v>0</v>
      </c>
      <c r="D966" s="71">
        <f>VLOOKUP(B966,Scaglioni!$E$3:$H$7,2,FALSE)</f>
        <v>50000</v>
      </c>
      <c r="E966" s="71" t="str">
        <f t="shared" si="120"/>
        <v/>
      </c>
      <c r="F966" s="71" t="str">
        <f t="shared" si="121"/>
        <v/>
      </c>
      <c r="G966" s="71" t="str">
        <f t="shared" si="122"/>
        <v/>
      </c>
      <c r="H966" s="80" t="str">
        <f t="shared" si="123"/>
        <v/>
      </c>
      <c r="I966" s="80" t="str">
        <f t="shared" si="124"/>
        <v/>
      </c>
      <c r="J966" s="80">
        <v>1880</v>
      </c>
      <c r="K966" s="80">
        <v>30</v>
      </c>
      <c r="L966" s="76">
        <f t="shared" si="125"/>
        <v>0</v>
      </c>
      <c r="M966" s="76">
        <f t="shared" si="127"/>
        <v>0</v>
      </c>
      <c r="N966" s="76">
        <f t="shared" si="126"/>
        <v>0</v>
      </c>
    </row>
    <row r="967" spans="1:14" x14ac:dyDescent="0.2">
      <c r="A967" s="68">
        <f>'Aliquote medie'!$B967</f>
        <v>96400</v>
      </c>
      <c r="B967" s="71">
        <f>'Aliquote medie'!$H967</f>
        <v>4</v>
      </c>
      <c r="C967" s="71">
        <f>VLOOKUP(B967,Scaglioni!$E$3:$H$7,3,FALSE)</f>
        <v>0</v>
      </c>
      <c r="D967" s="71">
        <f>VLOOKUP(B967,Scaglioni!$E$3:$H$7,2,FALSE)</f>
        <v>50000</v>
      </c>
      <c r="E967" s="71" t="str">
        <f t="shared" si="120"/>
        <v/>
      </c>
      <c r="F967" s="71" t="str">
        <f t="shared" si="121"/>
        <v/>
      </c>
      <c r="G967" s="71" t="str">
        <f t="shared" si="122"/>
        <v/>
      </c>
      <c r="H967" s="80" t="str">
        <f t="shared" si="123"/>
        <v/>
      </c>
      <c r="I967" s="80" t="str">
        <f t="shared" si="124"/>
        <v/>
      </c>
      <c r="J967" s="80">
        <v>1880</v>
      </c>
      <c r="K967" s="80">
        <v>30</v>
      </c>
      <c r="L967" s="76">
        <f t="shared" si="125"/>
        <v>0</v>
      </c>
      <c r="M967" s="76">
        <f t="shared" si="127"/>
        <v>0</v>
      </c>
      <c r="N967" s="76">
        <f t="shared" si="126"/>
        <v>0</v>
      </c>
    </row>
    <row r="968" spans="1:14" x14ac:dyDescent="0.2">
      <c r="A968" s="68">
        <f>'Aliquote medie'!$B968</f>
        <v>96500</v>
      </c>
      <c r="B968" s="71">
        <f>'Aliquote medie'!$H968</f>
        <v>4</v>
      </c>
      <c r="C968" s="71">
        <f>VLOOKUP(B968,Scaglioni!$E$3:$H$7,3,FALSE)</f>
        <v>0</v>
      </c>
      <c r="D968" s="71">
        <f>VLOOKUP(B968,Scaglioni!$E$3:$H$7,2,FALSE)</f>
        <v>50000</v>
      </c>
      <c r="E968" s="71" t="str">
        <f t="shared" si="120"/>
        <v/>
      </c>
      <c r="F968" s="71" t="str">
        <f t="shared" si="121"/>
        <v/>
      </c>
      <c r="G968" s="71" t="str">
        <f t="shared" si="122"/>
        <v/>
      </c>
      <c r="H968" s="80" t="str">
        <f t="shared" si="123"/>
        <v/>
      </c>
      <c r="I968" s="80" t="str">
        <f t="shared" si="124"/>
        <v/>
      </c>
      <c r="J968" s="80">
        <v>1880</v>
      </c>
      <c r="K968" s="80">
        <v>30</v>
      </c>
      <c r="L968" s="76">
        <f t="shared" si="125"/>
        <v>0</v>
      </c>
      <c r="M968" s="76">
        <f t="shared" si="127"/>
        <v>0</v>
      </c>
      <c r="N968" s="76">
        <f t="shared" si="126"/>
        <v>0</v>
      </c>
    </row>
    <row r="969" spans="1:14" x14ac:dyDescent="0.2">
      <c r="A969" s="68">
        <f>'Aliquote medie'!$B969</f>
        <v>96600</v>
      </c>
      <c r="B969" s="71">
        <f>'Aliquote medie'!$H969</f>
        <v>4</v>
      </c>
      <c r="C969" s="71">
        <f>VLOOKUP(B969,Scaglioni!$E$3:$H$7,3,FALSE)</f>
        <v>0</v>
      </c>
      <c r="D969" s="71">
        <f>VLOOKUP(B969,Scaglioni!$E$3:$H$7,2,FALSE)</f>
        <v>50000</v>
      </c>
      <c r="E969" s="71" t="str">
        <f t="shared" si="120"/>
        <v/>
      </c>
      <c r="F969" s="71" t="str">
        <f t="shared" si="121"/>
        <v/>
      </c>
      <c r="G969" s="71" t="str">
        <f t="shared" si="122"/>
        <v/>
      </c>
      <c r="H969" s="80" t="str">
        <f t="shared" si="123"/>
        <v/>
      </c>
      <c r="I969" s="80" t="str">
        <f t="shared" si="124"/>
        <v/>
      </c>
      <c r="J969" s="80">
        <v>1880</v>
      </c>
      <c r="K969" s="80">
        <v>30</v>
      </c>
      <c r="L969" s="76">
        <f t="shared" si="125"/>
        <v>0</v>
      </c>
      <c r="M969" s="76">
        <f t="shared" si="127"/>
        <v>0</v>
      </c>
      <c r="N969" s="76">
        <f t="shared" si="126"/>
        <v>0</v>
      </c>
    </row>
    <row r="970" spans="1:14" x14ac:dyDescent="0.2">
      <c r="A970" s="68">
        <f>'Aliquote medie'!$B970</f>
        <v>96700</v>
      </c>
      <c r="B970" s="71">
        <f>'Aliquote medie'!$H970</f>
        <v>4</v>
      </c>
      <c r="C970" s="71">
        <f>VLOOKUP(B970,Scaglioni!$E$3:$H$7,3,FALSE)</f>
        <v>0</v>
      </c>
      <c r="D970" s="71">
        <f>VLOOKUP(B970,Scaglioni!$E$3:$H$7,2,FALSE)</f>
        <v>50000</v>
      </c>
      <c r="E970" s="71" t="str">
        <f t="shared" si="120"/>
        <v/>
      </c>
      <c r="F970" s="71" t="str">
        <f t="shared" si="121"/>
        <v/>
      </c>
      <c r="G970" s="71" t="str">
        <f t="shared" si="122"/>
        <v/>
      </c>
      <c r="H970" s="80" t="str">
        <f t="shared" si="123"/>
        <v/>
      </c>
      <c r="I970" s="80" t="str">
        <f t="shared" si="124"/>
        <v/>
      </c>
      <c r="J970" s="80">
        <v>1880</v>
      </c>
      <c r="K970" s="80">
        <v>30</v>
      </c>
      <c r="L970" s="76">
        <f t="shared" si="125"/>
        <v>0</v>
      </c>
      <c r="M970" s="76">
        <f t="shared" si="127"/>
        <v>0</v>
      </c>
      <c r="N970" s="76">
        <f t="shared" si="126"/>
        <v>0</v>
      </c>
    </row>
    <row r="971" spans="1:14" x14ac:dyDescent="0.2">
      <c r="A971" s="68">
        <f>'Aliquote medie'!$B971</f>
        <v>96800</v>
      </c>
      <c r="B971" s="71">
        <f>'Aliquote medie'!$H971</f>
        <v>4</v>
      </c>
      <c r="C971" s="71">
        <f>VLOOKUP(B971,Scaglioni!$E$3:$H$7,3,FALSE)</f>
        <v>0</v>
      </c>
      <c r="D971" s="71">
        <f>VLOOKUP(B971,Scaglioni!$E$3:$H$7,2,FALSE)</f>
        <v>50000</v>
      </c>
      <c r="E971" s="71" t="str">
        <f t="shared" ref="E971:E1003" si="128">IF(B971&lt;4,(C971-A971),"")</f>
        <v/>
      </c>
      <c r="F971" s="71" t="str">
        <f t="shared" ref="F971:F1003" si="129">IF(B971&lt;4,C971-D971,"")</f>
        <v/>
      </c>
      <c r="G971" s="71" t="str">
        <f t="shared" ref="G971:G1003" si="130">IF(B971&lt;4,E971/F971,"")</f>
        <v/>
      </c>
      <c r="H971" s="80" t="str">
        <f t="shared" ref="H971:H1003" si="131">IF(B971=2,1200,"")</f>
        <v/>
      </c>
      <c r="I971" s="80" t="str">
        <f t="shared" ref="I971:I1003" si="132">IF(B971=2,10,"")</f>
        <v/>
      </c>
      <c r="J971" s="80">
        <v>1880</v>
      </c>
      <c r="K971" s="80">
        <v>30</v>
      </c>
      <c r="L971" s="76">
        <f t="shared" ref="L971:L1003" si="133">IF(B971=1,J971,IF(B971=2,((J971+K971)+(H971-I971)*G971),IF(B971=3,((J971+K971)*G971),0)))</f>
        <v>0</v>
      </c>
      <c r="M971" s="76">
        <f t="shared" si="127"/>
        <v>0</v>
      </c>
      <c r="N971" s="76">
        <f t="shared" ref="N971:N1003" si="134">L971+M971</f>
        <v>0</v>
      </c>
    </row>
    <row r="972" spans="1:14" x14ac:dyDescent="0.2">
      <c r="A972" s="68">
        <f>'Aliquote medie'!$B972</f>
        <v>96900</v>
      </c>
      <c r="B972" s="71">
        <f>'Aliquote medie'!$H972</f>
        <v>4</v>
      </c>
      <c r="C972" s="71">
        <f>VLOOKUP(B972,Scaglioni!$E$3:$H$7,3,FALSE)</f>
        <v>0</v>
      </c>
      <c r="D972" s="71">
        <f>VLOOKUP(B972,Scaglioni!$E$3:$H$7,2,FALSE)</f>
        <v>50000</v>
      </c>
      <c r="E972" s="71" t="str">
        <f t="shared" si="128"/>
        <v/>
      </c>
      <c r="F972" s="71" t="str">
        <f t="shared" si="129"/>
        <v/>
      </c>
      <c r="G972" s="71" t="str">
        <f t="shared" si="130"/>
        <v/>
      </c>
      <c r="H972" s="80" t="str">
        <f t="shared" si="131"/>
        <v/>
      </c>
      <c r="I972" s="80" t="str">
        <f t="shared" si="132"/>
        <v/>
      </c>
      <c r="J972" s="80">
        <v>1880</v>
      </c>
      <c r="K972" s="80">
        <v>30</v>
      </c>
      <c r="L972" s="76">
        <f t="shared" si="133"/>
        <v>0</v>
      </c>
      <c r="M972" s="76">
        <f t="shared" si="127"/>
        <v>0</v>
      </c>
      <c r="N972" s="76">
        <f t="shared" si="134"/>
        <v>0</v>
      </c>
    </row>
    <row r="973" spans="1:14" x14ac:dyDescent="0.2">
      <c r="A973" s="68">
        <f>'Aliquote medie'!$B973</f>
        <v>97000</v>
      </c>
      <c r="B973" s="71">
        <f>'Aliquote medie'!$H973</f>
        <v>4</v>
      </c>
      <c r="C973" s="71">
        <f>VLOOKUP(B973,Scaglioni!$E$3:$H$7,3,FALSE)</f>
        <v>0</v>
      </c>
      <c r="D973" s="71">
        <f>VLOOKUP(B973,Scaglioni!$E$3:$H$7,2,FALSE)</f>
        <v>50000</v>
      </c>
      <c r="E973" s="71" t="str">
        <f t="shared" si="128"/>
        <v/>
      </c>
      <c r="F973" s="71" t="str">
        <f t="shared" si="129"/>
        <v/>
      </c>
      <c r="G973" s="71" t="str">
        <f t="shared" si="130"/>
        <v/>
      </c>
      <c r="H973" s="80" t="str">
        <f t="shared" si="131"/>
        <v/>
      </c>
      <c r="I973" s="80" t="str">
        <f t="shared" si="132"/>
        <v/>
      </c>
      <c r="J973" s="80">
        <v>1880</v>
      </c>
      <c r="K973" s="80">
        <v>30</v>
      </c>
      <c r="L973" s="76">
        <f t="shared" si="133"/>
        <v>0</v>
      </c>
      <c r="M973" s="76">
        <f t="shared" si="127"/>
        <v>0</v>
      </c>
      <c r="N973" s="76">
        <f t="shared" si="134"/>
        <v>0</v>
      </c>
    </row>
    <row r="974" spans="1:14" x14ac:dyDescent="0.2">
      <c r="A974" s="68">
        <f>'Aliquote medie'!$B974</f>
        <v>97100</v>
      </c>
      <c r="B974" s="71">
        <f>'Aliquote medie'!$H974</f>
        <v>4</v>
      </c>
      <c r="C974" s="71">
        <f>VLOOKUP(B974,Scaglioni!$E$3:$H$7,3,FALSE)</f>
        <v>0</v>
      </c>
      <c r="D974" s="71">
        <f>VLOOKUP(B974,Scaglioni!$E$3:$H$7,2,FALSE)</f>
        <v>50000</v>
      </c>
      <c r="E974" s="71" t="str">
        <f t="shared" si="128"/>
        <v/>
      </c>
      <c r="F974" s="71" t="str">
        <f t="shared" si="129"/>
        <v/>
      </c>
      <c r="G974" s="71" t="str">
        <f t="shared" si="130"/>
        <v/>
      </c>
      <c r="H974" s="80" t="str">
        <f t="shared" si="131"/>
        <v/>
      </c>
      <c r="I974" s="80" t="str">
        <f t="shared" si="132"/>
        <v/>
      </c>
      <c r="J974" s="80">
        <v>1880</v>
      </c>
      <c r="K974" s="80">
        <v>30</v>
      </c>
      <c r="L974" s="76">
        <f t="shared" si="133"/>
        <v>0</v>
      </c>
      <c r="M974" s="76">
        <f t="shared" si="127"/>
        <v>0</v>
      </c>
      <c r="N974" s="76">
        <f t="shared" si="134"/>
        <v>0</v>
      </c>
    </row>
    <row r="975" spans="1:14" x14ac:dyDescent="0.2">
      <c r="A975" s="68">
        <f>'Aliquote medie'!$B975</f>
        <v>97200</v>
      </c>
      <c r="B975" s="71">
        <f>'Aliquote medie'!$H975</f>
        <v>4</v>
      </c>
      <c r="C975" s="71">
        <f>VLOOKUP(B975,Scaglioni!$E$3:$H$7,3,FALSE)</f>
        <v>0</v>
      </c>
      <c r="D975" s="71">
        <f>VLOOKUP(B975,Scaglioni!$E$3:$H$7,2,FALSE)</f>
        <v>50000</v>
      </c>
      <c r="E975" s="71" t="str">
        <f t="shared" si="128"/>
        <v/>
      </c>
      <c r="F975" s="71" t="str">
        <f t="shared" si="129"/>
        <v/>
      </c>
      <c r="G975" s="71" t="str">
        <f t="shared" si="130"/>
        <v/>
      </c>
      <c r="H975" s="80" t="str">
        <f t="shared" si="131"/>
        <v/>
      </c>
      <c r="I975" s="80" t="str">
        <f t="shared" si="132"/>
        <v/>
      </c>
      <c r="J975" s="80">
        <v>1880</v>
      </c>
      <c r="K975" s="80">
        <v>30</v>
      </c>
      <c r="L975" s="76">
        <f t="shared" si="133"/>
        <v>0</v>
      </c>
      <c r="M975" s="76">
        <f t="shared" si="127"/>
        <v>0</v>
      </c>
      <c r="N975" s="76">
        <f t="shared" si="134"/>
        <v>0</v>
      </c>
    </row>
    <row r="976" spans="1:14" x14ac:dyDescent="0.2">
      <c r="A976" s="68">
        <f>'Aliquote medie'!$B976</f>
        <v>97300</v>
      </c>
      <c r="B976" s="71">
        <f>'Aliquote medie'!$H976</f>
        <v>4</v>
      </c>
      <c r="C976" s="71">
        <f>VLOOKUP(B976,Scaglioni!$E$3:$H$7,3,FALSE)</f>
        <v>0</v>
      </c>
      <c r="D976" s="71">
        <f>VLOOKUP(B976,Scaglioni!$E$3:$H$7,2,FALSE)</f>
        <v>50000</v>
      </c>
      <c r="E976" s="71" t="str">
        <f t="shared" si="128"/>
        <v/>
      </c>
      <c r="F976" s="71" t="str">
        <f t="shared" si="129"/>
        <v/>
      </c>
      <c r="G976" s="71" t="str">
        <f t="shared" si="130"/>
        <v/>
      </c>
      <c r="H976" s="80" t="str">
        <f t="shared" si="131"/>
        <v/>
      </c>
      <c r="I976" s="80" t="str">
        <f t="shared" si="132"/>
        <v/>
      </c>
      <c r="J976" s="80">
        <v>1880</v>
      </c>
      <c r="K976" s="80">
        <v>30</v>
      </c>
      <c r="L976" s="76">
        <f t="shared" si="133"/>
        <v>0</v>
      </c>
      <c r="M976" s="76">
        <f t="shared" si="127"/>
        <v>0</v>
      </c>
      <c r="N976" s="76">
        <f t="shared" si="134"/>
        <v>0</v>
      </c>
    </row>
    <row r="977" spans="1:14" x14ac:dyDescent="0.2">
      <c r="A977" s="68">
        <f>'Aliquote medie'!$B977</f>
        <v>97400</v>
      </c>
      <c r="B977" s="71">
        <f>'Aliquote medie'!$H977</f>
        <v>4</v>
      </c>
      <c r="C977" s="71">
        <f>VLOOKUP(B977,Scaglioni!$E$3:$H$7,3,FALSE)</f>
        <v>0</v>
      </c>
      <c r="D977" s="71">
        <f>VLOOKUP(B977,Scaglioni!$E$3:$H$7,2,FALSE)</f>
        <v>50000</v>
      </c>
      <c r="E977" s="71" t="str">
        <f t="shared" si="128"/>
        <v/>
      </c>
      <c r="F977" s="71" t="str">
        <f t="shared" si="129"/>
        <v/>
      </c>
      <c r="G977" s="71" t="str">
        <f t="shared" si="130"/>
        <v/>
      </c>
      <c r="H977" s="80" t="str">
        <f t="shared" si="131"/>
        <v/>
      </c>
      <c r="I977" s="80" t="str">
        <f t="shared" si="132"/>
        <v/>
      </c>
      <c r="J977" s="80">
        <v>1880</v>
      </c>
      <c r="K977" s="80">
        <v>30</v>
      </c>
      <c r="L977" s="76">
        <f t="shared" si="133"/>
        <v>0</v>
      </c>
      <c r="M977" s="76">
        <f t="shared" si="127"/>
        <v>0</v>
      </c>
      <c r="N977" s="76">
        <f t="shared" si="134"/>
        <v>0</v>
      </c>
    </row>
    <row r="978" spans="1:14" x14ac:dyDescent="0.2">
      <c r="A978" s="68">
        <f>'Aliquote medie'!$B978</f>
        <v>97500</v>
      </c>
      <c r="B978" s="71">
        <f>'Aliquote medie'!$H978</f>
        <v>4</v>
      </c>
      <c r="C978" s="71">
        <f>VLOOKUP(B978,Scaglioni!$E$3:$H$7,3,FALSE)</f>
        <v>0</v>
      </c>
      <c r="D978" s="71">
        <f>VLOOKUP(B978,Scaglioni!$E$3:$H$7,2,FALSE)</f>
        <v>50000</v>
      </c>
      <c r="E978" s="71" t="str">
        <f t="shared" si="128"/>
        <v/>
      </c>
      <c r="F978" s="71" t="str">
        <f t="shared" si="129"/>
        <v/>
      </c>
      <c r="G978" s="71" t="str">
        <f t="shared" si="130"/>
        <v/>
      </c>
      <c r="H978" s="80" t="str">
        <f t="shared" si="131"/>
        <v/>
      </c>
      <c r="I978" s="80" t="str">
        <f t="shared" si="132"/>
        <v/>
      </c>
      <c r="J978" s="80">
        <v>1880</v>
      </c>
      <c r="K978" s="80">
        <v>30</v>
      </c>
      <c r="L978" s="76">
        <f t="shared" si="133"/>
        <v>0</v>
      </c>
      <c r="M978" s="76">
        <f t="shared" si="127"/>
        <v>0</v>
      </c>
      <c r="N978" s="76">
        <f t="shared" si="134"/>
        <v>0</v>
      </c>
    </row>
    <row r="979" spans="1:14" x14ac:dyDescent="0.2">
      <c r="A979" s="68">
        <f>'Aliquote medie'!$B979</f>
        <v>97600</v>
      </c>
      <c r="B979" s="71">
        <f>'Aliquote medie'!$H979</f>
        <v>4</v>
      </c>
      <c r="C979" s="71">
        <f>VLOOKUP(B979,Scaglioni!$E$3:$H$7,3,FALSE)</f>
        <v>0</v>
      </c>
      <c r="D979" s="71">
        <f>VLOOKUP(B979,Scaglioni!$E$3:$H$7,2,FALSE)</f>
        <v>50000</v>
      </c>
      <c r="E979" s="71" t="str">
        <f t="shared" si="128"/>
        <v/>
      </c>
      <c r="F979" s="71" t="str">
        <f t="shared" si="129"/>
        <v/>
      </c>
      <c r="G979" s="71" t="str">
        <f t="shared" si="130"/>
        <v/>
      </c>
      <c r="H979" s="80" t="str">
        <f t="shared" si="131"/>
        <v/>
      </c>
      <c r="I979" s="80" t="str">
        <f t="shared" si="132"/>
        <v/>
      </c>
      <c r="J979" s="80">
        <v>1880</v>
      </c>
      <c r="K979" s="80">
        <v>30</v>
      </c>
      <c r="L979" s="76">
        <f t="shared" si="133"/>
        <v>0</v>
      </c>
      <c r="M979" s="76">
        <f t="shared" si="127"/>
        <v>0</v>
      </c>
      <c r="N979" s="76">
        <f t="shared" si="134"/>
        <v>0</v>
      </c>
    </row>
    <row r="980" spans="1:14" x14ac:dyDescent="0.2">
      <c r="A980" s="68">
        <f>'Aliquote medie'!$B980</f>
        <v>97700</v>
      </c>
      <c r="B980" s="71">
        <f>'Aliquote medie'!$H980</f>
        <v>4</v>
      </c>
      <c r="C980" s="71">
        <f>VLOOKUP(B980,Scaglioni!$E$3:$H$7,3,FALSE)</f>
        <v>0</v>
      </c>
      <c r="D980" s="71">
        <f>VLOOKUP(B980,Scaglioni!$E$3:$H$7,2,FALSE)</f>
        <v>50000</v>
      </c>
      <c r="E980" s="71" t="str">
        <f t="shared" si="128"/>
        <v/>
      </c>
      <c r="F980" s="71" t="str">
        <f t="shared" si="129"/>
        <v/>
      </c>
      <c r="G980" s="71" t="str">
        <f t="shared" si="130"/>
        <v/>
      </c>
      <c r="H980" s="80" t="str">
        <f t="shared" si="131"/>
        <v/>
      </c>
      <c r="I980" s="80" t="str">
        <f t="shared" si="132"/>
        <v/>
      </c>
      <c r="J980" s="80">
        <v>1880</v>
      </c>
      <c r="K980" s="80">
        <v>30</v>
      </c>
      <c r="L980" s="76">
        <f t="shared" si="133"/>
        <v>0</v>
      </c>
      <c r="M980" s="76">
        <f t="shared" si="127"/>
        <v>0</v>
      </c>
      <c r="N980" s="76">
        <f t="shared" si="134"/>
        <v>0</v>
      </c>
    </row>
    <row r="981" spans="1:14" x14ac:dyDescent="0.2">
      <c r="A981" s="68">
        <f>'Aliquote medie'!$B981</f>
        <v>97800</v>
      </c>
      <c r="B981" s="71">
        <f>'Aliquote medie'!$H981</f>
        <v>4</v>
      </c>
      <c r="C981" s="71">
        <f>VLOOKUP(B981,Scaglioni!$E$3:$H$7,3,FALSE)</f>
        <v>0</v>
      </c>
      <c r="D981" s="71">
        <f>VLOOKUP(B981,Scaglioni!$E$3:$H$7,2,FALSE)</f>
        <v>50000</v>
      </c>
      <c r="E981" s="71" t="str">
        <f t="shared" si="128"/>
        <v/>
      </c>
      <c r="F981" s="71" t="str">
        <f t="shared" si="129"/>
        <v/>
      </c>
      <c r="G981" s="71" t="str">
        <f t="shared" si="130"/>
        <v/>
      </c>
      <c r="H981" s="80" t="str">
        <f t="shared" si="131"/>
        <v/>
      </c>
      <c r="I981" s="80" t="str">
        <f t="shared" si="132"/>
        <v/>
      </c>
      <c r="J981" s="80">
        <v>1880</v>
      </c>
      <c r="K981" s="80">
        <v>30</v>
      </c>
      <c r="L981" s="76">
        <f t="shared" si="133"/>
        <v>0</v>
      </c>
      <c r="M981" s="76">
        <f t="shared" si="127"/>
        <v>0</v>
      </c>
      <c r="N981" s="76">
        <f t="shared" si="134"/>
        <v>0</v>
      </c>
    </row>
    <row r="982" spans="1:14" x14ac:dyDescent="0.2">
      <c r="A982" s="68">
        <f>'Aliquote medie'!$B982</f>
        <v>97900</v>
      </c>
      <c r="B982" s="71">
        <f>'Aliquote medie'!$H982</f>
        <v>4</v>
      </c>
      <c r="C982" s="71">
        <f>VLOOKUP(B982,Scaglioni!$E$3:$H$7,3,FALSE)</f>
        <v>0</v>
      </c>
      <c r="D982" s="71">
        <f>VLOOKUP(B982,Scaglioni!$E$3:$H$7,2,FALSE)</f>
        <v>50000</v>
      </c>
      <c r="E982" s="71" t="str">
        <f t="shared" si="128"/>
        <v/>
      </c>
      <c r="F982" s="71" t="str">
        <f t="shared" si="129"/>
        <v/>
      </c>
      <c r="G982" s="71" t="str">
        <f t="shared" si="130"/>
        <v/>
      </c>
      <c r="H982" s="80" t="str">
        <f t="shared" si="131"/>
        <v/>
      </c>
      <c r="I982" s="80" t="str">
        <f t="shared" si="132"/>
        <v/>
      </c>
      <c r="J982" s="80">
        <v>1880</v>
      </c>
      <c r="K982" s="80">
        <v>30</v>
      </c>
      <c r="L982" s="76">
        <f t="shared" si="133"/>
        <v>0</v>
      </c>
      <c r="M982" s="76">
        <f t="shared" si="127"/>
        <v>0</v>
      </c>
      <c r="N982" s="76">
        <f t="shared" si="134"/>
        <v>0</v>
      </c>
    </row>
    <row r="983" spans="1:14" x14ac:dyDescent="0.2">
      <c r="A983" s="68">
        <f>'Aliquote medie'!$B983</f>
        <v>98000</v>
      </c>
      <c r="B983" s="71">
        <f>'Aliquote medie'!$H983</f>
        <v>4</v>
      </c>
      <c r="C983" s="71">
        <f>VLOOKUP(B983,Scaglioni!$E$3:$H$7,3,FALSE)</f>
        <v>0</v>
      </c>
      <c r="D983" s="71">
        <f>VLOOKUP(B983,Scaglioni!$E$3:$H$7,2,FALSE)</f>
        <v>50000</v>
      </c>
      <c r="E983" s="71" t="str">
        <f t="shared" si="128"/>
        <v/>
      </c>
      <c r="F983" s="71" t="str">
        <f t="shared" si="129"/>
        <v/>
      </c>
      <c r="G983" s="71" t="str">
        <f t="shared" si="130"/>
        <v/>
      </c>
      <c r="H983" s="80" t="str">
        <f t="shared" si="131"/>
        <v/>
      </c>
      <c r="I983" s="80" t="str">
        <f t="shared" si="132"/>
        <v/>
      </c>
      <c r="J983" s="80">
        <v>1880</v>
      </c>
      <c r="K983" s="80">
        <v>30</v>
      </c>
      <c r="L983" s="76">
        <f t="shared" si="133"/>
        <v>0</v>
      </c>
      <c r="M983" s="76">
        <f t="shared" si="127"/>
        <v>0</v>
      </c>
      <c r="N983" s="76">
        <f t="shared" si="134"/>
        <v>0</v>
      </c>
    </row>
    <row r="984" spans="1:14" x14ac:dyDescent="0.2">
      <c r="A984" s="68">
        <f>'Aliquote medie'!$B984</f>
        <v>98100</v>
      </c>
      <c r="B984" s="71">
        <f>'Aliquote medie'!$H984</f>
        <v>4</v>
      </c>
      <c r="C984" s="71">
        <f>VLOOKUP(B984,Scaglioni!$E$3:$H$7,3,FALSE)</f>
        <v>0</v>
      </c>
      <c r="D984" s="71">
        <f>VLOOKUP(B984,Scaglioni!$E$3:$H$7,2,FALSE)</f>
        <v>50000</v>
      </c>
      <c r="E984" s="71" t="str">
        <f t="shared" si="128"/>
        <v/>
      </c>
      <c r="F984" s="71" t="str">
        <f t="shared" si="129"/>
        <v/>
      </c>
      <c r="G984" s="71" t="str">
        <f t="shared" si="130"/>
        <v/>
      </c>
      <c r="H984" s="80" t="str">
        <f t="shared" si="131"/>
        <v/>
      </c>
      <c r="I984" s="80" t="str">
        <f t="shared" si="132"/>
        <v/>
      </c>
      <c r="J984" s="80">
        <v>1880</v>
      </c>
      <c r="K984" s="80">
        <v>30</v>
      </c>
      <c r="L984" s="76">
        <f t="shared" si="133"/>
        <v>0</v>
      </c>
      <c r="M984" s="76">
        <f t="shared" si="127"/>
        <v>0</v>
      </c>
      <c r="N984" s="76">
        <f t="shared" si="134"/>
        <v>0</v>
      </c>
    </row>
    <row r="985" spans="1:14" x14ac:dyDescent="0.2">
      <c r="A985" s="68">
        <f>'Aliquote medie'!$B985</f>
        <v>98200</v>
      </c>
      <c r="B985" s="71">
        <f>'Aliquote medie'!$H985</f>
        <v>4</v>
      </c>
      <c r="C985" s="71">
        <f>VLOOKUP(B985,Scaglioni!$E$3:$H$7,3,FALSE)</f>
        <v>0</v>
      </c>
      <c r="D985" s="71">
        <f>VLOOKUP(B985,Scaglioni!$E$3:$H$7,2,FALSE)</f>
        <v>50000</v>
      </c>
      <c r="E985" s="71" t="str">
        <f t="shared" si="128"/>
        <v/>
      </c>
      <c r="F985" s="71" t="str">
        <f t="shared" si="129"/>
        <v/>
      </c>
      <c r="G985" s="71" t="str">
        <f t="shared" si="130"/>
        <v/>
      </c>
      <c r="H985" s="80" t="str">
        <f t="shared" si="131"/>
        <v/>
      </c>
      <c r="I985" s="80" t="str">
        <f t="shared" si="132"/>
        <v/>
      </c>
      <c r="J985" s="80">
        <v>1880</v>
      </c>
      <c r="K985" s="80">
        <v>30</v>
      </c>
      <c r="L985" s="76">
        <f t="shared" si="133"/>
        <v>0</v>
      </c>
      <c r="M985" s="76">
        <f t="shared" si="127"/>
        <v>0</v>
      </c>
      <c r="N985" s="76">
        <f t="shared" si="134"/>
        <v>0</v>
      </c>
    </row>
    <row r="986" spans="1:14" x14ac:dyDescent="0.2">
      <c r="A986" s="68">
        <f>'Aliquote medie'!$B986</f>
        <v>98300</v>
      </c>
      <c r="B986" s="71">
        <f>'Aliquote medie'!$H986</f>
        <v>4</v>
      </c>
      <c r="C986" s="71">
        <f>VLOOKUP(B986,Scaglioni!$E$3:$H$7,3,FALSE)</f>
        <v>0</v>
      </c>
      <c r="D986" s="71">
        <f>VLOOKUP(B986,Scaglioni!$E$3:$H$7,2,FALSE)</f>
        <v>50000</v>
      </c>
      <c r="E986" s="71" t="str">
        <f t="shared" si="128"/>
        <v/>
      </c>
      <c r="F986" s="71" t="str">
        <f t="shared" si="129"/>
        <v/>
      </c>
      <c r="G986" s="71" t="str">
        <f t="shared" si="130"/>
        <v/>
      </c>
      <c r="H986" s="80" t="str">
        <f t="shared" si="131"/>
        <v/>
      </c>
      <c r="I986" s="80" t="str">
        <f t="shared" si="132"/>
        <v/>
      </c>
      <c r="J986" s="80">
        <v>1880</v>
      </c>
      <c r="K986" s="80">
        <v>30</v>
      </c>
      <c r="L986" s="76">
        <f t="shared" si="133"/>
        <v>0</v>
      </c>
      <c r="M986" s="76">
        <f t="shared" si="127"/>
        <v>0</v>
      </c>
      <c r="N986" s="76">
        <f t="shared" si="134"/>
        <v>0</v>
      </c>
    </row>
    <row r="987" spans="1:14" x14ac:dyDescent="0.2">
      <c r="A987" s="68">
        <f>'Aliquote medie'!$B987</f>
        <v>98400</v>
      </c>
      <c r="B987" s="71">
        <f>'Aliquote medie'!$H987</f>
        <v>4</v>
      </c>
      <c r="C987" s="71">
        <f>VLOOKUP(B987,Scaglioni!$E$3:$H$7,3,FALSE)</f>
        <v>0</v>
      </c>
      <c r="D987" s="71">
        <f>VLOOKUP(B987,Scaglioni!$E$3:$H$7,2,FALSE)</f>
        <v>50000</v>
      </c>
      <c r="E987" s="71" t="str">
        <f t="shared" si="128"/>
        <v/>
      </c>
      <c r="F987" s="71" t="str">
        <f t="shared" si="129"/>
        <v/>
      </c>
      <c r="G987" s="71" t="str">
        <f t="shared" si="130"/>
        <v/>
      </c>
      <c r="H987" s="80" t="str">
        <f t="shared" si="131"/>
        <v/>
      </c>
      <c r="I987" s="80" t="str">
        <f t="shared" si="132"/>
        <v/>
      </c>
      <c r="J987" s="80">
        <v>1880</v>
      </c>
      <c r="K987" s="80">
        <v>30</v>
      </c>
      <c r="L987" s="76">
        <f t="shared" si="133"/>
        <v>0</v>
      </c>
      <c r="M987" s="76">
        <f t="shared" si="127"/>
        <v>0</v>
      </c>
      <c r="N987" s="76">
        <f t="shared" si="134"/>
        <v>0</v>
      </c>
    </row>
    <row r="988" spans="1:14" x14ac:dyDescent="0.2">
      <c r="A988" s="68">
        <f>'Aliquote medie'!$B988</f>
        <v>98500</v>
      </c>
      <c r="B988" s="71">
        <f>'Aliquote medie'!$H988</f>
        <v>4</v>
      </c>
      <c r="C988" s="71">
        <f>VLOOKUP(B988,Scaglioni!$E$3:$H$7,3,FALSE)</f>
        <v>0</v>
      </c>
      <c r="D988" s="71">
        <f>VLOOKUP(B988,Scaglioni!$E$3:$H$7,2,FALSE)</f>
        <v>50000</v>
      </c>
      <c r="E988" s="71" t="str">
        <f t="shared" si="128"/>
        <v/>
      </c>
      <c r="F988" s="71" t="str">
        <f t="shared" si="129"/>
        <v/>
      </c>
      <c r="G988" s="71" t="str">
        <f t="shared" si="130"/>
        <v/>
      </c>
      <c r="H988" s="80" t="str">
        <f t="shared" si="131"/>
        <v/>
      </c>
      <c r="I988" s="80" t="str">
        <f t="shared" si="132"/>
        <v/>
      </c>
      <c r="J988" s="80">
        <v>1880</v>
      </c>
      <c r="K988" s="80">
        <v>30</v>
      </c>
      <c r="L988" s="76">
        <f t="shared" si="133"/>
        <v>0</v>
      </c>
      <c r="M988" s="76">
        <f t="shared" si="127"/>
        <v>0</v>
      </c>
      <c r="N988" s="76">
        <f t="shared" si="134"/>
        <v>0</v>
      </c>
    </row>
    <row r="989" spans="1:14" x14ac:dyDescent="0.2">
      <c r="A989" s="68">
        <f>'Aliquote medie'!$B989</f>
        <v>98600</v>
      </c>
      <c r="B989" s="71">
        <f>'Aliquote medie'!$H989</f>
        <v>4</v>
      </c>
      <c r="C989" s="71">
        <f>VLOOKUP(B989,Scaglioni!$E$3:$H$7,3,FALSE)</f>
        <v>0</v>
      </c>
      <c r="D989" s="71">
        <f>VLOOKUP(B989,Scaglioni!$E$3:$H$7,2,FALSE)</f>
        <v>50000</v>
      </c>
      <c r="E989" s="71" t="str">
        <f t="shared" si="128"/>
        <v/>
      </c>
      <c r="F989" s="71" t="str">
        <f t="shared" si="129"/>
        <v/>
      </c>
      <c r="G989" s="71" t="str">
        <f t="shared" si="130"/>
        <v/>
      </c>
      <c r="H989" s="80" t="str">
        <f t="shared" si="131"/>
        <v/>
      </c>
      <c r="I989" s="80" t="str">
        <f t="shared" si="132"/>
        <v/>
      </c>
      <c r="J989" s="80">
        <v>1880</v>
      </c>
      <c r="K989" s="80">
        <v>30</v>
      </c>
      <c r="L989" s="76">
        <f t="shared" si="133"/>
        <v>0</v>
      </c>
      <c r="M989" s="76">
        <f t="shared" si="127"/>
        <v>0</v>
      </c>
      <c r="N989" s="76">
        <f t="shared" si="134"/>
        <v>0</v>
      </c>
    </row>
    <row r="990" spans="1:14" x14ac:dyDescent="0.2">
      <c r="A990" s="68">
        <f>'Aliquote medie'!$B990</f>
        <v>98700</v>
      </c>
      <c r="B990" s="71">
        <f>'Aliquote medie'!$H990</f>
        <v>4</v>
      </c>
      <c r="C990" s="71">
        <f>VLOOKUP(B990,Scaglioni!$E$3:$H$7,3,FALSE)</f>
        <v>0</v>
      </c>
      <c r="D990" s="71">
        <f>VLOOKUP(B990,Scaglioni!$E$3:$H$7,2,FALSE)</f>
        <v>50000</v>
      </c>
      <c r="E990" s="71" t="str">
        <f t="shared" si="128"/>
        <v/>
      </c>
      <c r="F990" s="71" t="str">
        <f t="shared" si="129"/>
        <v/>
      </c>
      <c r="G990" s="71" t="str">
        <f t="shared" si="130"/>
        <v/>
      </c>
      <c r="H990" s="80" t="str">
        <f t="shared" si="131"/>
        <v/>
      </c>
      <c r="I990" s="80" t="str">
        <f t="shared" si="132"/>
        <v/>
      </c>
      <c r="J990" s="80">
        <v>1880</v>
      </c>
      <c r="K990" s="80">
        <v>30</v>
      </c>
      <c r="L990" s="76">
        <f t="shared" si="133"/>
        <v>0</v>
      </c>
      <c r="M990" s="76">
        <f t="shared" si="127"/>
        <v>0</v>
      </c>
      <c r="N990" s="76">
        <f t="shared" si="134"/>
        <v>0</v>
      </c>
    </row>
    <row r="991" spans="1:14" x14ac:dyDescent="0.2">
      <c r="A991" s="68">
        <f>'Aliquote medie'!$B991</f>
        <v>98800</v>
      </c>
      <c r="B991" s="71">
        <f>'Aliquote medie'!$H991</f>
        <v>4</v>
      </c>
      <c r="C991" s="71">
        <f>VLOOKUP(B991,Scaglioni!$E$3:$H$7,3,FALSE)</f>
        <v>0</v>
      </c>
      <c r="D991" s="71">
        <f>VLOOKUP(B991,Scaglioni!$E$3:$H$7,2,FALSE)</f>
        <v>50000</v>
      </c>
      <c r="E991" s="71" t="str">
        <f t="shared" si="128"/>
        <v/>
      </c>
      <c r="F991" s="71" t="str">
        <f t="shared" si="129"/>
        <v/>
      </c>
      <c r="G991" s="71" t="str">
        <f t="shared" si="130"/>
        <v/>
      </c>
      <c r="H991" s="80" t="str">
        <f t="shared" si="131"/>
        <v/>
      </c>
      <c r="I991" s="80" t="str">
        <f t="shared" si="132"/>
        <v/>
      </c>
      <c r="J991" s="80">
        <v>1880</v>
      </c>
      <c r="K991" s="80">
        <v>30</v>
      </c>
      <c r="L991" s="76">
        <f t="shared" si="133"/>
        <v>0</v>
      </c>
      <c r="M991" s="76">
        <f t="shared" si="127"/>
        <v>0</v>
      </c>
      <c r="N991" s="76">
        <f t="shared" si="134"/>
        <v>0</v>
      </c>
    </row>
    <row r="992" spans="1:14" x14ac:dyDescent="0.2">
      <c r="A992" s="68">
        <f>'Aliquote medie'!$B992</f>
        <v>98900</v>
      </c>
      <c r="B992" s="71">
        <f>'Aliquote medie'!$H992</f>
        <v>4</v>
      </c>
      <c r="C992" s="71">
        <f>VLOOKUP(B992,Scaglioni!$E$3:$H$7,3,FALSE)</f>
        <v>0</v>
      </c>
      <c r="D992" s="71">
        <f>VLOOKUP(B992,Scaglioni!$E$3:$H$7,2,FALSE)</f>
        <v>50000</v>
      </c>
      <c r="E992" s="71" t="str">
        <f t="shared" si="128"/>
        <v/>
      </c>
      <c r="F992" s="71" t="str">
        <f t="shared" si="129"/>
        <v/>
      </c>
      <c r="G992" s="71" t="str">
        <f t="shared" si="130"/>
        <v/>
      </c>
      <c r="H992" s="80" t="str">
        <f t="shared" si="131"/>
        <v/>
      </c>
      <c r="I992" s="80" t="str">
        <f t="shared" si="132"/>
        <v/>
      </c>
      <c r="J992" s="80">
        <v>1880</v>
      </c>
      <c r="K992" s="80">
        <v>30</v>
      </c>
      <c r="L992" s="76">
        <f t="shared" si="133"/>
        <v>0</v>
      </c>
      <c r="M992" s="76">
        <f t="shared" si="127"/>
        <v>0</v>
      </c>
      <c r="N992" s="76">
        <f t="shared" si="134"/>
        <v>0</v>
      </c>
    </row>
    <row r="993" spans="1:14" x14ac:dyDescent="0.2">
      <c r="A993" s="68">
        <f>'Aliquote medie'!$B993</f>
        <v>99000</v>
      </c>
      <c r="B993" s="71">
        <f>'Aliquote medie'!$H993</f>
        <v>4</v>
      </c>
      <c r="C993" s="71">
        <f>VLOOKUP(B993,Scaglioni!$E$3:$H$7,3,FALSE)</f>
        <v>0</v>
      </c>
      <c r="D993" s="71">
        <f>VLOOKUP(B993,Scaglioni!$E$3:$H$7,2,FALSE)</f>
        <v>50000</v>
      </c>
      <c r="E993" s="71" t="str">
        <f t="shared" si="128"/>
        <v/>
      </c>
      <c r="F993" s="71" t="str">
        <f t="shared" si="129"/>
        <v/>
      </c>
      <c r="G993" s="71" t="str">
        <f t="shared" si="130"/>
        <v/>
      </c>
      <c r="H993" s="80" t="str">
        <f t="shared" si="131"/>
        <v/>
      </c>
      <c r="I993" s="80" t="str">
        <f t="shared" si="132"/>
        <v/>
      </c>
      <c r="J993" s="80">
        <v>1880</v>
      </c>
      <c r="K993" s="80">
        <v>30</v>
      </c>
      <c r="L993" s="76">
        <f t="shared" si="133"/>
        <v>0</v>
      </c>
      <c r="M993" s="76">
        <f t="shared" si="127"/>
        <v>0</v>
      </c>
      <c r="N993" s="76">
        <f t="shared" si="134"/>
        <v>0</v>
      </c>
    </row>
    <row r="994" spans="1:14" x14ac:dyDescent="0.2">
      <c r="A994" s="68">
        <f>'Aliquote medie'!$B994</f>
        <v>99100</v>
      </c>
      <c r="B994" s="71">
        <f>'Aliquote medie'!$H994</f>
        <v>4</v>
      </c>
      <c r="C994" s="71">
        <f>VLOOKUP(B994,Scaglioni!$E$3:$H$7,3,FALSE)</f>
        <v>0</v>
      </c>
      <c r="D994" s="71">
        <f>VLOOKUP(B994,Scaglioni!$E$3:$H$7,2,FALSE)</f>
        <v>50000</v>
      </c>
      <c r="E994" s="71" t="str">
        <f t="shared" si="128"/>
        <v/>
      </c>
      <c r="F994" s="71" t="str">
        <f t="shared" si="129"/>
        <v/>
      </c>
      <c r="G994" s="71" t="str">
        <f t="shared" si="130"/>
        <v/>
      </c>
      <c r="H994" s="80" t="str">
        <f t="shared" si="131"/>
        <v/>
      </c>
      <c r="I994" s="80" t="str">
        <f t="shared" si="132"/>
        <v/>
      </c>
      <c r="J994" s="80">
        <v>1880</v>
      </c>
      <c r="K994" s="80">
        <v>30</v>
      </c>
      <c r="L994" s="76">
        <f t="shared" si="133"/>
        <v>0</v>
      </c>
      <c r="M994" s="76">
        <f t="shared" si="127"/>
        <v>0</v>
      </c>
      <c r="N994" s="76">
        <f t="shared" si="134"/>
        <v>0</v>
      </c>
    </row>
    <row r="995" spans="1:14" x14ac:dyDescent="0.2">
      <c r="A995" s="68">
        <f>'Aliquote medie'!$B995</f>
        <v>99200</v>
      </c>
      <c r="B995" s="71">
        <f>'Aliquote medie'!$H995</f>
        <v>4</v>
      </c>
      <c r="C995" s="71">
        <f>VLOOKUP(B995,Scaglioni!$E$3:$H$7,3,FALSE)</f>
        <v>0</v>
      </c>
      <c r="D995" s="71">
        <f>VLOOKUP(B995,Scaglioni!$E$3:$H$7,2,FALSE)</f>
        <v>50000</v>
      </c>
      <c r="E995" s="71" t="str">
        <f t="shared" si="128"/>
        <v/>
      </c>
      <c r="F995" s="71" t="str">
        <f t="shared" si="129"/>
        <v/>
      </c>
      <c r="G995" s="71" t="str">
        <f t="shared" si="130"/>
        <v/>
      </c>
      <c r="H995" s="80" t="str">
        <f t="shared" si="131"/>
        <v/>
      </c>
      <c r="I995" s="80" t="str">
        <f t="shared" si="132"/>
        <v/>
      </c>
      <c r="J995" s="80">
        <v>1880</v>
      </c>
      <c r="K995" s="80">
        <v>30</v>
      </c>
      <c r="L995" s="76">
        <f t="shared" si="133"/>
        <v>0</v>
      </c>
      <c r="M995" s="76">
        <f t="shared" si="127"/>
        <v>0</v>
      </c>
      <c r="N995" s="76">
        <f t="shared" si="134"/>
        <v>0</v>
      </c>
    </row>
    <row r="996" spans="1:14" x14ac:dyDescent="0.2">
      <c r="A996" s="68">
        <f>'Aliquote medie'!$B996</f>
        <v>99300</v>
      </c>
      <c r="B996" s="71">
        <f>'Aliquote medie'!$H996</f>
        <v>4</v>
      </c>
      <c r="C996" s="71">
        <f>VLOOKUP(B996,Scaglioni!$E$3:$H$7,3,FALSE)</f>
        <v>0</v>
      </c>
      <c r="D996" s="71">
        <f>VLOOKUP(B996,Scaglioni!$E$3:$H$7,2,FALSE)</f>
        <v>50000</v>
      </c>
      <c r="E996" s="71" t="str">
        <f t="shared" si="128"/>
        <v/>
      </c>
      <c r="F996" s="71" t="str">
        <f t="shared" si="129"/>
        <v/>
      </c>
      <c r="G996" s="71" t="str">
        <f t="shared" si="130"/>
        <v/>
      </c>
      <c r="H996" s="80" t="str">
        <f t="shared" si="131"/>
        <v/>
      </c>
      <c r="I996" s="80" t="str">
        <f t="shared" si="132"/>
        <v/>
      </c>
      <c r="J996" s="80">
        <v>1880</v>
      </c>
      <c r="K996" s="80">
        <v>30</v>
      </c>
      <c r="L996" s="76">
        <f t="shared" si="133"/>
        <v>0</v>
      </c>
      <c r="M996" s="76">
        <f t="shared" si="127"/>
        <v>0</v>
      </c>
      <c r="N996" s="76">
        <f t="shared" si="134"/>
        <v>0</v>
      </c>
    </row>
    <row r="997" spans="1:14" x14ac:dyDescent="0.2">
      <c r="A997" s="68">
        <f>'Aliquote medie'!$B997</f>
        <v>99400</v>
      </c>
      <c r="B997" s="71">
        <f>'Aliquote medie'!$H997</f>
        <v>4</v>
      </c>
      <c r="C997" s="71">
        <f>VLOOKUP(B997,Scaglioni!$E$3:$H$7,3,FALSE)</f>
        <v>0</v>
      </c>
      <c r="D997" s="71">
        <f>VLOOKUP(B997,Scaglioni!$E$3:$H$7,2,FALSE)</f>
        <v>50000</v>
      </c>
      <c r="E997" s="71" t="str">
        <f t="shared" si="128"/>
        <v/>
      </c>
      <c r="F997" s="71" t="str">
        <f t="shared" si="129"/>
        <v/>
      </c>
      <c r="G997" s="71" t="str">
        <f t="shared" si="130"/>
        <v/>
      </c>
      <c r="H997" s="80" t="str">
        <f t="shared" si="131"/>
        <v/>
      </c>
      <c r="I997" s="80" t="str">
        <f t="shared" si="132"/>
        <v/>
      </c>
      <c r="J997" s="80">
        <v>1880</v>
      </c>
      <c r="K997" s="80">
        <v>30</v>
      </c>
      <c r="L997" s="76">
        <f t="shared" si="133"/>
        <v>0</v>
      </c>
      <c r="M997" s="76">
        <f t="shared" si="127"/>
        <v>0</v>
      </c>
      <c r="N997" s="76">
        <f t="shared" si="134"/>
        <v>0</v>
      </c>
    </row>
    <row r="998" spans="1:14" x14ac:dyDescent="0.2">
      <c r="A998" s="68">
        <f>'Aliquote medie'!$B998</f>
        <v>99500</v>
      </c>
      <c r="B998" s="71">
        <f>'Aliquote medie'!$H998</f>
        <v>4</v>
      </c>
      <c r="C998" s="71">
        <f>VLOOKUP(B998,Scaglioni!$E$3:$H$7,3,FALSE)</f>
        <v>0</v>
      </c>
      <c r="D998" s="71">
        <f>VLOOKUP(B998,Scaglioni!$E$3:$H$7,2,FALSE)</f>
        <v>50000</v>
      </c>
      <c r="E998" s="71" t="str">
        <f t="shared" si="128"/>
        <v/>
      </c>
      <c r="F998" s="71" t="str">
        <f t="shared" si="129"/>
        <v/>
      </c>
      <c r="G998" s="71" t="str">
        <f t="shared" si="130"/>
        <v/>
      </c>
      <c r="H998" s="80" t="str">
        <f t="shared" si="131"/>
        <v/>
      </c>
      <c r="I998" s="80" t="str">
        <f t="shared" si="132"/>
        <v/>
      </c>
      <c r="J998" s="80">
        <v>1880</v>
      </c>
      <c r="K998" s="80">
        <v>30</v>
      </c>
      <c r="L998" s="76">
        <f t="shared" si="133"/>
        <v>0</v>
      </c>
      <c r="M998" s="76">
        <f t="shared" si="127"/>
        <v>0</v>
      </c>
      <c r="N998" s="76">
        <f t="shared" si="134"/>
        <v>0</v>
      </c>
    </row>
    <row r="999" spans="1:14" x14ac:dyDescent="0.2">
      <c r="A999" s="68">
        <f>'Aliquote medie'!$B999</f>
        <v>99600</v>
      </c>
      <c r="B999" s="71">
        <f>'Aliquote medie'!$H999</f>
        <v>4</v>
      </c>
      <c r="C999" s="71">
        <f>VLOOKUP(B999,Scaglioni!$E$3:$H$7,3,FALSE)</f>
        <v>0</v>
      </c>
      <c r="D999" s="71">
        <f>VLOOKUP(B999,Scaglioni!$E$3:$H$7,2,FALSE)</f>
        <v>50000</v>
      </c>
      <c r="E999" s="71" t="str">
        <f t="shared" si="128"/>
        <v/>
      </c>
      <c r="F999" s="71" t="str">
        <f t="shared" si="129"/>
        <v/>
      </c>
      <c r="G999" s="71" t="str">
        <f t="shared" si="130"/>
        <v/>
      </c>
      <c r="H999" s="80" t="str">
        <f t="shared" si="131"/>
        <v/>
      </c>
      <c r="I999" s="80" t="str">
        <f t="shared" si="132"/>
        <v/>
      </c>
      <c r="J999" s="80">
        <v>1880</v>
      </c>
      <c r="K999" s="80">
        <v>30</v>
      </c>
      <c r="L999" s="76">
        <f t="shared" si="133"/>
        <v>0</v>
      </c>
      <c r="M999" s="76">
        <f t="shared" si="127"/>
        <v>0</v>
      </c>
      <c r="N999" s="76">
        <f t="shared" si="134"/>
        <v>0</v>
      </c>
    </row>
    <row r="1000" spans="1:14" x14ac:dyDescent="0.2">
      <c r="A1000" s="68">
        <f>'Aliquote medie'!$B1000</f>
        <v>99700</v>
      </c>
      <c r="B1000" s="71">
        <f>'Aliquote medie'!$H1000</f>
        <v>4</v>
      </c>
      <c r="C1000" s="71">
        <f>VLOOKUP(B1000,Scaglioni!$E$3:$H$7,3,FALSE)</f>
        <v>0</v>
      </c>
      <c r="D1000" s="71">
        <f>VLOOKUP(B1000,Scaglioni!$E$3:$H$7,2,FALSE)</f>
        <v>50000</v>
      </c>
      <c r="E1000" s="71" t="str">
        <f t="shared" si="128"/>
        <v/>
      </c>
      <c r="F1000" s="71" t="str">
        <f t="shared" si="129"/>
        <v/>
      </c>
      <c r="G1000" s="71" t="str">
        <f t="shared" si="130"/>
        <v/>
      </c>
      <c r="H1000" s="80" t="str">
        <f t="shared" si="131"/>
        <v/>
      </c>
      <c r="I1000" s="80" t="str">
        <f t="shared" si="132"/>
        <v/>
      </c>
      <c r="J1000" s="80">
        <v>1880</v>
      </c>
      <c r="K1000" s="80">
        <v>30</v>
      </c>
      <c r="L1000" s="76">
        <f t="shared" si="133"/>
        <v>0</v>
      </c>
      <c r="M1000" s="76">
        <f t="shared" si="127"/>
        <v>0</v>
      </c>
      <c r="N1000" s="76">
        <f t="shared" si="134"/>
        <v>0</v>
      </c>
    </row>
    <row r="1001" spans="1:14" x14ac:dyDescent="0.2">
      <c r="A1001" s="68">
        <f>'Aliquote medie'!$B1001</f>
        <v>99800</v>
      </c>
      <c r="B1001" s="71">
        <f>'Aliquote medie'!$H1001</f>
        <v>4</v>
      </c>
      <c r="C1001" s="71">
        <f>VLOOKUP(B1001,Scaglioni!$E$3:$H$7,3,FALSE)</f>
        <v>0</v>
      </c>
      <c r="D1001" s="71">
        <f>VLOOKUP(B1001,Scaglioni!$E$3:$H$7,2,FALSE)</f>
        <v>50000</v>
      </c>
      <c r="E1001" s="71" t="str">
        <f t="shared" si="128"/>
        <v/>
      </c>
      <c r="F1001" s="71" t="str">
        <f t="shared" si="129"/>
        <v/>
      </c>
      <c r="G1001" s="71" t="str">
        <f t="shared" si="130"/>
        <v/>
      </c>
      <c r="H1001" s="80" t="str">
        <f t="shared" si="131"/>
        <v/>
      </c>
      <c r="I1001" s="80" t="str">
        <f t="shared" si="132"/>
        <v/>
      </c>
      <c r="J1001" s="80">
        <v>1880</v>
      </c>
      <c r="K1001" s="80">
        <v>30</v>
      </c>
      <c r="L1001" s="76">
        <f t="shared" si="133"/>
        <v>0</v>
      </c>
      <c r="M1001" s="76">
        <f t="shared" si="127"/>
        <v>0</v>
      </c>
      <c r="N1001" s="76">
        <f t="shared" si="134"/>
        <v>0</v>
      </c>
    </row>
    <row r="1002" spans="1:14" x14ac:dyDescent="0.2">
      <c r="A1002" s="68">
        <f>'Aliquote medie'!$B1002</f>
        <v>99900</v>
      </c>
      <c r="B1002" s="71">
        <f>'Aliquote medie'!$H1002</f>
        <v>4</v>
      </c>
      <c r="C1002" s="71">
        <f>VLOOKUP(B1002,Scaglioni!$E$3:$H$7,3,FALSE)</f>
        <v>0</v>
      </c>
      <c r="D1002" s="71">
        <f>VLOOKUP(B1002,Scaglioni!$E$3:$H$7,2,FALSE)</f>
        <v>50000</v>
      </c>
      <c r="E1002" s="71" t="str">
        <f t="shared" si="128"/>
        <v/>
      </c>
      <c r="F1002" s="71" t="str">
        <f t="shared" si="129"/>
        <v/>
      </c>
      <c r="G1002" s="71" t="str">
        <f t="shared" si="130"/>
        <v/>
      </c>
      <c r="H1002" s="80" t="str">
        <f t="shared" si="131"/>
        <v/>
      </c>
      <c r="I1002" s="80" t="str">
        <f t="shared" si="132"/>
        <v/>
      </c>
      <c r="J1002" s="80">
        <v>1880</v>
      </c>
      <c r="K1002" s="80">
        <v>30</v>
      </c>
      <c r="L1002" s="76">
        <f t="shared" si="133"/>
        <v>0</v>
      </c>
      <c r="M1002" s="76">
        <f t="shared" si="127"/>
        <v>0</v>
      </c>
      <c r="N1002" s="76">
        <f t="shared" si="134"/>
        <v>0</v>
      </c>
    </row>
    <row r="1003" spans="1:14" x14ac:dyDescent="0.2">
      <c r="A1003" s="68">
        <f>'Aliquote medie'!$B1003</f>
        <v>100000</v>
      </c>
      <c r="B1003" s="71">
        <f>'Aliquote medie'!$H1003</f>
        <v>4</v>
      </c>
      <c r="C1003" s="71">
        <f>VLOOKUP(B1003,Scaglioni!$E$3:$H$7,3,FALSE)</f>
        <v>0</v>
      </c>
      <c r="D1003" s="71">
        <f>VLOOKUP(B1003,Scaglioni!$E$3:$H$7,2,FALSE)</f>
        <v>50000</v>
      </c>
      <c r="E1003" s="71" t="str">
        <f t="shared" si="128"/>
        <v/>
      </c>
      <c r="F1003" s="71" t="str">
        <f t="shared" si="129"/>
        <v/>
      </c>
      <c r="G1003" s="71" t="str">
        <f t="shared" si="130"/>
        <v/>
      </c>
      <c r="H1003" s="80" t="str">
        <f t="shared" si="131"/>
        <v/>
      </c>
      <c r="I1003" s="80" t="str">
        <f t="shared" si="132"/>
        <v/>
      </c>
      <c r="J1003" s="80">
        <v>1880</v>
      </c>
      <c r="K1003" s="80">
        <v>30</v>
      </c>
      <c r="L1003" s="76">
        <f t="shared" si="133"/>
        <v>0</v>
      </c>
      <c r="M1003" s="76">
        <f t="shared" si="127"/>
        <v>0</v>
      </c>
      <c r="N1003" s="76">
        <f t="shared" si="134"/>
        <v>0</v>
      </c>
    </row>
    <row r="1004" spans="1:14" x14ac:dyDescent="0.2">
      <c r="A1004" s="68"/>
    </row>
    <row r="1005" spans="1:14" x14ac:dyDescent="0.2">
      <c r="A1005" s="68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0956-18C9-724A-867B-1BB41641389C}">
  <dimension ref="A2:N1003"/>
  <sheetViews>
    <sheetView topLeftCell="A149" zoomScale="130" zoomScaleNormal="130" workbookViewId="0">
      <selection activeCell="K7" sqref="K7"/>
    </sheetView>
  </sheetViews>
  <sheetFormatPr baseColWidth="10" defaultRowHeight="16" x14ac:dyDescent="0.2"/>
  <cols>
    <col min="1" max="2" width="10.83203125" style="37"/>
    <col min="3" max="6" width="10.83203125" style="38"/>
    <col min="7" max="7" width="10.83203125" style="40"/>
    <col min="8" max="8" width="10.83203125" style="3"/>
    <col min="9" max="9" width="11.33203125" style="41" bestFit="1" customWidth="1"/>
    <col min="10" max="10" width="11.6640625" style="48" bestFit="1" customWidth="1"/>
    <col min="11" max="11" width="11" style="48" bestFit="1" customWidth="1"/>
    <col min="12" max="14" width="10.83203125" style="13"/>
    <col min="15" max="16384" width="10.83203125" style="1"/>
  </cols>
  <sheetData>
    <row r="2" spans="1:14" s="64" customFormat="1" ht="51" x14ac:dyDescent="0.2">
      <c r="A2" s="42" t="s">
        <v>19</v>
      </c>
      <c r="B2" s="42" t="s">
        <v>14</v>
      </c>
      <c r="C2" s="43" t="s">
        <v>30</v>
      </c>
      <c r="D2" s="43" t="s">
        <v>18</v>
      </c>
      <c r="E2" s="43" t="str">
        <f>VLOOKUP(B2,'Aliquote medie'!B:L,10,FALSE)</f>
        <v xml:space="preserve">Tassazione </v>
      </c>
      <c r="F2" s="43" t="s">
        <v>22</v>
      </c>
      <c r="G2" s="81" t="s">
        <v>24</v>
      </c>
      <c r="H2" s="81" t="s">
        <v>41</v>
      </c>
      <c r="I2" s="44" t="s">
        <v>26</v>
      </c>
      <c r="J2" s="82" t="s">
        <v>42</v>
      </c>
      <c r="K2" s="47" t="s">
        <v>27</v>
      </c>
      <c r="L2" s="45" t="s">
        <v>28</v>
      </c>
      <c r="M2" s="46" t="s">
        <v>29</v>
      </c>
      <c r="N2" s="46" t="s">
        <v>31</v>
      </c>
    </row>
    <row r="3" spans="1:14" x14ac:dyDescent="0.2">
      <c r="A3" s="37">
        <v>0</v>
      </c>
      <c r="B3" s="37">
        <v>0</v>
      </c>
      <c r="C3" s="38">
        <f>'Aliquote medie'!H3</f>
        <v>1</v>
      </c>
      <c r="D3" s="38">
        <f>'Aliquote medie'!I3</f>
        <v>0.23</v>
      </c>
      <c r="E3" s="39">
        <f>VLOOKUP(B3,'Aliquote medie'!B:L,10,FALSE)</f>
        <v>0</v>
      </c>
      <c r="F3" s="39">
        <f>'Aliquote medie'!L3</f>
        <v>0</v>
      </c>
      <c r="G3" s="40">
        <f>VLOOKUP(B3,'Detrazioni (2022-2024)'!A:N,14,FALSE)</f>
        <v>1880</v>
      </c>
      <c r="H3" s="3">
        <f>IF(AND(E3&gt;G3,B3&lt;=15000),1200,0)</f>
        <v>0</v>
      </c>
      <c r="I3" s="41">
        <f>G3+H3</f>
        <v>1880</v>
      </c>
      <c r="J3" s="48">
        <f>IF(G3&gt;E3,0,E3-G3-H3)</f>
        <v>0</v>
      </c>
    </row>
    <row r="4" spans="1:14" x14ac:dyDescent="0.2">
      <c r="A4" s="37">
        <v>100</v>
      </c>
      <c r="B4" s="37">
        <f>B3+A4</f>
        <v>100</v>
      </c>
      <c r="C4" s="38">
        <f>'Aliquote medie'!H4</f>
        <v>1</v>
      </c>
      <c r="D4" s="38">
        <f>'Aliquote medie'!I4</f>
        <v>0.23</v>
      </c>
      <c r="E4" s="39">
        <f>VLOOKUP(B4,'Aliquote medie'!B:L,10,FALSE)</f>
        <v>23</v>
      </c>
      <c r="F4" s="39">
        <f>'Aliquote medie'!L4</f>
        <v>0.23</v>
      </c>
      <c r="G4" s="40">
        <f>VLOOKUP(B4,'Detrazioni (2022-2024)'!A:N,14,FALSE)</f>
        <v>1880</v>
      </c>
      <c r="H4" s="3">
        <f t="shared" ref="H4:H67" si="0">IF(AND(E4&gt;G4,B4&lt;=15000),1200,0)</f>
        <v>0</v>
      </c>
      <c r="I4" s="41">
        <f t="shared" ref="I4:I67" si="1">G4+H4</f>
        <v>1880</v>
      </c>
      <c r="J4" s="48">
        <f>IF(G4&gt;E4,0,E4-G4-H4)</f>
        <v>0</v>
      </c>
      <c r="K4" s="48">
        <f>J4/B4</f>
        <v>0</v>
      </c>
      <c r="L4" s="48">
        <f>(J4-J3)</f>
        <v>0</v>
      </c>
      <c r="M4" s="13">
        <f>L4/A4</f>
        <v>0</v>
      </c>
      <c r="N4" s="13">
        <f>IF(AND(M4&lt;1,M4&gt;-0.3),M4,"")</f>
        <v>0</v>
      </c>
    </row>
    <row r="5" spans="1:14" x14ac:dyDescent="0.2">
      <c r="A5" s="37">
        <v>100</v>
      </c>
      <c r="B5" s="37">
        <f t="shared" ref="B5:B68" si="2">B4+A5</f>
        <v>200</v>
      </c>
      <c r="C5" s="38">
        <f>'Aliquote medie'!H5</f>
        <v>1</v>
      </c>
      <c r="D5" s="38">
        <f>'Aliquote medie'!I5</f>
        <v>0.23</v>
      </c>
      <c r="E5" s="39">
        <f>VLOOKUP(B5,'Aliquote medie'!B:L,10,FALSE)</f>
        <v>46</v>
      </c>
      <c r="F5" s="39">
        <f>'Aliquote medie'!L5</f>
        <v>0.23</v>
      </c>
      <c r="G5" s="40">
        <f>VLOOKUP(B5,'Detrazioni (2022-2024)'!A:N,14,FALSE)</f>
        <v>1880</v>
      </c>
      <c r="H5" s="3">
        <f t="shared" si="0"/>
        <v>0</v>
      </c>
      <c r="I5" s="41">
        <f t="shared" si="1"/>
        <v>1880</v>
      </c>
      <c r="J5" s="48">
        <f t="shared" ref="J4:J67" si="3">IF(G5&gt;E5,0,E5-G5-H5)</f>
        <v>0</v>
      </c>
      <c r="K5" s="48">
        <f t="shared" ref="K5:K68" si="4">J5/B5</f>
        <v>0</v>
      </c>
      <c r="L5" s="48">
        <f t="shared" ref="L5:L68" si="5">(J5-J4)</f>
        <v>0</v>
      </c>
      <c r="M5" s="13">
        <f t="shared" ref="M5:M68" si="6">L5/A5</f>
        <v>0</v>
      </c>
      <c r="N5" s="13">
        <f t="shared" ref="N5:N68" si="7">IF(AND(M5&lt;1,M5&gt;-0.3),M5,"")</f>
        <v>0</v>
      </c>
    </row>
    <row r="6" spans="1:14" x14ac:dyDescent="0.2">
      <c r="A6" s="37">
        <v>100</v>
      </c>
      <c r="B6" s="37">
        <f t="shared" si="2"/>
        <v>300</v>
      </c>
      <c r="C6" s="38">
        <f>'Aliquote medie'!H6</f>
        <v>1</v>
      </c>
      <c r="D6" s="38">
        <f>'Aliquote medie'!I6</f>
        <v>0.23</v>
      </c>
      <c r="E6" s="39">
        <f>VLOOKUP(B6,'Aliquote medie'!B:L,10,FALSE)</f>
        <v>69</v>
      </c>
      <c r="F6" s="39">
        <f>'Aliquote medie'!L6</f>
        <v>0.23</v>
      </c>
      <c r="G6" s="40">
        <f>VLOOKUP(B6,'Detrazioni (2022-2024)'!A:N,14,FALSE)</f>
        <v>1880</v>
      </c>
      <c r="H6" s="3">
        <f t="shared" si="0"/>
        <v>0</v>
      </c>
      <c r="I6" s="41">
        <f t="shared" si="1"/>
        <v>1880</v>
      </c>
      <c r="J6" s="48">
        <f t="shared" si="3"/>
        <v>0</v>
      </c>
      <c r="K6" s="48">
        <f t="shared" si="4"/>
        <v>0</v>
      </c>
      <c r="L6" s="48">
        <f t="shared" si="5"/>
        <v>0</v>
      </c>
      <c r="M6" s="13">
        <f t="shared" si="6"/>
        <v>0</v>
      </c>
      <c r="N6" s="13">
        <f t="shared" si="7"/>
        <v>0</v>
      </c>
    </row>
    <row r="7" spans="1:14" x14ac:dyDescent="0.2">
      <c r="A7" s="37">
        <v>100</v>
      </c>
      <c r="B7" s="37">
        <f t="shared" si="2"/>
        <v>400</v>
      </c>
      <c r="C7" s="38">
        <f>'Aliquote medie'!H7</f>
        <v>1</v>
      </c>
      <c r="D7" s="38">
        <f>'Aliquote medie'!I7</f>
        <v>0.23</v>
      </c>
      <c r="E7" s="39">
        <f>VLOOKUP(B7,'Aliquote medie'!B:L,10,FALSE)</f>
        <v>92</v>
      </c>
      <c r="F7" s="39">
        <f>'Aliquote medie'!L7</f>
        <v>0.23</v>
      </c>
      <c r="G7" s="40">
        <f>VLOOKUP(B7,'Detrazioni (2022-2024)'!A:N,14,FALSE)</f>
        <v>1880</v>
      </c>
      <c r="H7" s="3">
        <f t="shared" si="0"/>
        <v>0</v>
      </c>
      <c r="I7" s="41">
        <f t="shared" si="1"/>
        <v>1880</v>
      </c>
      <c r="J7" s="48">
        <f t="shared" si="3"/>
        <v>0</v>
      </c>
      <c r="K7" s="48">
        <f t="shared" si="4"/>
        <v>0</v>
      </c>
      <c r="L7" s="48">
        <f t="shared" si="5"/>
        <v>0</v>
      </c>
      <c r="M7" s="13">
        <f t="shared" si="6"/>
        <v>0</v>
      </c>
      <c r="N7" s="13">
        <f t="shared" si="7"/>
        <v>0</v>
      </c>
    </row>
    <row r="8" spans="1:14" x14ac:dyDescent="0.2">
      <c r="A8" s="37">
        <v>100</v>
      </c>
      <c r="B8" s="37">
        <f t="shared" si="2"/>
        <v>500</v>
      </c>
      <c r="C8" s="38">
        <f>'Aliquote medie'!H8</f>
        <v>1</v>
      </c>
      <c r="D8" s="38">
        <f>'Aliquote medie'!I8</f>
        <v>0.23</v>
      </c>
      <c r="E8" s="39">
        <f>VLOOKUP(B8,'Aliquote medie'!B:L,10,FALSE)</f>
        <v>115</v>
      </c>
      <c r="F8" s="39">
        <f>'Aliquote medie'!L8</f>
        <v>0.23</v>
      </c>
      <c r="G8" s="40">
        <f>VLOOKUP(B8,'Detrazioni (2022-2024)'!A:N,14,FALSE)</f>
        <v>1880</v>
      </c>
      <c r="H8" s="3">
        <f t="shared" si="0"/>
        <v>0</v>
      </c>
      <c r="I8" s="41">
        <f t="shared" si="1"/>
        <v>1880</v>
      </c>
      <c r="J8" s="48">
        <f t="shared" si="3"/>
        <v>0</v>
      </c>
      <c r="K8" s="48">
        <f t="shared" si="4"/>
        <v>0</v>
      </c>
      <c r="L8" s="48">
        <f t="shared" si="5"/>
        <v>0</v>
      </c>
      <c r="M8" s="13">
        <f t="shared" si="6"/>
        <v>0</v>
      </c>
      <c r="N8" s="13">
        <f t="shared" si="7"/>
        <v>0</v>
      </c>
    </row>
    <row r="9" spans="1:14" x14ac:dyDescent="0.2">
      <c r="A9" s="37">
        <v>100</v>
      </c>
      <c r="B9" s="37">
        <f t="shared" si="2"/>
        <v>600</v>
      </c>
      <c r="C9" s="38">
        <f>'Aliquote medie'!H9</f>
        <v>1</v>
      </c>
      <c r="D9" s="38">
        <f>'Aliquote medie'!I9</f>
        <v>0.23</v>
      </c>
      <c r="E9" s="39">
        <f>VLOOKUP(B9,'Aliquote medie'!B:L,10,FALSE)</f>
        <v>138</v>
      </c>
      <c r="F9" s="39">
        <f>'Aliquote medie'!L9</f>
        <v>0.23</v>
      </c>
      <c r="G9" s="40">
        <f>VLOOKUP(B9,'Detrazioni (2022-2024)'!A:N,14,FALSE)</f>
        <v>1880</v>
      </c>
      <c r="H9" s="3">
        <f t="shared" si="0"/>
        <v>0</v>
      </c>
      <c r="I9" s="41">
        <f t="shared" si="1"/>
        <v>1880</v>
      </c>
      <c r="J9" s="48">
        <f t="shared" si="3"/>
        <v>0</v>
      </c>
      <c r="K9" s="48">
        <f t="shared" si="4"/>
        <v>0</v>
      </c>
      <c r="L9" s="48">
        <f t="shared" si="5"/>
        <v>0</v>
      </c>
      <c r="M9" s="13">
        <f t="shared" si="6"/>
        <v>0</v>
      </c>
      <c r="N9" s="13">
        <f t="shared" si="7"/>
        <v>0</v>
      </c>
    </row>
    <row r="10" spans="1:14" x14ac:dyDescent="0.2">
      <c r="A10" s="37">
        <v>100</v>
      </c>
      <c r="B10" s="37">
        <f t="shared" si="2"/>
        <v>700</v>
      </c>
      <c r="C10" s="38">
        <f>'Aliquote medie'!H10</f>
        <v>1</v>
      </c>
      <c r="D10" s="38">
        <f>'Aliquote medie'!I10</f>
        <v>0.23</v>
      </c>
      <c r="E10" s="39">
        <f>VLOOKUP(B10,'Aliquote medie'!B:L,10,FALSE)</f>
        <v>161</v>
      </c>
      <c r="F10" s="39">
        <f>'Aliquote medie'!L10</f>
        <v>0.23</v>
      </c>
      <c r="G10" s="40">
        <f>VLOOKUP(B10,'Detrazioni (2022-2024)'!A:N,14,FALSE)</f>
        <v>1880</v>
      </c>
      <c r="H10" s="3">
        <f t="shared" si="0"/>
        <v>0</v>
      </c>
      <c r="I10" s="41">
        <f t="shared" si="1"/>
        <v>1880</v>
      </c>
      <c r="J10" s="48">
        <f t="shared" si="3"/>
        <v>0</v>
      </c>
      <c r="K10" s="48">
        <f t="shared" si="4"/>
        <v>0</v>
      </c>
      <c r="L10" s="48">
        <f t="shared" si="5"/>
        <v>0</v>
      </c>
      <c r="M10" s="13">
        <f t="shared" si="6"/>
        <v>0</v>
      </c>
      <c r="N10" s="13">
        <f t="shared" si="7"/>
        <v>0</v>
      </c>
    </row>
    <row r="11" spans="1:14" x14ac:dyDescent="0.2">
      <c r="A11" s="37">
        <v>100</v>
      </c>
      <c r="B11" s="37">
        <f t="shared" si="2"/>
        <v>800</v>
      </c>
      <c r="C11" s="38">
        <f>'Aliquote medie'!H11</f>
        <v>1</v>
      </c>
      <c r="D11" s="38">
        <f>'Aliquote medie'!I11</f>
        <v>0.23</v>
      </c>
      <c r="E11" s="39">
        <f>VLOOKUP(B11,'Aliquote medie'!B:L,10,FALSE)</f>
        <v>184</v>
      </c>
      <c r="F11" s="39">
        <f>'Aliquote medie'!L11</f>
        <v>0.23</v>
      </c>
      <c r="G11" s="40">
        <f>VLOOKUP(B11,'Detrazioni (2022-2024)'!A:N,14,FALSE)</f>
        <v>1880</v>
      </c>
      <c r="H11" s="3">
        <f t="shared" si="0"/>
        <v>0</v>
      </c>
      <c r="I11" s="41">
        <f t="shared" si="1"/>
        <v>1880</v>
      </c>
      <c r="J11" s="48">
        <f t="shared" si="3"/>
        <v>0</v>
      </c>
      <c r="K11" s="48">
        <f t="shared" si="4"/>
        <v>0</v>
      </c>
      <c r="L11" s="48">
        <f t="shared" si="5"/>
        <v>0</v>
      </c>
      <c r="M11" s="13">
        <f t="shared" si="6"/>
        <v>0</v>
      </c>
      <c r="N11" s="13">
        <f t="shared" si="7"/>
        <v>0</v>
      </c>
    </row>
    <row r="12" spans="1:14" x14ac:dyDescent="0.2">
      <c r="A12" s="37">
        <v>100</v>
      </c>
      <c r="B12" s="37">
        <f t="shared" si="2"/>
        <v>900</v>
      </c>
      <c r="C12" s="38">
        <f>'Aliquote medie'!H12</f>
        <v>1</v>
      </c>
      <c r="D12" s="38">
        <f>'Aliquote medie'!I12</f>
        <v>0.23</v>
      </c>
      <c r="E12" s="39">
        <f>VLOOKUP(B12,'Aliquote medie'!B:L,10,FALSE)</f>
        <v>207</v>
      </c>
      <c r="F12" s="39">
        <f>'Aliquote medie'!L12</f>
        <v>0.23</v>
      </c>
      <c r="G12" s="40">
        <f>VLOOKUP(B12,'Detrazioni (2022-2024)'!A:N,14,FALSE)</f>
        <v>1880</v>
      </c>
      <c r="H12" s="3">
        <f t="shared" si="0"/>
        <v>0</v>
      </c>
      <c r="I12" s="41">
        <f t="shared" si="1"/>
        <v>1880</v>
      </c>
      <c r="J12" s="48">
        <f t="shared" si="3"/>
        <v>0</v>
      </c>
      <c r="K12" s="48">
        <f t="shared" si="4"/>
        <v>0</v>
      </c>
      <c r="L12" s="48">
        <f t="shared" si="5"/>
        <v>0</v>
      </c>
      <c r="M12" s="13">
        <f t="shared" si="6"/>
        <v>0</v>
      </c>
      <c r="N12" s="13">
        <f t="shared" si="7"/>
        <v>0</v>
      </c>
    </row>
    <row r="13" spans="1:14" x14ac:dyDescent="0.2">
      <c r="A13" s="37">
        <v>100</v>
      </c>
      <c r="B13" s="37">
        <f t="shared" si="2"/>
        <v>1000</v>
      </c>
      <c r="C13" s="38">
        <f>'Aliquote medie'!H13</f>
        <v>1</v>
      </c>
      <c r="D13" s="38">
        <f>'Aliquote medie'!I13</f>
        <v>0.23</v>
      </c>
      <c r="E13" s="39">
        <f>VLOOKUP(B13,'Aliquote medie'!B:L,10,FALSE)</f>
        <v>230</v>
      </c>
      <c r="F13" s="39">
        <f>'Aliquote medie'!L13</f>
        <v>0.23</v>
      </c>
      <c r="G13" s="40">
        <f>VLOOKUP(B13,'Detrazioni (2022-2024)'!A:N,14,FALSE)</f>
        <v>1880</v>
      </c>
      <c r="H13" s="3">
        <f t="shared" si="0"/>
        <v>0</v>
      </c>
      <c r="I13" s="41">
        <f t="shared" si="1"/>
        <v>1880</v>
      </c>
      <c r="J13" s="48">
        <f t="shared" si="3"/>
        <v>0</v>
      </c>
      <c r="K13" s="48">
        <f t="shared" si="4"/>
        <v>0</v>
      </c>
      <c r="L13" s="48">
        <f t="shared" si="5"/>
        <v>0</v>
      </c>
      <c r="M13" s="13">
        <f t="shared" si="6"/>
        <v>0</v>
      </c>
      <c r="N13" s="13">
        <f t="shared" si="7"/>
        <v>0</v>
      </c>
    </row>
    <row r="14" spans="1:14" x14ac:dyDescent="0.2">
      <c r="A14" s="37">
        <v>100</v>
      </c>
      <c r="B14" s="37">
        <f t="shared" si="2"/>
        <v>1100</v>
      </c>
      <c r="C14" s="38">
        <f>'Aliquote medie'!H14</f>
        <v>1</v>
      </c>
      <c r="D14" s="38">
        <f>'Aliquote medie'!I14</f>
        <v>0.23</v>
      </c>
      <c r="E14" s="39">
        <f>VLOOKUP(B14,'Aliquote medie'!B:L,10,FALSE)</f>
        <v>253</v>
      </c>
      <c r="F14" s="39">
        <f>'Aliquote medie'!L14</f>
        <v>0.23</v>
      </c>
      <c r="G14" s="40">
        <f>VLOOKUP(B14,'Detrazioni (2022-2024)'!A:N,14,FALSE)</f>
        <v>1880</v>
      </c>
      <c r="H14" s="3">
        <f t="shared" si="0"/>
        <v>0</v>
      </c>
      <c r="I14" s="41">
        <f t="shared" si="1"/>
        <v>1880</v>
      </c>
      <c r="J14" s="48">
        <f t="shared" si="3"/>
        <v>0</v>
      </c>
      <c r="K14" s="48">
        <f t="shared" si="4"/>
        <v>0</v>
      </c>
      <c r="L14" s="48">
        <f t="shared" si="5"/>
        <v>0</v>
      </c>
      <c r="M14" s="13">
        <f t="shared" si="6"/>
        <v>0</v>
      </c>
      <c r="N14" s="13">
        <f t="shared" si="7"/>
        <v>0</v>
      </c>
    </row>
    <row r="15" spans="1:14" x14ac:dyDescent="0.2">
      <c r="A15" s="37">
        <v>100</v>
      </c>
      <c r="B15" s="37">
        <f t="shared" si="2"/>
        <v>1200</v>
      </c>
      <c r="C15" s="38">
        <f>'Aliquote medie'!H15</f>
        <v>1</v>
      </c>
      <c r="D15" s="38">
        <f>'Aliquote medie'!I15</f>
        <v>0.23</v>
      </c>
      <c r="E15" s="39">
        <f>VLOOKUP(B15,'Aliquote medie'!B:L,10,FALSE)</f>
        <v>276</v>
      </c>
      <c r="F15" s="39">
        <f>'Aliquote medie'!L15</f>
        <v>0.23</v>
      </c>
      <c r="G15" s="40">
        <f>VLOOKUP(B15,'Detrazioni (2022-2024)'!A:N,14,FALSE)</f>
        <v>1880</v>
      </c>
      <c r="H15" s="3">
        <f t="shared" si="0"/>
        <v>0</v>
      </c>
      <c r="I15" s="41">
        <f t="shared" si="1"/>
        <v>1880</v>
      </c>
      <c r="J15" s="48">
        <f t="shared" si="3"/>
        <v>0</v>
      </c>
      <c r="K15" s="48">
        <f t="shared" si="4"/>
        <v>0</v>
      </c>
      <c r="L15" s="48">
        <f t="shared" si="5"/>
        <v>0</v>
      </c>
      <c r="M15" s="13">
        <f t="shared" si="6"/>
        <v>0</v>
      </c>
      <c r="N15" s="13">
        <f t="shared" si="7"/>
        <v>0</v>
      </c>
    </row>
    <row r="16" spans="1:14" x14ac:dyDescent="0.2">
      <c r="A16" s="37">
        <v>100</v>
      </c>
      <c r="B16" s="37">
        <f t="shared" si="2"/>
        <v>1300</v>
      </c>
      <c r="C16" s="38">
        <f>'Aliquote medie'!H16</f>
        <v>1</v>
      </c>
      <c r="D16" s="38">
        <f>'Aliquote medie'!I16</f>
        <v>0.23</v>
      </c>
      <c r="E16" s="39">
        <f>VLOOKUP(B16,'Aliquote medie'!B:L,10,FALSE)</f>
        <v>299</v>
      </c>
      <c r="F16" s="39">
        <f>'Aliquote medie'!L16</f>
        <v>0.23</v>
      </c>
      <c r="G16" s="40">
        <f>VLOOKUP(B16,'Detrazioni (2022-2024)'!A:N,14,FALSE)</f>
        <v>1880</v>
      </c>
      <c r="H16" s="3">
        <f t="shared" si="0"/>
        <v>0</v>
      </c>
      <c r="I16" s="41">
        <f t="shared" si="1"/>
        <v>1880</v>
      </c>
      <c r="J16" s="48">
        <f t="shared" si="3"/>
        <v>0</v>
      </c>
      <c r="K16" s="48">
        <f t="shared" si="4"/>
        <v>0</v>
      </c>
      <c r="L16" s="48">
        <f t="shared" si="5"/>
        <v>0</v>
      </c>
      <c r="M16" s="13">
        <f t="shared" si="6"/>
        <v>0</v>
      </c>
      <c r="N16" s="13">
        <f t="shared" si="7"/>
        <v>0</v>
      </c>
    </row>
    <row r="17" spans="1:14" x14ac:dyDescent="0.2">
      <c r="A17" s="37">
        <v>100</v>
      </c>
      <c r="B17" s="37">
        <f t="shared" si="2"/>
        <v>1400</v>
      </c>
      <c r="C17" s="38">
        <f>'Aliquote medie'!H17</f>
        <v>1</v>
      </c>
      <c r="D17" s="38">
        <f>'Aliquote medie'!I17</f>
        <v>0.23</v>
      </c>
      <c r="E17" s="39">
        <f>VLOOKUP(B17,'Aliquote medie'!B:L,10,FALSE)</f>
        <v>322</v>
      </c>
      <c r="F17" s="39">
        <f>'Aliquote medie'!L17</f>
        <v>0.23</v>
      </c>
      <c r="G17" s="40">
        <f>VLOOKUP(B17,'Detrazioni (2022-2024)'!A:N,14,FALSE)</f>
        <v>1880</v>
      </c>
      <c r="H17" s="3">
        <f t="shared" si="0"/>
        <v>0</v>
      </c>
      <c r="I17" s="41">
        <f t="shared" si="1"/>
        <v>1880</v>
      </c>
      <c r="J17" s="48">
        <f t="shared" si="3"/>
        <v>0</v>
      </c>
      <c r="K17" s="48">
        <f t="shared" si="4"/>
        <v>0</v>
      </c>
      <c r="L17" s="48">
        <f t="shared" si="5"/>
        <v>0</v>
      </c>
      <c r="M17" s="13">
        <f t="shared" si="6"/>
        <v>0</v>
      </c>
      <c r="N17" s="13">
        <f t="shared" si="7"/>
        <v>0</v>
      </c>
    </row>
    <row r="18" spans="1:14" x14ac:dyDescent="0.2">
      <c r="A18" s="37">
        <v>100</v>
      </c>
      <c r="B18" s="37">
        <f t="shared" si="2"/>
        <v>1500</v>
      </c>
      <c r="C18" s="38">
        <f>'Aliquote medie'!H18</f>
        <v>1</v>
      </c>
      <c r="D18" s="38">
        <f>'Aliquote medie'!I18</f>
        <v>0.23</v>
      </c>
      <c r="E18" s="39">
        <f>VLOOKUP(B18,'Aliquote medie'!B:L,10,FALSE)</f>
        <v>345</v>
      </c>
      <c r="F18" s="39">
        <f>'Aliquote medie'!L18</f>
        <v>0.23</v>
      </c>
      <c r="G18" s="40">
        <f>VLOOKUP(B18,'Detrazioni (2022-2024)'!A:N,14,FALSE)</f>
        <v>1880</v>
      </c>
      <c r="H18" s="3">
        <f t="shared" si="0"/>
        <v>0</v>
      </c>
      <c r="I18" s="41">
        <f t="shared" si="1"/>
        <v>1880</v>
      </c>
      <c r="J18" s="48">
        <f t="shared" si="3"/>
        <v>0</v>
      </c>
      <c r="K18" s="48">
        <f t="shared" si="4"/>
        <v>0</v>
      </c>
      <c r="L18" s="48">
        <f t="shared" si="5"/>
        <v>0</v>
      </c>
      <c r="M18" s="13">
        <f t="shared" si="6"/>
        <v>0</v>
      </c>
      <c r="N18" s="13">
        <f t="shared" si="7"/>
        <v>0</v>
      </c>
    </row>
    <row r="19" spans="1:14" x14ac:dyDescent="0.2">
      <c r="A19" s="37">
        <v>100</v>
      </c>
      <c r="B19" s="37">
        <f t="shared" si="2"/>
        <v>1600</v>
      </c>
      <c r="C19" s="38">
        <f>'Aliquote medie'!H19</f>
        <v>1</v>
      </c>
      <c r="D19" s="38">
        <f>'Aliquote medie'!I19</f>
        <v>0.23</v>
      </c>
      <c r="E19" s="39">
        <f>VLOOKUP(B19,'Aliquote medie'!B:L,10,FALSE)</f>
        <v>368</v>
      </c>
      <c r="F19" s="39">
        <f>'Aliquote medie'!L19</f>
        <v>0.23</v>
      </c>
      <c r="G19" s="40">
        <f>VLOOKUP(B19,'Detrazioni (2022-2024)'!A:N,14,FALSE)</f>
        <v>1880</v>
      </c>
      <c r="H19" s="3">
        <f t="shared" si="0"/>
        <v>0</v>
      </c>
      <c r="I19" s="41">
        <f t="shared" si="1"/>
        <v>1880</v>
      </c>
      <c r="J19" s="48">
        <f t="shared" si="3"/>
        <v>0</v>
      </c>
      <c r="K19" s="48">
        <f t="shared" si="4"/>
        <v>0</v>
      </c>
      <c r="L19" s="48">
        <f t="shared" si="5"/>
        <v>0</v>
      </c>
      <c r="M19" s="13">
        <f t="shared" si="6"/>
        <v>0</v>
      </c>
      <c r="N19" s="13">
        <f t="shared" si="7"/>
        <v>0</v>
      </c>
    </row>
    <row r="20" spans="1:14" x14ac:dyDescent="0.2">
      <c r="A20" s="37">
        <v>100</v>
      </c>
      <c r="B20" s="37">
        <f t="shared" si="2"/>
        <v>1700</v>
      </c>
      <c r="C20" s="38">
        <f>'Aliquote medie'!H20</f>
        <v>1</v>
      </c>
      <c r="D20" s="38">
        <f>'Aliquote medie'!I20</f>
        <v>0.23</v>
      </c>
      <c r="E20" s="39">
        <f>VLOOKUP(B20,'Aliquote medie'!B:L,10,FALSE)</f>
        <v>391</v>
      </c>
      <c r="F20" s="39">
        <f>'Aliquote medie'!L20</f>
        <v>0.23</v>
      </c>
      <c r="G20" s="40">
        <f>VLOOKUP(B20,'Detrazioni (2022-2024)'!A:N,14,FALSE)</f>
        <v>1880</v>
      </c>
      <c r="H20" s="3">
        <f t="shared" si="0"/>
        <v>0</v>
      </c>
      <c r="I20" s="41">
        <f t="shared" si="1"/>
        <v>1880</v>
      </c>
      <c r="J20" s="48">
        <f t="shared" si="3"/>
        <v>0</v>
      </c>
      <c r="K20" s="48">
        <f t="shared" si="4"/>
        <v>0</v>
      </c>
      <c r="L20" s="48">
        <f t="shared" si="5"/>
        <v>0</v>
      </c>
      <c r="M20" s="13">
        <f t="shared" si="6"/>
        <v>0</v>
      </c>
      <c r="N20" s="13">
        <f t="shared" si="7"/>
        <v>0</v>
      </c>
    </row>
    <row r="21" spans="1:14" x14ac:dyDescent="0.2">
      <c r="A21" s="37">
        <v>100</v>
      </c>
      <c r="B21" s="37">
        <f t="shared" si="2"/>
        <v>1800</v>
      </c>
      <c r="C21" s="38">
        <f>'Aliquote medie'!H21</f>
        <v>1</v>
      </c>
      <c r="D21" s="38">
        <f>'Aliquote medie'!I21</f>
        <v>0.23</v>
      </c>
      <c r="E21" s="39">
        <f>VLOOKUP(B21,'Aliquote medie'!B:L,10,FALSE)</f>
        <v>414</v>
      </c>
      <c r="F21" s="39">
        <f>'Aliquote medie'!L21</f>
        <v>0.23</v>
      </c>
      <c r="G21" s="40">
        <f>VLOOKUP(B21,'Detrazioni (2022-2024)'!A:N,14,FALSE)</f>
        <v>1880</v>
      </c>
      <c r="H21" s="3">
        <f t="shared" si="0"/>
        <v>0</v>
      </c>
      <c r="I21" s="41">
        <f t="shared" si="1"/>
        <v>1880</v>
      </c>
      <c r="J21" s="48">
        <f t="shared" si="3"/>
        <v>0</v>
      </c>
      <c r="K21" s="48">
        <f t="shared" si="4"/>
        <v>0</v>
      </c>
      <c r="L21" s="48">
        <f t="shared" si="5"/>
        <v>0</v>
      </c>
      <c r="M21" s="13">
        <f t="shared" si="6"/>
        <v>0</v>
      </c>
      <c r="N21" s="13">
        <f t="shared" si="7"/>
        <v>0</v>
      </c>
    </row>
    <row r="22" spans="1:14" x14ac:dyDescent="0.2">
      <c r="A22" s="37">
        <v>100</v>
      </c>
      <c r="B22" s="37">
        <f t="shared" si="2"/>
        <v>1900</v>
      </c>
      <c r="C22" s="38">
        <f>'Aliquote medie'!H22</f>
        <v>1</v>
      </c>
      <c r="D22" s="38">
        <f>'Aliquote medie'!I22</f>
        <v>0.23</v>
      </c>
      <c r="E22" s="39">
        <f>VLOOKUP(B22,'Aliquote medie'!B:L,10,FALSE)</f>
        <v>437</v>
      </c>
      <c r="F22" s="39">
        <f>'Aliquote medie'!L22</f>
        <v>0.23</v>
      </c>
      <c r="G22" s="40">
        <f>VLOOKUP(B22,'Detrazioni (2022-2024)'!A:N,14,FALSE)</f>
        <v>1880</v>
      </c>
      <c r="H22" s="3">
        <f t="shared" si="0"/>
        <v>0</v>
      </c>
      <c r="I22" s="41">
        <f t="shared" si="1"/>
        <v>1880</v>
      </c>
      <c r="J22" s="48">
        <f t="shared" si="3"/>
        <v>0</v>
      </c>
      <c r="K22" s="48">
        <f t="shared" si="4"/>
        <v>0</v>
      </c>
      <c r="L22" s="48">
        <f t="shared" si="5"/>
        <v>0</v>
      </c>
      <c r="M22" s="13">
        <f t="shared" si="6"/>
        <v>0</v>
      </c>
      <c r="N22" s="13">
        <f t="shared" si="7"/>
        <v>0</v>
      </c>
    </row>
    <row r="23" spans="1:14" x14ac:dyDescent="0.2">
      <c r="A23" s="37">
        <v>100</v>
      </c>
      <c r="B23" s="37">
        <f t="shared" si="2"/>
        <v>2000</v>
      </c>
      <c r="C23" s="38">
        <f>'Aliquote medie'!H23</f>
        <v>1</v>
      </c>
      <c r="D23" s="38">
        <f>'Aliquote medie'!I23</f>
        <v>0.23</v>
      </c>
      <c r="E23" s="39">
        <f>VLOOKUP(B23,'Aliquote medie'!B:L,10,FALSE)</f>
        <v>460</v>
      </c>
      <c r="F23" s="39">
        <f>'Aliquote medie'!L23</f>
        <v>0.23</v>
      </c>
      <c r="G23" s="40">
        <f>VLOOKUP(B23,'Detrazioni (2022-2024)'!A:N,14,FALSE)</f>
        <v>1880</v>
      </c>
      <c r="H23" s="3">
        <f t="shared" si="0"/>
        <v>0</v>
      </c>
      <c r="I23" s="41">
        <f t="shared" si="1"/>
        <v>1880</v>
      </c>
      <c r="J23" s="48">
        <f t="shared" si="3"/>
        <v>0</v>
      </c>
      <c r="K23" s="48">
        <f t="shared" si="4"/>
        <v>0</v>
      </c>
      <c r="L23" s="48">
        <f t="shared" si="5"/>
        <v>0</v>
      </c>
      <c r="M23" s="13">
        <f t="shared" si="6"/>
        <v>0</v>
      </c>
      <c r="N23" s="13">
        <f t="shared" si="7"/>
        <v>0</v>
      </c>
    </row>
    <row r="24" spans="1:14" x14ac:dyDescent="0.2">
      <c r="A24" s="37">
        <v>100</v>
      </c>
      <c r="B24" s="37">
        <f t="shared" si="2"/>
        <v>2100</v>
      </c>
      <c r="C24" s="38">
        <f>'Aliquote medie'!H24</f>
        <v>1</v>
      </c>
      <c r="D24" s="38">
        <f>'Aliquote medie'!I24</f>
        <v>0.23</v>
      </c>
      <c r="E24" s="39">
        <f>VLOOKUP(B24,'Aliquote medie'!B:L,10,FALSE)</f>
        <v>483</v>
      </c>
      <c r="F24" s="39">
        <f>'Aliquote medie'!L24</f>
        <v>0.23</v>
      </c>
      <c r="G24" s="40">
        <f>VLOOKUP(B24,'Detrazioni (2022-2024)'!A:N,14,FALSE)</f>
        <v>1880</v>
      </c>
      <c r="H24" s="3">
        <f t="shared" si="0"/>
        <v>0</v>
      </c>
      <c r="I24" s="41">
        <f t="shared" si="1"/>
        <v>1880</v>
      </c>
      <c r="J24" s="48">
        <f t="shared" si="3"/>
        <v>0</v>
      </c>
      <c r="K24" s="48">
        <f t="shared" si="4"/>
        <v>0</v>
      </c>
      <c r="L24" s="48">
        <f t="shared" si="5"/>
        <v>0</v>
      </c>
      <c r="M24" s="13">
        <f t="shared" si="6"/>
        <v>0</v>
      </c>
      <c r="N24" s="13">
        <f t="shared" si="7"/>
        <v>0</v>
      </c>
    </row>
    <row r="25" spans="1:14" x14ac:dyDescent="0.2">
      <c r="A25" s="37">
        <v>100</v>
      </c>
      <c r="B25" s="37">
        <f t="shared" si="2"/>
        <v>2200</v>
      </c>
      <c r="C25" s="38">
        <f>'Aliquote medie'!H25</f>
        <v>1</v>
      </c>
      <c r="D25" s="38">
        <f>'Aliquote medie'!I25</f>
        <v>0.23</v>
      </c>
      <c r="E25" s="39">
        <f>VLOOKUP(B25,'Aliquote medie'!B:L,10,FALSE)</f>
        <v>506</v>
      </c>
      <c r="F25" s="39">
        <f>'Aliquote medie'!L25</f>
        <v>0.23</v>
      </c>
      <c r="G25" s="40">
        <f>VLOOKUP(B25,'Detrazioni (2022-2024)'!A:N,14,FALSE)</f>
        <v>1880</v>
      </c>
      <c r="H25" s="3">
        <f t="shared" si="0"/>
        <v>0</v>
      </c>
      <c r="I25" s="41">
        <f t="shared" si="1"/>
        <v>1880</v>
      </c>
      <c r="J25" s="48">
        <f t="shared" si="3"/>
        <v>0</v>
      </c>
      <c r="K25" s="48">
        <f t="shared" si="4"/>
        <v>0</v>
      </c>
      <c r="L25" s="48">
        <f t="shared" si="5"/>
        <v>0</v>
      </c>
      <c r="M25" s="13">
        <f t="shared" si="6"/>
        <v>0</v>
      </c>
      <c r="N25" s="13">
        <f t="shared" si="7"/>
        <v>0</v>
      </c>
    </row>
    <row r="26" spans="1:14" x14ac:dyDescent="0.2">
      <c r="A26" s="37">
        <v>100</v>
      </c>
      <c r="B26" s="37">
        <f t="shared" si="2"/>
        <v>2300</v>
      </c>
      <c r="C26" s="38">
        <f>'Aliquote medie'!H26</f>
        <v>1</v>
      </c>
      <c r="D26" s="38">
        <f>'Aliquote medie'!I26</f>
        <v>0.23</v>
      </c>
      <c r="E26" s="39">
        <f>VLOOKUP(B26,'Aliquote medie'!B:L,10,FALSE)</f>
        <v>529</v>
      </c>
      <c r="F26" s="39">
        <f>'Aliquote medie'!L26</f>
        <v>0.23</v>
      </c>
      <c r="G26" s="40">
        <f>VLOOKUP(B26,'Detrazioni (2022-2024)'!A:N,14,FALSE)</f>
        <v>1880</v>
      </c>
      <c r="H26" s="3">
        <f t="shared" si="0"/>
        <v>0</v>
      </c>
      <c r="I26" s="41">
        <f t="shared" si="1"/>
        <v>1880</v>
      </c>
      <c r="J26" s="48">
        <f t="shared" si="3"/>
        <v>0</v>
      </c>
      <c r="K26" s="48">
        <f t="shared" si="4"/>
        <v>0</v>
      </c>
      <c r="L26" s="48">
        <f t="shared" si="5"/>
        <v>0</v>
      </c>
      <c r="M26" s="13">
        <f t="shared" si="6"/>
        <v>0</v>
      </c>
      <c r="N26" s="13">
        <f t="shared" si="7"/>
        <v>0</v>
      </c>
    </row>
    <row r="27" spans="1:14" x14ac:dyDescent="0.2">
      <c r="A27" s="37">
        <v>100</v>
      </c>
      <c r="B27" s="37">
        <f t="shared" si="2"/>
        <v>2400</v>
      </c>
      <c r="C27" s="38">
        <f>'Aliquote medie'!H27</f>
        <v>1</v>
      </c>
      <c r="D27" s="38">
        <f>'Aliquote medie'!I27</f>
        <v>0.23</v>
      </c>
      <c r="E27" s="39">
        <f>VLOOKUP(B27,'Aliquote medie'!B:L,10,FALSE)</f>
        <v>552</v>
      </c>
      <c r="F27" s="39">
        <f>'Aliquote medie'!L27</f>
        <v>0.23</v>
      </c>
      <c r="G27" s="40">
        <f>VLOOKUP(B27,'Detrazioni (2022-2024)'!A:N,14,FALSE)</f>
        <v>1880</v>
      </c>
      <c r="H27" s="3">
        <f t="shared" si="0"/>
        <v>0</v>
      </c>
      <c r="I27" s="41">
        <f t="shared" si="1"/>
        <v>1880</v>
      </c>
      <c r="J27" s="48">
        <f t="shared" si="3"/>
        <v>0</v>
      </c>
      <c r="K27" s="48">
        <f t="shared" si="4"/>
        <v>0</v>
      </c>
      <c r="L27" s="48">
        <f t="shared" si="5"/>
        <v>0</v>
      </c>
      <c r="M27" s="13">
        <f t="shared" si="6"/>
        <v>0</v>
      </c>
      <c r="N27" s="13">
        <f t="shared" si="7"/>
        <v>0</v>
      </c>
    </row>
    <row r="28" spans="1:14" x14ac:dyDescent="0.2">
      <c r="A28" s="37">
        <v>100</v>
      </c>
      <c r="B28" s="37">
        <f t="shared" si="2"/>
        <v>2500</v>
      </c>
      <c r="C28" s="38">
        <f>'Aliquote medie'!H28</f>
        <v>1</v>
      </c>
      <c r="D28" s="38">
        <f>'Aliquote medie'!I28</f>
        <v>0.23</v>
      </c>
      <c r="E28" s="39">
        <f>VLOOKUP(B28,'Aliquote medie'!B:L,10,FALSE)</f>
        <v>575</v>
      </c>
      <c r="F28" s="39">
        <f>'Aliquote medie'!L28</f>
        <v>0.23</v>
      </c>
      <c r="G28" s="40">
        <f>VLOOKUP(B28,'Detrazioni (2022-2024)'!A:N,14,FALSE)</f>
        <v>1880</v>
      </c>
      <c r="H28" s="3">
        <f t="shared" si="0"/>
        <v>0</v>
      </c>
      <c r="I28" s="41">
        <f t="shared" si="1"/>
        <v>1880</v>
      </c>
      <c r="J28" s="48">
        <f t="shared" si="3"/>
        <v>0</v>
      </c>
      <c r="K28" s="48">
        <f t="shared" si="4"/>
        <v>0</v>
      </c>
      <c r="L28" s="48">
        <f t="shared" si="5"/>
        <v>0</v>
      </c>
      <c r="M28" s="13">
        <f t="shared" si="6"/>
        <v>0</v>
      </c>
      <c r="N28" s="13">
        <f t="shared" si="7"/>
        <v>0</v>
      </c>
    </row>
    <row r="29" spans="1:14" x14ac:dyDescent="0.2">
      <c r="A29" s="37">
        <v>100</v>
      </c>
      <c r="B29" s="37">
        <f t="shared" si="2"/>
        <v>2600</v>
      </c>
      <c r="C29" s="38">
        <f>'Aliquote medie'!H29</f>
        <v>1</v>
      </c>
      <c r="D29" s="38">
        <f>'Aliquote medie'!I29</f>
        <v>0.23</v>
      </c>
      <c r="E29" s="39">
        <f>VLOOKUP(B29,'Aliquote medie'!B:L,10,FALSE)</f>
        <v>598</v>
      </c>
      <c r="F29" s="39">
        <f>'Aliquote medie'!L29</f>
        <v>0.23</v>
      </c>
      <c r="G29" s="40">
        <f>VLOOKUP(B29,'Detrazioni (2022-2024)'!A:N,14,FALSE)</f>
        <v>1880</v>
      </c>
      <c r="H29" s="3">
        <f t="shared" si="0"/>
        <v>0</v>
      </c>
      <c r="I29" s="41">
        <f t="shared" si="1"/>
        <v>1880</v>
      </c>
      <c r="J29" s="48">
        <f t="shared" si="3"/>
        <v>0</v>
      </c>
      <c r="K29" s="48">
        <f t="shared" si="4"/>
        <v>0</v>
      </c>
      <c r="L29" s="48">
        <f t="shared" si="5"/>
        <v>0</v>
      </c>
      <c r="M29" s="13">
        <f t="shared" si="6"/>
        <v>0</v>
      </c>
      <c r="N29" s="13">
        <f t="shared" si="7"/>
        <v>0</v>
      </c>
    </row>
    <row r="30" spans="1:14" x14ac:dyDescent="0.2">
      <c r="A30" s="37">
        <v>100</v>
      </c>
      <c r="B30" s="37">
        <f t="shared" si="2"/>
        <v>2700</v>
      </c>
      <c r="C30" s="38">
        <f>'Aliquote medie'!H30</f>
        <v>1</v>
      </c>
      <c r="D30" s="38">
        <f>'Aliquote medie'!I30</f>
        <v>0.23</v>
      </c>
      <c r="E30" s="39">
        <f>VLOOKUP(B30,'Aliquote medie'!B:L,10,FALSE)</f>
        <v>621</v>
      </c>
      <c r="F30" s="39">
        <f>'Aliquote medie'!L30</f>
        <v>0.23</v>
      </c>
      <c r="G30" s="40">
        <f>VLOOKUP(B30,'Detrazioni (2022-2024)'!A:N,14,FALSE)</f>
        <v>1880</v>
      </c>
      <c r="H30" s="3">
        <f t="shared" si="0"/>
        <v>0</v>
      </c>
      <c r="I30" s="41">
        <f t="shared" si="1"/>
        <v>1880</v>
      </c>
      <c r="J30" s="48">
        <f t="shared" si="3"/>
        <v>0</v>
      </c>
      <c r="K30" s="48">
        <f t="shared" si="4"/>
        <v>0</v>
      </c>
      <c r="L30" s="48">
        <f t="shared" si="5"/>
        <v>0</v>
      </c>
      <c r="M30" s="13">
        <f t="shared" si="6"/>
        <v>0</v>
      </c>
      <c r="N30" s="13">
        <f t="shared" si="7"/>
        <v>0</v>
      </c>
    </row>
    <row r="31" spans="1:14" x14ac:dyDescent="0.2">
      <c r="A31" s="37">
        <v>100</v>
      </c>
      <c r="B31" s="37">
        <f t="shared" si="2"/>
        <v>2800</v>
      </c>
      <c r="C31" s="38">
        <f>'Aliquote medie'!H31</f>
        <v>1</v>
      </c>
      <c r="D31" s="38">
        <f>'Aliquote medie'!I31</f>
        <v>0.23</v>
      </c>
      <c r="E31" s="39">
        <f>VLOOKUP(B31,'Aliquote medie'!B:L,10,FALSE)</f>
        <v>644</v>
      </c>
      <c r="F31" s="39">
        <f>'Aliquote medie'!L31</f>
        <v>0.23</v>
      </c>
      <c r="G31" s="40">
        <f>VLOOKUP(B31,'Detrazioni (2022-2024)'!A:N,14,FALSE)</f>
        <v>1880</v>
      </c>
      <c r="H31" s="3">
        <f t="shared" si="0"/>
        <v>0</v>
      </c>
      <c r="I31" s="41">
        <f t="shared" si="1"/>
        <v>1880</v>
      </c>
      <c r="J31" s="48">
        <f t="shared" si="3"/>
        <v>0</v>
      </c>
      <c r="K31" s="48">
        <f t="shared" si="4"/>
        <v>0</v>
      </c>
      <c r="L31" s="48">
        <f t="shared" si="5"/>
        <v>0</v>
      </c>
      <c r="M31" s="13">
        <f t="shared" si="6"/>
        <v>0</v>
      </c>
      <c r="N31" s="13">
        <f t="shared" si="7"/>
        <v>0</v>
      </c>
    </row>
    <row r="32" spans="1:14" x14ac:dyDescent="0.2">
      <c r="A32" s="37">
        <v>100</v>
      </c>
      <c r="B32" s="37">
        <f t="shared" si="2"/>
        <v>2900</v>
      </c>
      <c r="C32" s="38">
        <f>'Aliquote medie'!H32</f>
        <v>1</v>
      </c>
      <c r="D32" s="38">
        <f>'Aliquote medie'!I32</f>
        <v>0.23</v>
      </c>
      <c r="E32" s="39">
        <f>VLOOKUP(B32,'Aliquote medie'!B:L,10,FALSE)</f>
        <v>667</v>
      </c>
      <c r="F32" s="39">
        <f>'Aliquote medie'!L32</f>
        <v>0.23</v>
      </c>
      <c r="G32" s="40">
        <f>VLOOKUP(B32,'Detrazioni (2022-2024)'!A:N,14,FALSE)</f>
        <v>1880</v>
      </c>
      <c r="H32" s="3">
        <f t="shared" si="0"/>
        <v>0</v>
      </c>
      <c r="I32" s="41">
        <f t="shared" si="1"/>
        <v>1880</v>
      </c>
      <c r="J32" s="48">
        <f t="shared" si="3"/>
        <v>0</v>
      </c>
      <c r="K32" s="48">
        <f t="shared" si="4"/>
        <v>0</v>
      </c>
      <c r="L32" s="48">
        <f t="shared" si="5"/>
        <v>0</v>
      </c>
      <c r="M32" s="13">
        <f t="shared" si="6"/>
        <v>0</v>
      </c>
      <c r="N32" s="13">
        <f t="shared" si="7"/>
        <v>0</v>
      </c>
    </row>
    <row r="33" spans="1:14" x14ac:dyDescent="0.2">
      <c r="A33" s="37">
        <v>100</v>
      </c>
      <c r="B33" s="37">
        <f t="shared" si="2"/>
        <v>3000</v>
      </c>
      <c r="C33" s="38">
        <f>'Aliquote medie'!H33</f>
        <v>1</v>
      </c>
      <c r="D33" s="38">
        <f>'Aliquote medie'!I33</f>
        <v>0.23</v>
      </c>
      <c r="E33" s="39">
        <f>VLOOKUP(B33,'Aliquote medie'!B:L,10,FALSE)</f>
        <v>690</v>
      </c>
      <c r="F33" s="39">
        <f>'Aliquote medie'!L33</f>
        <v>0.23</v>
      </c>
      <c r="G33" s="40">
        <f>VLOOKUP(B33,'Detrazioni (2022-2024)'!A:N,14,FALSE)</f>
        <v>1880</v>
      </c>
      <c r="H33" s="3">
        <f t="shared" si="0"/>
        <v>0</v>
      </c>
      <c r="I33" s="41">
        <f t="shared" si="1"/>
        <v>1880</v>
      </c>
      <c r="J33" s="48">
        <f t="shared" si="3"/>
        <v>0</v>
      </c>
      <c r="K33" s="48">
        <f t="shared" si="4"/>
        <v>0</v>
      </c>
      <c r="L33" s="48">
        <f t="shared" si="5"/>
        <v>0</v>
      </c>
      <c r="M33" s="13">
        <f t="shared" si="6"/>
        <v>0</v>
      </c>
      <c r="N33" s="13">
        <f t="shared" si="7"/>
        <v>0</v>
      </c>
    </row>
    <row r="34" spans="1:14" x14ac:dyDescent="0.2">
      <c r="A34" s="37">
        <v>100</v>
      </c>
      <c r="B34" s="37">
        <f t="shared" si="2"/>
        <v>3100</v>
      </c>
      <c r="C34" s="38">
        <f>'Aliquote medie'!H34</f>
        <v>1</v>
      </c>
      <c r="D34" s="38">
        <f>'Aliquote medie'!I34</f>
        <v>0.23</v>
      </c>
      <c r="E34" s="39">
        <f>VLOOKUP(B34,'Aliquote medie'!B:L,10,FALSE)</f>
        <v>713</v>
      </c>
      <c r="F34" s="39">
        <f>'Aliquote medie'!L34</f>
        <v>0.23</v>
      </c>
      <c r="G34" s="40">
        <f>VLOOKUP(B34,'Detrazioni (2022-2024)'!A:N,14,FALSE)</f>
        <v>1880</v>
      </c>
      <c r="H34" s="3">
        <f t="shared" si="0"/>
        <v>0</v>
      </c>
      <c r="I34" s="41">
        <f t="shared" si="1"/>
        <v>1880</v>
      </c>
      <c r="J34" s="48">
        <f t="shared" si="3"/>
        <v>0</v>
      </c>
      <c r="K34" s="48">
        <f t="shared" si="4"/>
        <v>0</v>
      </c>
      <c r="L34" s="48">
        <f t="shared" si="5"/>
        <v>0</v>
      </c>
      <c r="M34" s="13">
        <f t="shared" si="6"/>
        <v>0</v>
      </c>
      <c r="N34" s="13">
        <f t="shared" si="7"/>
        <v>0</v>
      </c>
    </row>
    <row r="35" spans="1:14" x14ac:dyDescent="0.2">
      <c r="A35" s="37">
        <v>100</v>
      </c>
      <c r="B35" s="37">
        <f t="shared" si="2"/>
        <v>3200</v>
      </c>
      <c r="C35" s="38">
        <f>'Aliquote medie'!H35</f>
        <v>1</v>
      </c>
      <c r="D35" s="38">
        <f>'Aliquote medie'!I35</f>
        <v>0.23</v>
      </c>
      <c r="E35" s="39">
        <f>VLOOKUP(B35,'Aliquote medie'!B:L,10,FALSE)</f>
        <v>736</v>
      </c>
      <c r="F35" s="39">
        <f>'Aliquote medie'!L35</f>
        <v>0.23</v>
      </c>
      <c r="G35" s="40">
        <f>VLOOKUP(B35,'Detrazioni (2022-2024)'!A:N,14,FALSE)</f>
        <v>1880</v>
      </c>
      <c r="H35" s="3">
        <f t="shared" si="0"/>
        <v>0</v>
      </c>
      <c r="I35" s="41">
        <f t="shared" si="1"/>
        <v>1880</v>
      </c>
      <c r="J35" s="48">
        <f t="shared" si="3"/>
        <v>0</v>
      </c>
      <c r="K35" s="48">
        <f t="shared" si="4"/>
        <v>0</v>
      </c>
      <c r="L35" s="48">
        <f t="shared" si="5"/>
        <v>0</v>
      </c>
      <c r="M35" s="13">
        <f t="shared" si="6"/>
        <v>0</v>
      </c>
      <c r="N35" s="13">
        <f t="shared" si="7"/>
        <v>0</v>
      </c>
    </row>
    <row r="36" spans="1:14" x14ac:dyDescent="0.2">
      <c r="A36" s="37">
        <v>100</v>
      </c>
      <c r="B36" s="37">
        <f t="shared" si="2"/>
        <v>3300</v>
      </c>
      <c r="C36" s="38">
        <f>'Aliquote medie'!H36</f>
        <v>1</v>
      </c>
      <c r="D36" s="38">
        <f>'Aliquote medie'!I36</f>
        <v>0.23</v>
      </c>
      <c r="E36" s="39">
        <f>VLOOKUP(B36,'Aliquote medie'!B:L,10,FALSE)</f>
        <v>759</v>
      </c>
      <c r="F36" s="39">
        <f>'Aliquote medie'!L36</f>
        <v>0.23</v>
      </c>
      <c r="G36" s="40">
        <f>VLOOKUP(B36,'Detrazioni (2022-2024)'!A:N,14,FALSE)</f>
        <v>1880</v>
      </c>
      <c r="H36" s="3">
        <f t="shared" si="0"/>
        <v>0</v>
      </c>
      <c r="I36" s="41">
        <f t="shared" si="1"/>
        <v>1880</v>
      </c>
      <c r="J36" s="48">
        <f t="shared" si="3"/>
        <v>0</v>
      </c>
      <c r="K36" s="48">
        <f t="shared" si="4"/>
        <v>0</v>
      </c>
      <c r="L36" s="48">
        <f t="shared" si="5"/>
        <v>0</v>
      </c>
      <c r="M36" s="13">
        <f t="shared" si="6"/>
        <v>0</v>
      </c>
      <c r="N36" s="13">
        <f t="shared" si="7"/>
        <v>0</v>
      </c>
    </row>
    <row r="37" spans="1:14" x14ac:dyDescent="0.2">
      <c r="A37" s="37">
        <v>100</v>
      </c>
      <c r="B37" s="37">
        <f t="shared" si="2"/>
        <v>3400</v>
      </c>
      <c r="C37" s="38">
        <f>'Aliquote medie'!H37</f>
        <v>1</v>
      </c>
      <c r="D37" s="38">
        <f>'Aliquote medie'!I37</f>
        <v>0.23</v>
      </c>
      <c r="E37" s="39">
        <f>VLOOKUP(B37,'Aliquote medie'!B:L,10,FALSE)</f>
        <v>782</v>
      </c>
      <c r="F37" s="39">
        <f>'Aliquote medie'!L37</f>
        <v>0.23</v>
      </c>
      <c r="G37" s="40">
        <f>VLOOKUP(B37,'Detrazioni (2022-2024)'!A:N,14,FALSE)</f>
        <v>1880</v>
      </c>
      <c r="H37" s="3">
        <f t="shared" si="0"/>
        <v>0</v>
      </c>
      <c r="I37" s="41">
        <f t="shared" si="1"/>
        <v>1880</v>
      </c>
      <c r="J37" s="48">
        <f t="shared" si="3"/>
        <v>0</v>
      </c>
      <c r="K37" s="48">
        <f t="shared" si="4"/>
        <v>0</v>
      </c>
      <c r="L37" s="48">
        <f t="shared" si="5"/>
        <v>0</v>
      </c>
      <c r="M37" s="13">
        <f t="shared" si="6"/>
        <v>0</v>
      </c>
      <c r="N37" s="13">
        <f t="shared" si="7"/>
        <v>0</v>
      </c>
    </row>
    <row r="38" spans="1:14" x14ac:dyDescent="0.2">
      <c r="A38" s="37">
        <v>100</v>
      </c>
      <c r="B38" s="37">
        <f t="shared" si="2"/>
        <v>3500</v>
      </c>
      <c r="C38" s="38">
        <f>'Aliquote medie'!H38</f>
        <v>1</v>
      </c>
      <c r="D38" s="38">
        <f>'Aliquote medie'!I38</f>
        <v>0.23</v>
      </c>
      <c r="E38" s="39">
        <f>VLOOKUP(B38,'Aliquote medie'!B:L,10,FALSE)</f>
        <v>805</v>
      </c>
      <c r="F38" s="39">
        <f>'Aliquote medie'!L38</f>
        <v>0.23</v>
      </c>
      <c r="G38" s="40">
        <f>VLOOKUP(B38,'Detrazioni (2022-2024)'!A:N,14,FALSE)</f>
        <v>1880</v>
      </c>
      <c r="H38" s="3">
        <f t="shared" si="0"/>
        <v>0</v>
      </c>
      <c r="I38" s="41">
        <f t="shared" si="1"/>
        <v>1880</v>
      </c>
      <c r="J38" s="48">
        <f t="shared" si="3"/>
        <v>0</v>
      </c>
      <c r="K38" s="48">
        <f t="shared" si="4"/>
        <v>0</v>
      </c>
      <c r="L38" s="48">
        <f t="shared" si="5"/>
        <v>0</v>
      </c>
      <c r="M38" s="13">
        <f t="shared" si="6"/>
        <v>0</v>
      </c>
      <c r="N38" s="13">
        <f t="shared" si="7"/>
        <v>0</v>
      </c>
    </row>
    <row r="39" spans="1:14" x14ac:dyDescent="0.2">
      <c r="A39" s="37">
        <v>100</v>
      </c>
      <c r="B39" s="37">
        <f t="shared" si="2"/>
        <v>3600</v>
      </c>
      <c r="C39" s="38">
        <f>'Aliquote medie'!H39</f>
        <v>1</v>
      </c>
      <c r="D39" s="38">
        <f>'Aliquote medie'!I39</f>
        <v>0.23</v>
      </c>
      <c r="E39" s="39">
        <f>VLOOKUP(B39,'Aliquote medie'!B:L,10,FALSE)</f>
        <v>828</v>
      </c>
      <c r="F39" s="39">
        <f>'Aliquote medie'!L39</f>
        <v>0.23</v>
      </c>
      <c r="G39" s="40">
        <f>VLOOKUP(B39,'Detrazioni (2022-2024)'!A:N,14,FALSE)</f>
        <v>1880</v>
      </c>
      <c r="H39" s="3">
        <f t="shared" si="0"/>
        <v>0</v>
      </c>
      <c r="I39" s="41">
        <f t="shared" si="1"/>
        <v>1880</v>
      </c>
      <c r="J39" s="48">
        <f t="shared" si="3"/>
        <v>0</v>
      </c>
      <c r="K39" s="48">
        <f t="shared" si="4"/>
        <v>0</v>
      </c>
      <c r="L39" s="48">
        <f t="shared" si="5"/>
        <v>0</v>
      </c>
      <c r="M39" s="13">
        <f t="shared" si="6"/>
        <v>0</v>
      </c>
      <c r="N39" s="13">
        <f t="shared" si="7"/>
        <v>0</v>
      </c>
    </row>
    <row r="40" spans="1:14" x14ac:dyDescent="0.2">
      <c r="A40" s="37">
        <v>100</v>
      </c>
      <c r="B40" s="37">
        <f t="shared" si="2"/>
        <v>3700</v>
      </c>
      <c r="C40" s="38">
        <f>'Aliquote medie'!H40</f>
        <v>1</v>
      </c>
      <c r="D40" s="38">
        <f>'Aliquote medie'!I40</f>
        <v>0.23</v>
      </c>
      <c r="E40" s="39">
        <f>VLOOKUP(B40,'Aliquote medie'!B:L,10,FALSE)</f>
        <v>851</v>
      </c>
      <c r="F40" s="39">
        <f>'Aliquote medie'!L40</f>
        <v>0.23</v>
      </c>
      <c r="G40" s="40">
        <f>VLOOKUP(B40,'Detrazioni (2022-2024)'!A:N,14,FALSE)</f>
        <v>1880</v>
      </c>
      <c r="H40" s="3">
        <f t="shared" si="0"/>
        <v>0</v>
      </c>
      <c r="I40" s="41">
        <f t="shared" si="1"/>
        <v>1880</v>
      </c>
      <c r="J40" s="48">
        <f t="shared" si="3"/>
        <v>0</v>
      </c>
      <c r="K40" s="48">
        <f t="shared" si="4"/>
        <v>0</v>
      </c>
      <c r="L40" s="48">
        <f t="shared" si="5"/>
        <v>0</v>
      </c>
      <c r="M40" s="13">
        <f t="shared" si="6"/>
        <v>0</v>
      </c>
      <c r="N40" s="13">
        <f t="shared" si="7"/>
        <v>0</v>
      </c>
    </row>
    <row r="41" spans="1:14" x14ac:dyDescent="0.2">
      <c r="A41" s="37">
        <v>100</v>
      </c>
      <c r="B41" s="37">
        <f t="shared" si="2"/>
        <v>3800</v>
      </c>
      <c r="C41" s="38">
        <f>'Aliquote medie'!H41</f>
        <v>1</v>
      </c>
      <c r="D41" s="38">
        <f>'Aliquote medie'!I41</f>
        <v>0.23</v>
      </c>
      <c r="E41" s="39">
        <f>VLOOKUP(B41,'Aliquote medie'!B:L,10,FALSE)</f>
        <v>874</v>
      </c>
      <c r="F41" s="39">
        <f>'Aliquote medie'!L41</f>
        <v>0.23</v>
      </c>
      <c r="G41" s="40">
        <f>VLOOKUP(B41,'Detrazioni (2022-2024)'!A:N,14,FALSE)</f>
        <v>1880</v>
      </c>
      <c r="H41" s="3">
        <f t="shared" si="0"/>
        <v>0</v>
      </c>
      <c r="I41" s="41">
        <f t="shared" si="1"/>
        <v>1880</v>
      </c>
      <c r="J41" s="48">
        <f t="shared" si="3"/>
        <v>0</v>
      </c>
      <c r="K41" s="48">
        <f t="shared" si="4"/>
        <v>0</v>
      </c>
      <c r="L41" s="48">
        <f t="shared" si="5"/>
        <v>0</v>
      </c>
      <c r="M41" s="13">
        <f t="shared" si="6"/>
        <v>0</v>
      </c>
      <c r="N41" s="13">
        <f t="shared" si="7"/>
        <v>0</v>
      </c>
    </row>
    <row r="42" spans="1:14" x14ac:dyDescent="0.2">
      <c r="A42" s="37">
        <v>100</v>
      </c>
      <c r="B42" s="37">
        <f t="shared" si="2"/>
        <v>3900</v>
      </c>
      <c r="C42" s="38">
        <f>'Aliquote medie'!H42</f>
        <v>1</v>
      </c>
      <c r="D42" s="38">
        <f>'Aliquote medie'!I42</f>
        <v>0.23</v>
      </c>
      <c r="E42" s="39">
        <f>VLOOKUP(B42,'Aliquote medie'!B:L,10,FALSE)</f>
        <v>897</v>
      </c>
      <c r="F42" s="39">
        <f>'Aliquote medie'!L42</f>
        <v>0.23</v>
      </c>
      <c r="G42" s="40">
        <f>VLOOKUP(B42,'Detrazioni (2022-2024)'!A:N,14,FALSE)</f>
        <v>1880</v>
      </c>
      <c r="H42" s="3">
        <f t="shared" si="0"/>
        <v>0</v>
      </c>
      <c r="I42" s="41">
        <f t="shared" si="1"/>
        <v>1880</v>
      </c>
      <c r="J42" s="48">
        <f t="shared" si="3"/>
        <v>0</v>
      </c>
      <c r="K42" s="48">
        <f t="shared" si="4"/>
        <v>0</v>
      </c>
      <c r="L42" s="48">
        <f t="shared" si="5"/>
        <v>0</v>
      </c>
      <c r="M42" s="13">
        <f t="shared" si="6"/>
        <v>0</v>
      </c>
      <c r="N42" s="13">
        <f t="shared" si="7"/>
        <v>0</v>
      </c>
    </row>
    <row r="43" spans="1:14" x14ac:dyDescent="0.2">
      <c r="A43" s="37">
        <v>100</v>
      </c>
      <c r="B43" s="37">
        <f t="shared" si="2"/>
        <v>4000</v>
      </c>
      <c r="C43" s="38">
        <f>'Aliquote medie'!H43</f>
        <v>1</v>
      </c>
      <c r="D43" s="38">
        <f>'Aliquote medie'!I43</f>
        <v>0.23</v>
      </c>
      <c r="E43" s="39">
        <f>VLOOKUP(B43,'Aliquote medie'!B:L,10,FALSE)</f>
        <v>920</v>
      </c>
      <c r="F43" s="39">
        <f>'Aliquote medie'!L43</f>
        <v>0.23</v>
      </c>
      <c r="G43" s="40">
        <f>VLOOKUP(B43,'Detrazioni (2022-2024)'!A:N,14,FALSE)</f>
        <v>1880</v>
      </c>
      <c r="H43" s="3">
        <f t="shared" si="0"/>
        <v>0</v>
      </c>
      <c r="I43" s="41">
        <f t="shared" si="1"/>
        <v>1880</v>
      </c>
      <c r="J43" s="48">
        <f t="shared" si="3"/>
        <v>0</v>
      </c>
      <c r="K43" s="48">
        <f t="shared" si="4"/>
        <v>0</v>
      </c>
      <c r="L43" s="48">
        <f t="shared" si="5"/>
        <v>0</v>
      </c>
      <c r="M43" s="13">
        <f t="shared" si="6"/>
        <v>0</v>
      </c>
      <c r="N43" s="13">
        <f t="shared" si="7"/>
        <v>0</v>
      </c>
    </row>
    <row r="44" spans="1:14" x14ac:dyDescent="0.2">
      <c r="A44" s="37">
        <v>100</v>
      </c>
      <c r="B44" s="37">
        <f t="shared" si="2"/>
        <v>4100</v>
      </c>
      <c r="C44" s="38">
        <f>'Aliquote medie'!H44</f>
        <v>1</v>
      </c>
      <c r="D44" s="38">
        <f>'Aliquote medie'!I44</f>
        <v>0.23</v>
      </c>
      <c r="E44" s="39">
        <f>VLOOKUP(B44,'Aliquote medie'!B:L,10,FALSE)</f>
        <v>943</v>
      </c>
      <c r="F44" s="39">
        <f>'Aliquote medie'!L44</f>
        <v>0.23</v>
      </c>
      <c r="G44" s="40">
        <f>VLOOKUP(B44,'Detrazioni (2022-2024)'!A:N,14,FALSE)</f>
        <v>1880</v>
      </c>
      <c r="H44" s="3">
        <f t="shared" si="0"/>
        <v>0</v>
      </c>
      <c r="I44" s="41">
        <f t="shared" si="1"/>
        <v>1880</v>
      </c>
      <c r="J44" s="48">
        <f t="shared" si="3"/>
        <v>0</v>
      </c>
      <c r="K44" s="48">
        <f t="shared" si="4"/>
        <v>0</v>
      </c>
      <c r="L44" s="48">
        <f t="shared" si="5"/>
        <v>0</v>
      </c>
      <c r="M44" s="13">
        <f t="shared" si="6"/>
        <v>0</v>
      </c>
      <c r="N44" s="13">
        <f t="shared" si="7"/>
        <v>0</v>
      </c>
    </row>
    <row r="45" spans="1:14" x14ac:dyDescent="0.2">
      <c r="A45" s="37">
        <v>100</v>
      </c>
      <c r="B45" s="37">
        <f t="shared" si="2"/>
        <v>4200</v>
      </c>
      <c r="C45" s="38">
        <f>'Aliquote medie'!H45</f>
        <v>1</v>
      </c>
      <c r="D45" s="38">
        <f>'Aliquote medie'!I45</f>
        <v>0.23</v>
      </c>
      <c r="E45" s="39">
        <f>VLOOKUP(B45,'Aliquote medie'!B:L,10,FALSE)</f>
        <v>966</v>
      </c>
      <c r="F45" s="39">
        <f>'Aliquote medie'!L45</f>
        <v>0.23</v>
      </c>
      <c r="G45" s="40">
        <f>VLOOKUP(B45,'Detrazioni (2022-2024)'!A:N,14,FALSE)</f>
        <v>1880</v>
      </c>
      <c r="H45" s="3">
        <f t="shared" si="0"/>
        <v>0</v>
      </c>
      <c r="I45" s="41">
        <f t="shared" si="1"/>
        <v>1880</v>
      </c>
      <c r="J45" s="48">
        <f t="shared" si="3"/>
        <v>0</v>
      </c>
      <c r="K45" s="48">
        <f t="shared" si="4"/>
        <v>0</v>
      </c>
      <c r="L45" s="48">
        <f t="shared" si="5"/>
        <v>0</v>
      </c>
      <c r="M45" s="13">
        <f t="shared" si="6"/>
        <v>0</v>
      </c>
      <c r="N45" s="13">
        <f t="shared" si="7"/>
        <v>0</v>
      </c>
    </row>
    <row r="46" spans="1:14" x14ac:dyDescent="0.2">
      <c r="A46" s="37">
        <v>100</v>
      </c>
      <c r="B46" s="37">
        <f t="shared" si="2"/>
        <v>4300</v>
      </c>
      <c r="C46" s="38">
        <f>'Aliquote medie'!H46</f>
        <v>1</v>
      </c>
      <c r="D46" s="38">
        <f>'Aliquote medie'!I46</f>
        <v>0.23</v>
      </c>
      <c r="E46" s="39">
        <f>VLOOKUP(B46,'Aliquote medie'!B:L,10,FALSE)</f>
        <v>989</v>
      </c>
      <c r="F46" s="39">
        <f>'Aliquote medie'!L46</f>
        <v>0.23</v>
      </c>
      <c r="G46" s="40">
        <f>VLOOKUP(B46,'Detrazioni (2022-2024)'!A:N,14,FALSE)</f>
        <v>1880</v>
      </c>
      <c r="H46" s="3">
        <f t="shared" si="0"/>
        <v>0</v>
      </c>
      <c r="I46" s="41">
        <f t="shared" si="1"/>
        <v>1880</v>
      </c>
      <c r="J46" s="48">
        <f t="shared" si="3"/>
        <v>0</v>
      </c>
      <c r="K46" s="48">
        <f t="shared" si="4"/>
        <v>0</v>
      </c>
      <c r="L46" s="48">
        <f t="shared" si="5"/>
        <v>0</v>
      </c>
      <c r="M46" s="13">
        <f t="shared" si="6"/>
        <v>0</v>
      </c>
      <c r="N46" s="13">
        <f t="shared" si="7"/>
        <v>0</v>
      </c>
    </row>
    <row r="47" spans="1:14" x14ac:dyDescent="0.2">
      <c r="A47" s="37">
        <v>100</v>
      </c>
      <c r="B47" s="37">
        <f t="shared" si="2"/>
        <v>4400</v>
      </c>
      <c r="C47" s="38">
        <f>'Aliquote medie'!H47</f>
        <v>1</v>
      </c>
      <c r="D47" s="38">
        <f>'Aliquote medie'!I47</f>
        <v>0.23</v>
      </c>
      <c r="E47" s="39">
        <f>VLOOKUP(B47,'Aliquote medie'!B:L,10,FALSE)</f>
        <v>1012</v>
      </c>
      <c r="F47" s="39">
        <f>'Aliquote medie'!L47</f>
        <v>0.23</v>
      </c>
      <c r="G47" s="40">
        <f>VLOOKUP(B47,'Detrazioni (2022-2024)'!A:N,14,FALSE)</f>
        <v>1880</v>
      </c>
      <c r="H47" s="3">
        <f t="shared" si="0"/>
        <v>0</v>
      </c>
      <c r="I47" s="41">
        <f t="shared" si="1"/>
        <v>1880</v>
      </c>
      <c r="J47" s="48">
        <f t="shared" si="3"/>
        <v>0</v>
      </c>
      <c r="K47" s="48">
        <f t="shared" si="4"/>
        <v>0</v>
      </c>
      <c r="L47" s="48">
        <f t="shared" si="5"/>
        <v>0</v>
      </c>
      <c r="M47" s="13">
        <f t="shared" si="6"/>
        <v>0</v>
      </c>
      <c r="N47" s="13">
        <f t="shared" si="7"/>
        <v>0</v>
      </c>
    </row>
    <row r="48" spans="1:14" x14ac:dyDescent="0.2">
      <c r="A48" s="37">
        <v>100</v>
      </c>
      <c r="B48" s="37">
        <f t="shared" si="2"/>
        <v>4500</v>
      </c>
      <c r="C48" s="38">
        <f>'Aliquote medie'!H48</f>
        <v>1</v>
      </c>
      <c r="D48" s="38">
        <f>'Aliquote medie'!I48</f>
        <v>0.23</v>
      </c>
      <c r="E48" s="39">
        <f>VLOOKUP(B48,'Aliquote medie'!B:L,10,FALSE)</f>
        <v>1035</v>
      </c>
      <c r="F48" s="39">
        <f>'Aliquote medie'!L48</f>
        <v>0.23</v>
      </c>
      <c r="G48" s="40">
        <f>VLOOKUP(B48,'Detrazioni (2022-2024)'!A:N,14,FALSE)</f>
        <v>1880</v>
      </c>
      <c r="H48" s="3">
        <f t="shared" si="0"/>
        <v>0</v>
      </c>
      <c r="I48" s="41">
        <f t="shared" si="1"/>
        <v>1880</v>
      </c>
      <c r="J48" s="48">
        <f t="shared" si="3"/>
        <v>0</v>
      </c>
      <c r="K48" s="48">
        <f t="shared" si="4"/>
        <v>0</v>
      </c>
      <c r="L48" s="48">
        <f t="shared" si="5"/>
        <v>0</v>
      </c>
      <c r="M48" s="13">
        <f t="shared" si="6"/>
        <v>0</v>
      </c>
      <c r="N48" s="13">
        <f t="shared" si="7"/>
        <v>0</v>
      </c>
    </row>
    <row r="49" spans="1:14" x14ac:dyDescent="0.2">
      <c r="A49" s="37">
        <v>100</v>
      </c>
      <c r="B49" s="37">
        <f t="shared" si="2"/>
        <v>4600</v>
      </c>
      <c r="C49" s="38">
        <f>'Aliquote medie'!H49</f>
        <v>1</v>
      </c>
      <c r="D49" s="38">
        <f>'Aliquote medie'!I49</f>
        <v>0.23</v>
      </c>
      <c r="E49" s="39">
        <f>VLOOKUP(B49,'Aliquote medie'!B:L,10,FALSE)</f>
        <v>1058</v>
      </c>
      <c r="F49" s="39">
        <f>'Aliquote medie'!L49</f>
        <v>0.23</v>
      </c>
      <c r="G49" s="40">
        <f>VLOOKUP(B49,'Detrazioni (2022-2024)'!A:N,14,FALSE)</f>
        <v>1880</v>
      </c>
      <c r="H49" s="3">
        <f t="shared" si="0"/>
        <v>0</v>
      </c>
      <c r="I49" s="41">
        <f t="shared" si="1"/>
        <v>1880</v>
      </c>
      <c r="J49" s="48">
        <f t="shared" si="3"/>
        <v>0</v>
      </c>
      <c r="K49" s="48">
        <f t="shared" si="4"/>
        <v>0</v>
      </c>
      <c r="L49" s="48">
        <f t="shared" si="5"/>
        <v>0</v>
      </c>
      <c r="M49" s="13">
        <f t="shared" si="6"/>
        <v>0</v>
      </c>
      <c r="N49" s="13">
        <f t="shared" si="7"/>
        <v>0</v>
      </c>
    </row>
    <row r="50" spans="1:14" x14ac:dyDescent="0.2">
      <c r="A50" s="37">
        <v>100</v>
      </c>
      <c r="B50" s="37">
        <f t="shared" si="2"/>
        <v>4700</v>
      </c>
      <c r="C50" s="38">
        <f>'Aliquote medie'!H50</f>
        <v>1</v>
      </c>
      <c r="D50" s="38">
        <f>'Aliquote medie'!I50</f>
        <v>0.23</v>
      </c>
      <c r="E50" s="39">
        <f>VLOOKUP(B50,'Aliquote medie'!B:L,10,FALSE)</f>
        <v>1081</v>
      </c>
      <c r="F50" s="39">
        <f>'Aliquote medie'!L50</f>
        <v>0.23</v>
      </c>
      <c r="G50" s="40">
        <f>VLOOKUP(B50,'Detrazioni (2022-2024)'!A:N,14,FALSE)</f>
        <v>1880</v>
      </c>
      <c r="H50" s="3">
        <f t="shared" si="0"/>
        <v>0</v>
      </c>
      <c r="I50" s="41">
        <f t="shared" si="1"/>
        <v>1880</v>
      </c>
      <c r="J50" s="48">
        <f t="shared" si="3"/>
        <v>0</v>
      </c>
      <c r="K50" s="48">
        <f t="shared" si="4"/>
        <v>0</v>
      </c>
      <c r="L50" s="48">
        <f t="shared" si="5"/>
        <v>0</v>
      </c>
      <c r="M50" s="13">
        <f t="shared" si="6"/>
        <v>0</v>
      </c>
      <c r="N50" s="13">
        <f t="shared" si="7"/>
        <v>0</v>
      </c>
    </row>
    <row r="51" spans="1:14" x14ac:dyDescent="0.2">
      <c r="A51" s="37">
        <v>100</v>
      </c>
      <c r="B51" s="37">
        <f t="shared" si="2"/>
        <v>4800</v>
      </c>
      <c r="C51" s="38">
        <f>'Aliquote medie'!H51</f>
        <v>1</v>
      </c>
      <c r="D51" s="38">
        <f>'Aliquote medie'!I51</f>
        <v>0.23</v>
      </c>
      <c r="E51" s="39">
        <f>VLOOKUP(B51,'Aliquote medie'!B:L,10,FALSE)</f>
        <v>1104</v>
      </c>
      <c r="F51" s="39">
        <f>'Aliquote medie'!L51</f>
        <v>0.23</v>
      </c>
      <c r="G51" s="40">
        <f>VLOOKUP(B51,'Detrazioni (2022-2024)'!A:N,14,FALSE)</f>
        <v>1880</v>
      </c>
      <c r="H51" s="3">
        <f t="shared" si="0"/>
        <v>0</v>
      </c>
      <c r="I51" s="41">
        <f t="shared" si="1"/>
        <v>1880</v>
      </c>
      <c r="J51" s="48">
        <f t="shared" si="3"/>
        <v>0</v>
      </c>
      <c r="K51" s="48">
        <f t="shared" si="4"/>
        <v>0</v>
      </c>
      <c r="L51" s="48">
        <f t="shared" si="5"/>
        <v>0</v>
      </c>
      <c r="M51" s="13">
        <f t="shared" si="6"/>
        <v>0</v>
      </c>
      <c r="N51" s="13">
        <f t="shared" si="7"/>
        <v>0</v>
      </c>
    </row>
    <row r="52" spans="1:14" x14ac:dyDescent="0.2">
      <c r="A52" s="37">
        <v>100</v>
      </c>
      <c r="B52" s="37">
        <f t="shared" si="2"/>
        <v>4900</v>
      </c>
      <c r="C52" s="38">
        <f>'Aliquote medie'!H52</f>
        <v>1</v>
      </c>
      <c r="D52" s="38">
        <f>'Aliquote medie'!I52</f>
        <v>0.23</v>
      </c>
      <c r="E52" s="39">
        <f>VLOOKUP(B52,'Aliquote medie'!B:L,10,FALSE)</f>
        <v>1127</v>
      </c>
      <c r="F52" s="39">
        <f>'Aliquote medie'!L52</f>
        <v>0.23</v>
      </c>
      <c r="G52" s="40">
        <f>VLOOKUP(B52,'Detrazioni (2022-2024)'!A:N,14,FALSE)</f>
        <v>1880</v>
      </c>
      <c r="H52" s="3">
        <f t="shared" si="0"/>
        <v>0</v>
      </c>
      <c r="I52" s="41">
        <f t="shared" si="1"/>
        <v>1880</v>
      </c>
      <c r="J52" s="48">
        <f t="shared" si="3"/>
        <v>0</v>
      </c>
      <c r="K52" s="48">
        <f t="shared" si="4"/>
        <v>0</v>
      </c>
      <c r="L52" s="48">
        <f t="shared" si="5"/>
        <v>0</v>
      </c>
      <c r="M52" s="13">
        <f t="shared" si="6"/>
        <v>0</v>
      </c>
      <c r="N52" s="13">
        <f t="shared" si="7"/>
        <v>0</v>
      </c>
    </row>
    <row r="53" spans="1:14" x14ac:dyDescent="0.2">
      <c r="A53" s="37">
        <v>100</v>
      </c>
      <c r="B53" s="37">
        <f t="shared" si="2"/>
        <v>5000</v>
      </c>
      <c r="C53" s="38">
        <f>'Aliquote medie'!H53</f>
        <v>1</v>
      </c>
      <c r="D53" s="38">
        <f>'Aliquote medie'!I53</f>
        <v>0.23</v>
      </c>
      <c r="E53" s="39">
        <f>VLOOKUP(B53,'Aliquote medie'!B:L,10,FALSE)</f>
        <v>1150</v>
      </c>
      <c r="F53" s="39">
        <f>'Aliquote medie'!L53</f>
        <v>0.23</v>
      </c>
      <c r="G53" s="40">
        <f>VLOOKUP(B53,'Detrazioni (2022-2024)'!A:N,14,FALSE)</f>
        <v>1880</v>
      </c>
      <c r="H53" s="3">
        <f t="shared" si="0"/>
        <v>0</v>
      </c>
      <c r="I53" s="41">
        <f t="shared" si="1"/>
        <v>1880</v>
      </c>
      <c r="J53" s="48">
        <f t="shared" si="3"/>
        <v>0</v>
      </c>
      <c r="K53" s="48">
        <f t="shared" si="4"/>
        <v>0</v>
      </c>
      <c r="L53" s="48">
        <f t="shared" si="5"/>
        <v>0</v>
      </c>
      <c r="M53" s="13">
        <f t="shared" si="6"/>
        <v>0</v>
      </c>
      <c r="N53" s="13">
        <f t="shared" si="7"/>
        <v>0</v>
      </c>
    </row>
    <row r="54" spans="1:14" x14ac:dyDescent="0.2">
      <c r="A54" s="37">
        <v>100</v>
      </c>
      <c r="B54" s="37">
        <f t="shared" si="2"/>
        <v>5100</v>
      </c>
      <c r="C54" s="38">
        <f>'Aliquote medie'!H54</f>
        <v>1</v>
      </c>
      <c r="D54" s="38">
        <f>'Aliquote medie'!I54</f>
        <v>0.23</v>
      </c>
      <c r="E54" s="39">
        <f>VLOOKUP(B54,'Aliquote medie'!B:L,10,FALSE)</f>
        <v>1173</v>
      </c>
      <c r="F54" s="39">
        <f>'Aliquote medie'!L54</f>
        <v>0.23</v>
      </c>
      <c r="G54" s="40">
        <f>VLOOKUP(B54,'Detrazioni (2022-2024)'!A:N,14,FALSE)</f>
        <v>1880</v>
      </c>
      <c r="H54" s="3">
        <f t="shared" si="0"/>
        <v>0</v>
      </c>
      <c r="I54" s="41">
        <f t="shared" si="1"/>
        <v>1880</v>
      </c>
      <c r="J54" s="48">
        <f t="shared" si="3"/>
        <v>0</v>
      </c>
      <c r="K54" s="48">
        <f t="shared" si="4"/>
        <v>0</v>
      </c>
      <c r="L54" s="48">
        <f t="shared" si="5"/>
        <v>0</v>
      </c>
      <c r="M54" s="13">
        <f t="shared" si="6"/>
        <v>0</v>
      </c>
      <c r="N54" s="13">
        <f t="shared" si="7"/>
        <v>0</v>
      </c>
    </row>
    <row r="55" spans="1:14" x14ac:dyDescent="0.2">
      <c r="A55" s="37">
        <v>100</v>
      </c>
      <c r="B55" s="37">
        <f t="shared" si="2"/>
        <v>5200</v>
      </c>
      <c r="C55" s="38">
        <f>'Aliquote medie'!H55</f>
        <v>1</v>
      </c>
      <c r="D55" s="38">
        <f>'Aliquote medie'!I55</f>
        <v>0.23</v>
      </c>
      <c r="E55" s="39">
        <f>VLOOKUP(B55,'Aliquote medie'!B:L,10,FALSE)</f>
        <v>1196</v>
      </c>
      <c r="F55" s="39">
        <f>'Aliquote medie'!L55</f>
        <v>0.23</v>
      </c>
      <c r="G55" s="40">
        <f>VLOOKUP(B55,'Detrazioni (2022-2024)'!A:N,14,FALSE)</f>
        <v>1880</v>
      </c>
      <c r="H55" s="3">
        <f t="shared" si="0"/>
        <v>0</v>
      </c>
      <c r="I55" s="41">
        <f t="shared" si="1"/>
        <v>1880</v>
      </c>
      <c r="J55" s="48">
        <f t="shared" si="3"/>
        <v>0</v>
      </c>
      <c r="K55" s="48">
        <f t="shared" si="4"/>
        <v>0</v>
      </c>
      <c r="L55" s="48">
        <f t="shared" si="5"/>
        <v>0</v>
      </c>
      <c r="M55" s="13">
        <f t="shared" si="6"/>
        <v>0</v>
      </c>
      <c r="N55" s="13">
        <f t="shared" si="7"/>
        <v>0</v>
      </c>
    </row>
    <row r="56" spans="1:14" x14ac:dyDescent="0.2">
      <c r="A56" s="37">
        <v>100</v>
      </c>
      <c r="B56" s="37">
        <f t="shared" si="2"/>
        <v>5300</v>
      </c>
      <c r="C56" s="38">
        <f>'Aliquote medie'!H56</f>
        <v>1</v>
      </c>
      <c r="D56" s="38">
        <f>'Aliquote medie'!I56</f>
        <v>0.23</v>
      </c>
      <c r="E56" s="39">
        <f>VLOOKUP(B56,'Aliquote medie'!B:L,10,FALSE)</f>
        <v>1219</v>
      </c>
      <c r="F56" s="39">
        <f>'Aliquote medie'!L56</f>
        <v>0.23</v>
      </c>
      <c r="G56" s="40">
        <f>VLOOKUP(B56,'Detrazioni (2022-2024)'!A:N,14,FALSE)</f>
        <v>1880</v>
      </c>
      <c r="H56" s="3">
        <f t="shared" si="0"/>
        <v>0</v>
      </c>
      <c r="I56" s="41">
        <f t="shared" si="1"/>
        <v>1880</v>
      </c>
      <c r="J56" s="48">
        <f t="shared" si="3"/>
        <v>0</v>
      </c>
      <c r="K56" s="48">
        <f t="shared" si="4"/>
        <v>0</v>
      </c>
      <c r="L56" s="48">
        <f t="shared" si="5"/>
        <v>0</v>
      </c>
      <c r="M56" s="13">
        <f t="shared" si="6"/>
        <v>0</v>
      </c>
      <c r="N56" s="13">
        <f t="shared" si="7"/>
        <v>0</v>
      </c>
    </row>
    <row r="57" spans="1:14" x14ac:dyDescent="0.2">
      <c r="A57" s="37">
        <v>100</v>
      </c>
      <c r="B57" s="37">
        <f t="shared" si="2"/>
        <v>5400</v>
      </c>
      <c r="C57" s="38">
        <f>'Aliquote medie'!H57</f>
        <v>1</v>
      </c>
      <c r="D57" s="38">
        <f>'Aliquote medie'!I57</f>
        <v>0.23</v>
      </c>
      <c r="E57" s="39">
        <f>VLOOKUP(B57,'Aliquote medie'!B:L,10,FALSE)</f>
        <v>1242</v>
      </c>
      <c r="F57" s="39">
        <f>'Aliquote medie'!L57</f>
        <v>0.23</v>
      </c>
      <c r="G57" s="40">
        <f>VLOOKUP(B57,'Detrazioni (2022-2024)'!A:N,14,FALSE)</f>
        <v>1880</v>
      </c>
      <c r="H57" s="3">
        <f t="shared" si="0"/>
        <v>0</v>
      </c>
      <c r="I57" s="41">
        <f t="shared" si="1"/>
        <v>1880</v>
      </c>
      <c r="J57" s="48">
        <f t="shared" si="3"/>
        <v>0</v>
      </c>
      <c r="K57" s="48">
        <f t="shared" si="4"/>
        <v>0</v>
      </c>
      <c r="L57" s="48">
        <f t="shared" si="5"/>
        <v>0</v>
      </c>
      <c r="M57" s="13">
        <f t="shared" si="6"/>
        <v>0</v>
      </c>
      <c r="N57" s="13">
        <f t="shared" si="7"/>
        <v>0</v>
      </c>
    </row>
    <row r="58" spans="1:14" x14ac:dyDescent="0.2">
      <c r="A58" s="37">
        <v>100</v>
      </c>
      <c r="B58" s="37">
        <f t="shared" si="2"/>
        <v>5500</v>
      </c>
      <c r="C58" s="38">
        <f>'Aliquote medie'!H58</f>
        <v>1</v>
      </c>
      <c r="D58" s="38">
        <f>'Aliquote medie'!I58</f>
        <v>0.23</v>
      </c>
      <c r="E58" s="39">
        <f>VLOOKUP(B58,'Aliquote medie'!B:L,10,FALSE)</f>
        <v>1265</v>
      </c>
      <c r="F58" s="39">
        <f>'Aliquote medie'!L58</f>
        <v>0.23</v>
      </c>
      <c r="G58" s="40">
        <f>VLOOKUP(B58,'Detrazioni (2022-2024)'!A:N,14,FALSE)</f>
        <v>1880</v>
      </c>
      <c r="H58" s="3">
        <f t="shared" si="0"/>
        <v>0</v>
      </c>
      <c r="I58" s="41">
        <f t="shared" si="1"/>
        <v>1880</v>
      </c>
      <c r="J58" s="48">
        <f t="shared" si="3"/>
        <v>0</v>
      </c>
      <c r="K58" s="48">
        <f t="shared" si="4"/>
        <v>0</v>
      </c>
      <c r="L58" s="48">
        <f t="shared" si="5"/>
        <v>0</v>
      </c>
      <c r="M58" s="13">
        <f t="shared" si="6"/>
        <v>0</v>
      </c>
      <c r="N58" s="13">
        <f t="shared" si="7"/>
        <v>0</v>
      </c>
    </row>
    <row r="59" spans="1:14" x14ac:dyDescent="0.2">
      <c r="A59" s="37">
        <v>100</v>
      </c>
      <c r="B59" s="37">
        <f t="shared" si="2"/>
        <v>5600</v>
      </c>
      <c r="C59" s="38">
        <f>'Aliquote medie'!H59</f>
        <v>1</v>
      </c>
      <c r="D59" s="38">
        <f>'Aliquote medie'!I59</f>
        <v>0.23</v>
      </c>
      <c r="E59" s="39">
        <f>VLOOKUP(B59,'Aliquote medie'!B:L,10,FALSE)</f>
        <v>1288</v>
      </c>
      <c r="F59" s="39">
        <f>'Aliquote medie'!L59</f>
        <v>0.23</v>
      </c>
      <c r="G59" s="40">
        <f>VLOOKUP(B59,'Detrazioni (2022-2024)'!A:N,14,FALSE)</f>
        <v>1880</v>
      </c>
      <c r="H59" s="3">
        <f t="shared" si="0"/>
        <v>0</v>
      </c>
      <c r="I59" s="41">
        <f t="shared" si="1"/>
        <v>1880</v>
      </c>
      <c r="J59" s="48">
        <f t="shared" si="3"/>
        <v>0</v>
      </c>
      <c r="K59" s="48">
        <f t="shared" si="4"/>
        <v>0</v>
      </c>
      <c r="L59" s="48">
        <f t="shared" si="5"/>
        <v>0</v>
      </c>
      <c r="M59" s="13">
        <f t="shared" si="6"/>
        <v>0</v>
      </c>
      <c r="N59" s="13">
        <f t="shared" si="7"/>
        <v>0</v>
      </c>
    </row>
    <row r="60" spans="1:14" x14ac:dyDescent="0.2">
      <c r="A60" s="37">
        <v>100</v>
      </c>
      <c r="B60" s="37">
        <f t="shared" si="2"/>
        <v>5700</v>
      </c>
      <c r="C60" s="38">
        <f>'Aliquote medie'!H60</f>
        <v>1</v>
      </c>
      <c r="D60" s="38">
        <f>'Aliquote medie'!I60</f>
        <v>0.23</v>
      </c>
      <c r="E60" s="39">
        <f>VLOOKUP(B60,'Aliquote medie'!B:L,10,FALSE)</f>
        <v>1311</v>
      </c>
      <c r="F60" s="39">
        <f>'Aliquote medie'!L60</f>
        <v>0.23</v>
      </c>
      <c r="G60" s="40">
        <f>VLOOKUP(B60,'Detrazioni (2022-2024)'!A:N,14,FALSE)</f>
        <v>1880</v>
      </c>
      <c r="H60" s="3">
        <f t="shared" si="0"/>
        <v>0</v>
      </c>
      <c r="I60" s="41">
        <f t="shared" si="1"/>
        <v>1880</v>
      </c>
      <c r="J60" s="48">
        <f t="shared" si="3"/>
        <v>0</v>
      </c>
      <c r="K60" s="48">
        <f t="shared" si="4"/>
        <v>0</v>
      </c>
      <c r="L60" s="48">
        <f t="shared" si="5"/>
        <v>0</v>
      </c>
      <c r="M60" s="13">
        <f t="shared" si="6"/>
        <v>0</v>
      </c>
      <c r="N60" s="13">
        <f t="shared" si="7"/>
        <v>0</v>
      </c>
    </row>
    <row r="61" spans="1:14" x14ac:dyDescent="0.2">
      <c r="A61" s="37">
        <v>100</v>
      </c>
      <c r="B61" s="37">
        <f t="shared" si="2"/>
        <v>5800</v>
      </c>
      <c r="C61" s="38">
        <f>'Aliquote medie'!H61</f>
        <v>1</v>
      </c>
      <c r="D61" s="38">
        <f>'Aliquote medie'!I61</f>
        <v>0.23</v>
      </c>
      <c r="E61" s="39">
        <f>VLOOKUP(B61,'Aliquote medie'!B:L,10,FALSE)</f>
        <v>1334</v>
      </c>
      <c r="F61" s="39">
        <f>'Aliquote medie'!L61</f>
        <v>0.23</v>
      </c>
      <c r="G61" s="40">
        <f>VLOOKUP(B61,'Detrazioni (2022-2024)'!A:N,14,FALSE)</f>
        <v>1880</v>
      </c>
      <c r="H61" s="3">
        <f t="shared" si="0"/>
        <v>0</v>
      </c>
      <c r="I61" s="41">
        <f t="shared" si="1"/>
        <v>1880</v>
      </c>
      <c r="J61" s="48">
        <f t="shared" si="3"/>
        <v>0</v>
      </c>
      <c r="K61" s="48">
        <f t="shared" si="4"/>
        <v>0</v>
      </c>
      <c r="L61" s="48">
        <f t="shared" si="5"/>
        <v>0</v>
      </c>
      <c r="M61" s="13">
        <f t="shared" si="6"/>
        <v>0</v>
      </c>
      <c r="N61" s="13">
        <f t="shared" si="7"/>
        <v>0</v>
      </c>
    </row>
    <row r="62" spans="1:14" x14ac:dyDescent="0.2">
      <c r="A62" s="37">
        <v>100</v>
      </c>
      <c r="B62" s="37">
        <f t="shared" si="2"/>
        <v>5900</v>
      </c>
      <c r="C62" s="38">
        <f>'Aliquote medie'!H62</f>
        <v>1</v>
      </c>
      <c r="D62" s="38">
        <f>'Aliquote medie'!I62</f>
        <v>0.23</v>
      </c>
      <c r="E62" s="39">
        <f>VLOOKUP(B62,'Aliquote medie'!B:L,10,FALSE)</f>
        <v>1357</v>
      </c>
      <c r="F62" s="39">
        <f>'Aliquote medie'!L62</f>
        <v>0.23</v>
      </c>
      <c r="G62" s="40">
        <f>VLOOKUP(B62,'Detrazioni (2022-2024)'!A:N,14,FALSE)</f>
        <v>1880</v>
      </c>
      <c r="H62" s="3">
        <f t="shared" si="0"/>
        <v>0</v>
      </c>
      <c r="I62" s="41">
        <f t="shared" si="1"/>
        <v>1880</v>
      </c>
      <c r="J62" s="48">
        <f t="shared" si="3"/>
        <v>0</v>
      </c>
      <c r="K62" s="48">
        <f t="shared" si="4"/>
        <v>0</v>
      </c>
      <c r="L62" s="48">
        <f t="shared" si="5"/>
        <v>0</v>
      </c>
      <c r="M62" s="13">
        <f t="shared" si="6"/>
        <v>0</v>
      </c>
      <c r="N62" s="13">
        <f t="shared" si="7"/>
        <v>0</v>
      </c>
    </row>
    <row r="63" spans="1:14" x14ac:dyDescent="0.2">
      <c r="A63" s="37">
        <v>100</v>
      </c>
      <c r="B63" s="37">
        <f t="shared" si="2"/>
        <v>6000</v>
      </c>
      <c r="C63" s="38">
        <f>'Aliquote medie'!H63</f>
        <v>1</v>
      </c>
      <c r="D63" s="38">
        <f>'Aliquote medie'!I63</f>
        <v>0.23</v>
      </c>
      <c r="E63" s="39">
        <f>VLOOKUP(B63,'Aliquote medie'!B:L,10,FALSE)</f>
        <v>1380</v>
      </c>
      <c r="F63" s="39">
        <f>'Aliquote medie'!L63</f>
        <v>0.23</v>
      </c>
      <c r="G63" s="40">
        <f>VLOOKUP(B63,'Detrazioni (2022-2024)'!A:N,14,FALSE)</f>
        <v>1880</v>
      </c>
      <c r="H63" s="3">
        <f t="shared" si="0"/>
        <v>0</v>
      </c>
      <c r="I63" s="41">
        <f t="shared" si="1"/>
        <v>1880</v>
      </c>
      <c r="J63" s="48">
        <f t="shared" si="3"/>
        <v>0</v>
      </c>
      <c r="K63" s="48">
        <f t="shared" si="4"/>
        <v>0</v>
      </c>
      <c r="L63" s="48">
        <f t="shared" si="5"/>
        <v>0</v>
      </c>
      <c r="M63" s="13">
        <f t="shared" si="6"/>
        <v>0</v>
      </c>
      <c r="N63" s="13">
        <f t="shared" si="7"/>
        <v>0</v>
      </c>
    </row>
    <row r="64" spans="1:14" x14ac:dyDescent="0.2">
      <c r="A64" s="37">
        <v>100</v>
      </c>
      <c r="B64" s="37">
        <f t="shared" si="2"/>
        <v>6100</v>
      </c>
      <c r="C64" s="38">
        <f>'Aliquote medie'!H64</f>
        <v>1</v>
      </c>
      <c r="D64" s="38">
        <f>'Aliquote medie'!I64</f>
        <v>0.23</v>
      </c>
      <c r="E64" s="39">
        <f>VLOOKUP(B64,'Aliquote medie'!B:L,10,FALSE)</f>
        <v>1403</v>
      </c>
      <c r="F64" s="39">
        <f>'Aliquote medie'!L64</f>
        <v>0.23</v>
      </c>
      <c r="G64" s="40">
        <f>VLOOKUP(B64,'Detrazioni (2022-2024)'!A:N,14,FALSE)</f>
        <v>1880</v>
      </c>
      <c r="H64" s="3">
        <f t="shared" si="0"/>
        <v>0</v>
      </c>
      <c r="I64" s="41">
        <f t="shared" si="1"/>
        <v>1880</v>
      </c>
      <c r="J64" s="48">
        <f t="shared" si="3"/>
        <v>0</v>
      </c>
      <c r="K64" s="48">
        <f t="shared" si="4"/>
        <v>0</v>
      </c>
      <c r="L64" s="48">
        <f t="shared" si="5"/>
        <v>0</v>
      </c>
      <c r="M64" s="13">
        <f t="shared" si="6"/>
        <v>0</v>
      </c>
      <c r="N64" s="13">
        <f t="shared" si="7"/>
        <v>0</v>
      </c>
    </row>
    <row r="65" spans="1:14" x14ac:dyDescent="0.2">
      <c r="A65" s="37">
        <v>100</v>
      </c>
      <c r="B65" s="37">
        <f t="shared" si="2"/>
        <v>6200</v>
      </c>
      <c r="C65" s="38">
        <f>'Aliquote medie'!H65</f>
        <v>1</v>
      </c>
      <c r="D65" s="38">
        <f>'Aliquote medie'!I65</f>
        <v>0.23</v>
      </c>
      <c r="E65" s="39">
        <f>VLOOKUP(B65,'Aliquote medie'!B:L,10,FALSE)</f>
        <v>1426</v>
      </c>
      <c r="F65" s="39">
        <f>'Aliquote medie'!L65</f>
        <v>0.23</v>
      </c>
      <c r="G65" s="40">
        <f>VLOOKUP(B65,'Detrazioni (2022-2024)'!A:N,14,FALSE)</f>
        <v>1880</v>
      </c>
      <c r="H65" s="3">
        <f t="shared" si="0"/>
        <v>0</v>
      </c>
      <c r="I65" s="41">
        <f t="shared" si="1"/>
        <v>1880</v>
      </c>
      <c r="J65" s="48">
        <f t="shared" si="3"/>
        <v>0</v>
      </c>
      <c r="K65" s="48">
        <f t="shared" si="4"/>
        <v>0</v>
      </c>
      <c r="L65" s="48">
        <f t="shared" si="5"/>
        <v>0</v>
      </c>
      <c r="M65" s="13">
        <f t="shared" si="6"/>
        <v>0</v>
      </c>
      <c r="N65" s="13">
        <f t="shared" si="7"/>
        <v>0</v>
      </c>
    </row>
    <row r="66" spans="1:14" x14ac:dyDescent="0.2">
      <c r="A66" s="37">
        <v>100</v>
      </c>
      <c r="B66" s="37">
        <f t="shared" si="2"/>
        <v>6300</v>
      </c>
      <c r="C66" s="38">
        <f>'Aliquote medie'!H66</f>
        <v>1</v>
      </c>
      <c r="D66" s="38">
        <f>'Aliquote medie'!I66</f>
        <v>0.23</v>
      </c>
      <c r="E66" s="39">
        <f>VLOOKUP(B66,'Aliquote medie'!B:L,10,FALSE)</f>
        <v>1449</v>
      </c>
      <c r="F66" s="39">
        <f>'Aliquote medie'!L66</f>
        <v>0.23</v>
      </c>
      <c r="G66" s="40">
        <f>VLOOKUP(B66,'Detrazioni (2022-2024)'!A:N,14,FALSE)</f>
        <v>1880</v>
      </c>
      <c r="H66" s="3">
        <f t="shared" si="0"/>
        <v>0</v>
      </c>
      <c r="I66" s="41">
        <f t="shared" si="1"/>
        <v>1880</v>
      </c>
      <c r="J66" s="48">
        <f t="shared" si="3"/>
        <v>0</v>
      </c>
      <c r="K66" s="48">
        <f t="shared" si="4"/>
        <v>0</v>
      </c>
      <c r="L66" s="48">
        <f t="shared" si="5"/>
        <v>0</v>
      </c>
      <c r="M66" s="13">
        <f t="shared" si="6"/>
        <v>0</v>
      </c>
      <c r="N66" s="13">
        <f t="shared" si="7"/>
        <v>0</v>
      </c>
    </row>
    <row r="67" spans="1:14" x14ac:dyDescent="0.2">
      <c r="A67" s="37">
        <v>100</v>
      </c>
      <c r="B67" s="37">
        <f t="shared" si="2"/>
        <v>6400</v>
      </c>
      <c r="C67" s="38">
        <f>'Aliquote medie'!H67</f>
        <v>1</v>
      </c>
      <c r="D67" s="38">
        <f>'Aliquote medie'!I67</f>
        <v>0.23</v>
      </c>
      <c r="E67" s="39">
        <f>VLOOKUP(B67,'Aliquote medie'!B:L,10,FALSE)</f>
        <v>1472</v>
      </c>
      <c r="F67" s="39">
        <f>'Aliquote medie'!L67</f>
        <v>0.23</v>
      </c>
      <c r="G67" s="40">
        <f>VLOOKUP(B67,'Detrazioni (2022-2024)'!A:N,14,FALSE)</f>
        <v>1880</v>
      </c>
      <c r="H67" s="3">
        <f t="shared" si="0"/>
        <v>0</v>
      </c>
      <c r="I67" s="41">
        <f t="shared" si="1"/>
        <v>1880</v>
      </c>
      <c r="J67" s="48">
        <f t="shared" si="3"/>
        <v>0</v>
      </c>
      <c r="K67" s="48">
        <f t="shared" si="4"/>
        <v>0</v>
      </c>
      <c r="L67" s="48">
        <f t="shared" si="5"/>
        <v>0</v>
      </c>
      <c r="M67" s="13">
        <f t="shared" si="6"/>
        <v>0</v>
      </c>
      <c r="N67" s="13">
        <f t="shared" si="7"/>
        <v>0</v>
      </c>
    </row>
    <row r="68" spans="1:14" x14ac:dyDescent="0.2">
      <c r="A68" s="37">
        <v>100</v>
      </c>
      <c r="B68" s="37">
        <f t="shared" si="2"/>
        <v>6500</v>
      </c>
      <c r="C68" s="38">
        <f>'Aliquote medie'!H68</f>
        <v>1</v>
      </c>
      <c r="D68" s="38">
        <f>'Aliquote medie'!I68</f>
        <v>0.23</v>
      </c>
      <c r="E68" s="39">
        <f>VLOOKUP(B68,'Aliquote medie'!B:L,10,FALSE)</f>
        <v>1495</v>
      </c>
      <c r="F68" s="39">
        <f>'Aliquote medie'!L68</f>
        <v>0.23</v>
      </c>
      <c r="G68" s="40">
        <f>VLOOKUP(B68,'Detrazioni (2022-2024)'!A:N,14,FALSE)</f>
        <v>1880</v>
      </c>
      <c r="H68" s="3">
        <f t="shared" ref="H68:H131" si="8">IF(AND(E68&gt;G68,B68&lt;=15000),1200,0)</f>
        <v>0</v>
      </c>
      <c r="I68" s="41">
        <f t="shared" ref="I68:I131" si="9">G68+H68</f>
        <v>1880</v>
      </c>
      <c r="J68" s="48">
        <f t="shared" ref="J68:J131" si="10">IF(G68&gt;E68,0,E68-G68-H68)</f>
        <v>0</v>
      </c>
      <c r="K68" s="48">
        <f t="shared" si="4"/>
        <v>0</v>
      </c>
      <c r="L68" s="48">
        <f t="shared" si="5"/>
        <v>0</v>
      </c>
      <c r="M68" s="13">
        <f t="shared" si="6"/>
        <v>0</v>
      </c>
      <c r="N68" s="13">
        <f t="shared" si="7"/>
        <v>0</v>
      </c>
    </row>
    <row r="69" spans="1:14" x14ac:dyDescent="0.2">
      <c r="A69" s="37">
        <v>100</v>
      </c>
      <c r="B69" s="37">
        <f t="shared" ref="B69:B132" si="11">B68+A69</f>
        <v>6600</v>
      </c>
      <c r="C69" s="38">
        <f>'Aliquote medie'!H69</f>
        <v>1</v>
      </c>
      <c r="D69" s="38">
        <f>'Aliquote medie'!I69</f>
        <v>0.23</v>
      </c>
      <c r="E69" s="39">
        <f>VLOOKUP(B69,'Aliquote medie'!B:L,10,FALSE)</f>
        <v>1518</v>
      </c>
      <c r="F69" s="39">
        <f>'Aliquote medie'!L69</f>
        <v>0.23</v>
      </c>
      <c r="G69" s="40">
        <f>VLOOKUP(B69,'Detrazioni (2022-2024)'!A:N,14,FALSE)</f>
        <v>1880</v>
      </c>
      <c r="H69" s="3">
        <f t="shared" si="8"/>
        <v>0</v>
      </c>
      <c r="I69" s="41">
        <f t="shared" si="9"/>
        <v>1880</v>
      </c>
      <c r="J69" s="48">
        <f t="shared" si="10"/>
        <v>0</v>
      </c>
      <c r="K69" s="48">
        <f t="shared" ref="K69:K132" si="12">J69/B69</f>
        <v>0</v>
      </c>
      <c r="L69" s="48">
        <f t="shared" ref="L69:L132" si="13">(J69-J68)</f>
        <v>0</v>
      </c>
      <c r="M69" s="13">
        <f t="shared" ref="M69:M132" si="14">L69/A69</f>
        <v>0</v>
      </c>
      <c r="N69" s="13">
        <f t="shared" ref="N69:N132" si="15">IF(AND(M69&lt;1,M69&gt;-0.3),M69,"")</f>
        <v>0</v>
      </c>
    </row>
    <row r="70" spans="1:14" x14ac:dyDescent="0.2">
      <c r="A70" s="37">
        <v>100</v>
      </c>
      <c r="B70" s="37">
        <f t="shared" si="11"/>
        <v>6700</v>
      </c>
      <c r="C70" s="38">
        <f>'Aliquote medie'!H70</f>
        <v>1</v>
      </c>
      <c r="D70" s="38">
        <f>'Aliquote medie'!I70</f>
        <v>0.23</v>
      </c>
      <c r="E70" s="39">
        <f>VLOOKUP(B70,'Aliquote medie'!B:L,10,FALSE)</f>
        <v>1541</v>
      </c>
      <c r="F70" s="39">
        <f>'Aliquote medie'!L70</f>
        <v>0.23</v>
      </c>
      <c r="G70" s="40">
        <f>VLOOKUP(B70,'Detrazioni (2022-2024)'!A:N,14,FALSE)</f>
        <v>1880</v>
      </c>
      <c r="H70" s="3">
        <f t="shared" si="8"/>
        <v>0</v>
      </c>
      <c r="I70" s="41">
        <f t="shared" si="9"/>
        <v>1880</v>
      </c>
      <c r="J70" s="48">
        <f t="shared" si="10"/>
        <v>0</v>
      </c>
      <c r="K70" s="48">
        <f t="shared" si="12"/>
        <v>0</v>
      </c>
      <c r="L70" s="48">
        <f t="shared" si="13"/>
        <v>0</v>
      </c>
      <c r="M70" s="13">
        <f t="shared" si="14"/>
        <v>0</v>
      </c>
      <c r="N70" s="13">
        <f t="shared" si="15"/>
        <v>0</v>
      </c>
    </row>
    <row r="71" spans="1:14" x14ac:dyDescent="0.2">
      <c r="A71" s="37">
        <v>100</v>
      </c>
      <c r="B71" s="37">
        <f t="shared" si="11"/>
        <v>6800</v>
      </c>
      <c r="C71" s="38">
        <f>'Aliquote medie'!H71</f>
        <v>1</v>
      </c>
      <c r="D71" s="38">
        <f>'Aliquote medie'!I71</f>
        <v>0.23</v>
      </c>
      <c r="E71" s="39">
        <f>VLOOKUP(B71,'Aliquote medie'!B:L,10,FALSE)</f>
        <v>1564</v>
      </c>
      <c r="F71" s="39">
        <f>'Aliquote medie'!L71</f>
        <v>0.23</v>
      </c>
      <c r="G71" s="40">
        <f>VLOOKUP(B71,'Detrazioni (2022-2024)'!A:N,14,FALSE)</f>
        <v>1880</v>
      </c>
      <c r="H71" s="3">
        <f t="shared" si="8"/>
        <v>0</v>
      </c>
      <c r="I71" s="41">
        <f t="shared" si="9"/>
        <v>1880</v>
      </c>
      <c r="J71" s="48">
        <f t="shared" si="10"/>
        <v>0</v>
      </c>
      <c r="K71" s="48">
        <f t="shared" si="12"/>
        <v>0</v>
      </c>
      <c r="L71" s="48">
        <f t="shared" si="13"/>
        <v>0</v>
      </c>
      <c r="M71" s="13">
        <f t="shared" si="14"/>
        <v>0</v>
      </c>
      <c r="N71" s="13">
        <f t="shared" si="15"/>
        <v>0</v>
      </c>
    </row>
    <row r="72" spans="1:14" x14ac:dyDescent="0.2">
      <c r="A72" s="37">
        <v>100</v>
      </c>
      <c r="B72" s="37">
        <f t="shared" si="11"/>
        <v>6900</v>
      </c>
      <c r="C72" s="38">
        <f>'Aliquote medie'!H72</f>
        <v>1</v>
      </c>
      <c r="D72" s="38">
        <f>'Aliquote medie'!I72</f>
        <v>0.23</v>
      </c>
      <c r="E72" s="39">
        <f>VLOOKUP(B72,'Aliquote medie'!B:L,10,FALSE)</f>
        <v>1587</v>
      </c>
      <c r="F72" s="39">
        <f>'Aliquote medie'!L72</f>
        <v>0.23</v>
      </c>
      <c r="G72" s="40">
        <f>VLOOKUP(B72,'Detrazioni (2022-2024)'!A:N,14,FALSE)</f>
        <v>1880</v>
      </c>
      <c r="H72" s="3">
        <f t="shared" si="8"/>
        <v>0</v>
      </c>
      <c r="I72" s="41">
        <f t="shared" si="9"/>
        <v>1880</v>
      </c>
      <c r="J72" s="48">
        <f t="shared" si="10"/>
        <v>0</v>
      </c>
      <c r="K72" s="48">
        <f t="shared" si="12"/>
        <v>0</v>
      </c>
      <c r="L72" s="48">
        <f t="shared" si="13"/>
        <v>0</v>
      </c>
      <c r="M72" s="13">
        <f t="shared" si="14"/>
        <v>0</v>
      </c>
      <c r="N72" s="13">
        <f t="shared" si="15"/>
        <v>0</v>
      </c>
    </row>
    <row r="73" spans="1:14" x14ac:dyDescent="0.2">
      <c r="A73" s="37">
        <v>100</v>
      </c>
      <c r="B73" s="37">
        <f t="shared" si="11"/>
        <v>7000</v>
      </c>
      <c r="C73" s="38">
        <f>'Aliquote medie'!H73</f>
        <v>1</v>
      </c>
      <c r="D73" s="38">
        <f>'Aliquote medie'!I73</f>
        <v>0.23</v>
      </c>
      <c r="E73" s="39">
        <f>VLOOKUP(B73,'Aliquote medie'!B:L,10,FALSE)</f>
        <v>1610</v>
      </c>
      <c r="F73" s="39">
        <f>'Aliquote medie'!L73</f>
        <v>0.23</v>
      </c>
      <c r="G73" s="40">
        <f>VLOOKUP(B73,'Detrazioni (2022-2024)'!A:N,14,FALSE)</f>
        <v>1880</v>
      </c>
      <c r="H73" s="3">
        <f t="shared" si="8"/>
        <v>0</v>
      </c>
      <c r="I73" s="41">
        <f t="shared" si="9"/>
        <v>1880</v>
      </c>
      <c r="J73" s="48">
        <f t="shared" si="10"/>
        <v>0</v>
      </c>
      <c r="K73" s="48">
        <f t="shared" si="12"/>
        <v>0</v>
      </c>
      <c r="L73" s="48">
        <f t="shared" si="13"/>
        <v>0</v>
      </c>
      <c r="M73" s="13">
        <f t="shared" si="14"/>
        <v>0</v>
      </c>
      <c r="N73" s="13">
        <f t="shared" si="15"/>
        <v>0</v>
      </c>
    </row>
    <row r="74" spans="1:14" x14ac:dyDescent="0.2">
      <c r="A74" s="37">
        <v>100</v>
      </c>
      <c r="B74" s="37">
        <f t="shared" si="11"/>
        <v>7100</v>
      </c>
      <c r="C74" s="38">
        <f>'Aliquote medie'!H74</f>
        <v>1</v>
      </c>
      <c r="D74" s="38">
        <f>'Aliquote medie'!I74</f>
        <v>0.23</v>
      </c>
      <c r="E74" s="39">
        <f>VLOOKUP(B74,'Aliquote medie'!B:L,10,FALSE)</f>
        <v>1633</v>
      </c>
      <c r="F74" s="39">
        <f>'Aliquote medie'!L74</f>
        <v>0.23</v>
      </c>
      <c r="G74" s="40">
        <f>VLOOKUP(B74,'Detrazioni (2022-2024)'!A:N,14,FALSE)</f>
        <v>1880</v>
      </c>
      <c r="H74" s="3">
        <f t="shared" si="8"/>
        <v>0</v>
      </c>
      <c r="I74" s="41">
        <f t="shared" si="9"/>
        <v>1880</v>
      </c>
      <c r="J74" s="48">
        <f t="shared" si="10"/>
        <v>0</v>
      </c>
      <c r="K74" s="48">
        <f t="shared" si="12"/>
        <v>0</v>
      </c>
      <c r="L74" s="48">
        <f t="shared" si="13"/>
        <v>0</v>
      </c>
      <c r="M74" s="13">
        <f t="shared" si="14"/>
        <v>0</v>
      </c>
      <c r="N74" s="13">
        <f t="shared" si="15"/>
        <v>0</v>
      </c>
    </row>
    <row r="75" spans="1:14" x14ac:dyDescent="0.2">
      <c r="A75" s="37">
        <v>100</v>
      </c>
      <c r="B75" s="37">
        <f t="shared" si="11"/>
        <v>7200</v>
      </c>
      <c r="C75" s="38">
        <f>'Aliquote medie'!H75</f>
        <v>1</v>
      </c>
      <c r="D75" s="38">
        <f>'Aliquote medie'!I75</f>
        <v>0.23</v>
      </c>
      <c r="E75" s="39">
        <f>VLOOKUP(B75,'Aliquote medie'!B:L,10,FALSE)</f>
        <v>1656</v>
      </c>
      <c r="F75" s="39">
        <f>'Aliquote medie'!L75</f>
        <v>0.23</v>
      </c>
      <c r="G75" s="40">
        <f>VLOOKUP(B75,'Detrazioni (2022-2024)'!A:N,14,FALSE)</f>
        <v>1880</v>
      </c>
      <c r="H75" s="3">
        <f t="shared" si="8"/>
        <v>0</v>
      </c>
      <c r="I75" s="41">
        <f t="shared" si="9"/>
        <v>1880</v>
      </c>
      <c r="J75" s="48">
        <f t="shared" si="10"/>
        <v>0</v>
      </c>
      <c r="K75" s="48">
        <f t="shared" si="12"/>
        <v>0</v>
      </c>
      <c r="L75" s="48">
        <f t="shared" si="13"/>
        <v>0</v>
      </c>
      <c r="M75" s="13">
        <f t="shared" si="14"/>
        <v>0</v>
      </c>
      <c r="N75" s="13">
        <f t="shared" si="15"/>
        <v>0</v>
      </c>
    </row>
    <row r="76" spans="1:14" x14ac:dyDescent="0.2">
      <c r="A76" s="37">
        <v>100</v>
      </c>
      <c r="B76" s="37">
        <f t="shared" si="11"/>
        <v>7300</v>
      </c>
      <c r="C76" s="38">
        <f>'Aliquote medie'!H76</f>
        <v>1</v>
      </c>
      <c r="D76" s="38">
        <f>'Aliquote medie'!I76</f>
        <v>0.23</v>
      </c>
      <c r="E76" s="39">
        <f>VLOOKUP(B76,'Aliquote medie'!B:L,10,FALSE)</f>
        <v>1679</v>
      </c>
      <c r="F76" s="39">
        <f>'Aliquote medie'!L76</f>
        <v>0.23</v>
      </c>
      <c r="G76" s="40">
        <f>VLOOKUP(B76,'Detrazioni (2022-2024)'!A:N,14,FALSE)</f>
        <v>1880</v>
      </c>
      <c r="H76" s="3">
        <f t="shared" si="8"/>
        <v>0</v>
      </c>
      <c r="I76" s="41">
        <f t="shared" si="9"/>
        <v>1880</v>
      </c>
      <c r="J76" s="48">
        <f t="shared" si="10"/>
        <v>0</v>
      </c>
      <c r="K76" s="48">
        <f t="shared" si="12"/>
        <v>0</v>
      </c>
      <c r="L76" s="48">
        <f t="shared" si="13"/>
        <v>0</v>
      </c>
      <c r="M76" s="13">
        <f t="shared" si="14"/>
        <v>0</v>
      </c>
      <c r="N76" s="13">
        <f t="shared" si="15"/>
        <v>0</v>
      </c>
    </row>
    <row r="77" spans="1:14" x14ac:dyDescent="0.2">
      <c r="A77" s="37">
        <v>100</v>
      </c>
      <c r="B77" s="37">
        <f t="shared" si="11"/>
        <v>7400</v>
      </c>
      <c r="C77" s="38">
        <f>'Aliquote medie'!H77</f>
        <v>1</v>
      </c>
      <c r="D77" s="38">
        <f>'Aliquote medie'!I77</f>
        <v>0.23</v>
      </c>
      <c r="E77" s="39">
        <f>VLOOKUP(B77,'Aliquote medie'!B:L,10,FALSE)</f>
        <v>1702</v>
      </c>
      <c r="F77" s="39">
        <f>'Aliquote medie'!L77</f>
        <v>0.23</v>
      </c>
      <c r="G77" s="40">
        <f>VLOOKUP(B77,'Detrazioni (2022-2024)'!A:N,14,FALSE)</f>
        <v>1880</v>
      </c>
      <c r="H77" s="3">
        <f t="shared" si="8"/>
        <v>0</v>
      </c>
      <c r="I77" s="41">
        <f t="shared" si="9"/>
        <v>1880</v>
      </c>
      <c r="J77" s="48">
        <f t="shared" si="10"/>
        <v>0</v>
      </c>
      <c r="K77" s="48">
        <f t="shared" si="12"/>
        <v>0</v>
      </c>
      <c r="L77" s="48">
        <f t="shared" si="13"/>
        <v>0</v>
      </c>
      <c r="M77" s="13">
        <f t="shared" si="14"/>
        <v>0</v>
      </c>
      <c r="N77" s="13">
        <f t="shared" si="15"/>
        <v>0</v>
      </c>
    </row>
    <row r="78" spans="1:14" x14ac:dyDescent="0.2">
      <c r="A78" s="37">
        <v>100</v>
      </c>
      <c r="B78" s="37">
        <f t="shared" si="11"/>
        <v>7500</v>
      </c>
      <c r="C78" s="38">
        <f>'Aliquote medie'!H78</f>
        <v>1</v>
      </c>
      <c r="D78" s="38">
        <f>'Aliquote medie'!I78</f>
        <v>0.23</v>
      </c>
      <c r="E78" s="39">
        <f>VLOOKUP(B78,'Aliquote medie'!B:L,10,FALSE)</f>
        <v>1725</v>
      </c>
      <c r="F78" s="39">
        <f>'Aliquote medie'!L78</f>
        <v>0.23</v>
      </c>
      <c r="G78" s="40">
        <f>VLOOKUP(B78,'Detrazioni (2022-2024)'!A:N,14,FALSE)</f>
        <v>1880</v>
      </c>
      <c r="H78" s="3">
        <f t="shared" si="8"/>
        <v>0</v>
      </c>
      <c r="I78" s="41">
        <f t="shared" si="9"/>
        <v>1880</v>
      </c>
      <c r="J78" s="48">
        <f t="shared" si="10"/>
        <v>0</v>
      </c>
      <c r="K78" s="48">
        <f t="shared" si="12"/>
        <v>0</v>
      </c>
      <c r="L78" s="48">
        <f t="shared" si="13"/>
        <v>0</v>
      </c>
      <c r="M78" s="13">
        <f t="shared" si="14"/>
        <v>0</v>
      </c>
      <c r="N78" s="13">
        <f t="shared" si="15"/>
        <v>0</v>
      </c>
    </row>
    <row r="79" spans="1:14" x14ac:dyDescent="0.2">
      <c r="A79" s="37">
        <v>100</v>
      </c>
      <c r="B79" s="37">
        <f t="shared" si="11"/>
        <v>7600</v>
      </c>
      <c r="C79" s="38">
        <f>'Aliquote medie'!H79</f>
        <v>1</v>
      </c>
      <c r="D79" s="38">
        <f>'Aliquote medie'!I79</f>
        <v>0.23</v>
      </c>
      <c r="E79" s="39">
        <f>VLOOKUP(B79,'Aliquote medie'!B:L,10,FALSE)</f>
        <v>1748</v>
      </c>
      <c r="F79" s="39">
        <f>'Aliquote medie'!L79</f>
        <v>0.23</v>
      </c>
      <c r="G79" s="40">
        <f>VLOOKUP(B79,'Detrazioni (2022-2024)'!A:N,14,FALSE)</f>
        <v>1880</v>
      </c>
      <c r="H79" s="3">
        <f t="shared" si="8"/>
        <v>0</v>
      </c>
      <c r="I79" s="41">
        <f t="shared" si="9"/>
        <v>1880</v>
      </c>
      <c r="J79" s="48">
        <f t="shared" si="10"/>
        <v>0</v>
      </c>
      <c r="K79" s="48">
        <f t="shared" si="12"/>
        <v>0</v>
      </c>
      <c r="L79" s="48">
        <f t="shared" si="13"/>
        <v>0</v>
      </c>
      <c r="M79" s="13">
        <f t="shared" si="14"/>
        <v>0</v>
      </c>
      <c r="N79" s="13">
        <f t="shared" si="15"/>
        <v>0</v>
      </c>
    </row>
    <row r="80" spans="1:14" x14ac:dyDescent="0.2">
      <c r="A80" s="37">
        <v>100</v>
      </c>
      <c r="B80" s="37">
        <f t="shared" si="11"/>
        <v>7700</v>
      </c>
      <c r="C80" s="38">
        <f>'Aliquote medie'!H80</f>
        <v>1</v>
      </c>
      <c r="D80" s="38">
        <f>'Aliquote medie'!I80</f>
        <v>0.23</v>
      </c>
      <c r="E80" s="39">
        <f>VLOOKUP(B80,'Aliquote medie'!B:L,10,FALSE)</f>
        <v>1771</v>
      </c>
      <c r="F80" s="39">
        <f>'Aliquote medie'!L80</f>
        <v>0.23</v>
      </c>
      <c r="G80" s="40">
        <f>VLOOKUP(B80,'Detrazioni (2022-2024)'!A:N,14,FALSE)</f>
        <v>1880</v>
      </c>
      <c r="H80" s="3">
        <f t="shared" si="8"/>
        <v>0</v>
      </c>
      <c r="I80" s="41">
        <f t="shared" si="9"/>
        <v>1880</v>
      </c>
      <c r="J80" s="48">
        <f t="shared" si="10"/>
        <v>0</v>
      </c>
      <c r="K80" s="48">
        <f t="shared" si="12"/>
        <v>0</v>
      </c>
      <c r="L80" s="48">
        <f t="shared" si="13"/>
        <v>0</v>
      </c>
      <c r="M80" s="13">
        <f t="shared" si="14"/>
        <v>0</v>
      </c>
      <c r="N80" s="13">
        <f t="shared" si="15"/>
        <v>0</v>
      </c>
    </row>
    <row r="81" spans="1:14" x14ac:dyDescent="0.2">
      <c r="A81" s="37">
        <v>100</v>
      </c>
      <c r="B81" s="37">
        <f t="shared" si="11"/>
        <v>7800</v>
      </c>
      <c r="C81" s="38">
        <f>'Aliquote medie'!H81</f>
        <v>1</v>
      </c>
      <c r="D81" s="38">
        <f>'Aliquote medie'!I81</f>
        <v>0.23</v>
      </c>
      <c r="E81" s="39">
        <f>VLOOKUP(B81,'Aliquote medie'!B:L,10,FALSE)</f>
        <v>1794</v>
      </c>
      <c r="F81" s="39">
        <f>'Aliquote medie'!L81</f>
        <v>0.23</v>
      </c>
      <c r="G81" s="40">
        <f>VLOOKUP(B81,'Detrazioni (2022-2024)'!A:N,14,FALSE)</f>
        <v>1880</v>
      </c>
      <c r="H81" s="3">
        <f t="shared" si="8"/>
        <v>0</v>
      </c>
      <c r="I81" s="41">
        <f t="shared" si="9"/>
        <v>1880</v>
      </c>
      <c r="J81" s="48">
        <f t="shared" si="10"/>
        <v>0</v>
      </c>
      <c r="K81" s="48">
        <f t="shared" si="12"/>
        <v>0</v>
      </c>
      <c r="L81" s="48">
        <f t="shared" si="13"/>
        <v>0</v>
      </c>
      <c r="M81" s="13">
        <f t="shared" si="14"/>
        <v>0</v>
      </c>
      <c r="N81" s="13">
        <f t="shared" si="15"/>
        <v>0</v>
      </c>
    </row>
    <row r="82" spans="1:14" x14ac:dyDescent="0.2">
      <c r="A82" s="37">
        <v>100</v>
      </c>
      <c r="B82" s="37">
        <f t="shared" si="11"/>
        <v>7900</v>
      </c>
      <c r="C82" s="38">
        <f>'Aliquote medie'!H82</f>
        <v>1</v>
      </c>
      <c r="D82" s="38">
        <f>'Aliquote medie'!I82</f>
        <v>0.23</v>
      </c>
      <c r="E82" s="39">
        <f>VLOOKUP(B82,'Aliquote medie'!B:L,10,FALSE)</f>
        <v>1817</v>
      </c>
      <c r="F82" s="39">
        <f>'Aliquote medie'!L82</f>
        <v>0.23</v>
      </c>
      <c r="G82" s="40">
        <f>VLOOKUP(B82,'Detrazioni (2022-2024)'!A:N,14,FALSE)</f>
        <v>1880</v>
      </c>
      <c r="H82" s="3">
        <f t="shared" si="8"/>
        <v>0</v>
      </c>
      <c r="I82" s="41">
        <f t="shared" si="9"/>
        <v>1880</v>
      </c>
      <c r="J82" s="48">
        <f t="shared" si="10"/>
        <v>0</v>
      </c>
      <c r="K82" s="48">
        <f t="shared" si="12"/>
        <v>0</v>
      </c>
      <c r="L82" s="48">
        <f t="shared" si="13"/>
        <v>0</v>
      </c>
      <c r="M82" s="13">
        <f t="shared" si="14"/>
        <v>0</v>
      </c>
      <c r="N82" s="13">
        <f t="shared" si="15"/>
        <v>0</v>
      </c>
    </row>
    <row r="83" spans="1:14" x14ac:dyDescent="0.2">
      <c r="A83" s="37">
        <v>100</v>
      </c>
      <c r="B83" s="37">
        <f t="shared" si="11"/>
        <v>8000</v>
      </c>
      <c r="C83" s="38">
        <f>'Aliquote medie'!H83</f>
        <v>1</v>
      </c>
      <c r="D83" s="38">
        <f>'Aliquote medie'!I83</f>
        <v>0.23</v>
      </c>
      <c r="E83" s="39">
        <f>VLOOKUP(B83,'Aliquote medie'!B:L,10,FALSE)</f>
        <v>1840</v>
      </c>
      <c r="F83" s="39">
        <f>'Aliquote medie'!L83</f>
        <v>0.23</v>
      </c>
      <c r="G83" s="40">
        <f>VLOOKUP(B83,'Detrazioni (2022-2024)'!A:N,14,FALSE)</f>
        <v>1880</v>
      </c>
      <c r="H83" s="3">
        <f t="shared" si="8"/>
        <v>0</v>
      </c>
      <c r="I83" s="41">
        <f t="shared" si="9"/>
        <v>1880</v>
      </c>
      <c r="J83" s="48">
        <f t="shared" si="10"/>
        <v>0</v>
      </c>
      <c r="K83" s="48">
        <f t="shared" si="12"/>
        <v>0</v>
      </c>
      <c r="L83" s="48">
        <f t="shared" si="13"/>
        <v>0</v>
      </c>
      <c r="M83" s="13">
        <f t="shared" si="14"/>
        <v>0</v>
      </c>
      <c r="N83" s="13">
        <f t="shared" si="15"/>
        <v>0</v>
      </c>
    </row>
    <row r="84" spans="1:14" x14ac:dyDescent="0.2">
      <c r="A84" s="37">
        <v>100</v>
      </c>
      <c r="B84" s="37">
        <f t="shared" si="11"/>
        <v>8100</v>
      </c>
      <c r="C84" s="38">
        <f>'Aliquote medie'!H84</f>
        <v>1</v>
      </c>
      <c r="D84" s="38">
        <f>'Aliquote medie'!I84</f>
        <v>0.23</v>
      </c>
      <c r="E84" s="39">
        <f>VLOOKUP(B84,'Aliquote medie'!B:L,10,FALSE)</f>
        <v>1863</v>
      </c>
      <c r="F84" s="39">
        <f>'Aliquote medie'!L84</f>
        <v>0.23</v>
      </c>
      <c r="G84" s="40">
        <f>VLOOKUP(B84,'Detrazioni (2022-2024)'!A:N,14,FALSE)</f>
        <v>1880</v>
      </c>
      <c r="H84" s="3">
        <f t="shared" si="8"/>
        <v>0</v>
      </c>
      <c r="I84" s="41">
        <f t="shared" si="9"/>
        <v>1880</v>
      </c>
      <c r="J84" s="48">
        <f t="shared" si="10"/>
        <v>0</v>
      </c>
      <c r="K84" s="48">
        <f t="shared" si="12"/>
        <v>0</v>
      </c>
      <c r="L84" s="48">
        <f t="shared" si="13"/>
        <v>0</v>
      </c>
      <c r="M84" s="13">
        <f t="shared" si="14"/>
        <v>0</v>
      </c>
      <c r="N84" s="13">
        <f t="shared" si="15"/>
        <v>0</v>
      </c>
    </row>
    <row r="85" spans="1:14" x14ac:dyDescent="0.2">
      <c r="A85" s="37">
        <v>100</v>
      </c>
      <c r="B85" s="37">
        <f t="shared" si="11"/>
        <v>8200</v>
      </c>
      <c r="C85" s="38">
        <f>'Aliquote medie'!H85</f>
        <v>1</v>
      </c>
      <c r="D85" s="38">
        <f>'Aliquote medie'!I85</f>
        <v>0.23</v>
      </c>
      <c r="E85" s="39">
        <f>VLOOKUP(B85,'Aliquote medie'!B:L,10,FALSE)</f>
        <v>1886</v>
      </c>
      <c r="F85" s="39">
        <f>'Aliquote medie'!L85</f>
        <v>0.23</v>
      </c>
      <c r="G85" s="40">
        <f>VLOOKUP(B85,'Detrazioni (2022-2024)'!A:N,14,FALSE)</f>
        <v>1880</v>
      </c>
      <c r="H85" s="3">
        <f t="shared" si="8"/>
        <v>1200</v>
      </c>
      <c r="I85" s="41">
        <f t="shared" si="9"/>
        <v>3080</v>
      </c>
      <c r="J85" s="48">
        <f t="shared" si="10"/>
        <v>-1194</v>
      </c>
      <c r="K85" s="48">
        <f t="shared" si="12"/>
        <v>-0.14560975609756097</v>
      </c>
      <c r="L85" s="48">
        <f t="shared" si="13"/>
        <v>-1194</v>
      </c>
      <c r="M85" s="13">
        <f t="shared" si="14"/>
        <v>-11.94</v>
      </c>
      <c r="N85" s="13" t="str">
        <f t="shared" si="15"/>
        <v/>
      </c>
    </row>
    <row r="86" spans="1:14" x14ac:dyDescent="0.2">
      <c r="A86" s="37">
        <v>100</v>
      </c>
      <c r="B86" s="37">
        <f t="shared" si="11"/>
        <v>8300</v>
      </c>
      <c r="C86" s="38">
        <f>'Aliquote medie'!H86</f>
        <v>1</v>
      </c>
      <c r="D86" s="38">
        <f>'Aliquote medie'!I86</f>
        <v>0.23</v>
      </c>
      <c r="E86" s="39">
        <f>VLOOKUP(B86,'Aliquote medie'!B:L,10,FALSE)</f>
        <v>1909</v>
      </c>
      <c r="F86" s="39">
        <f>'Aliquote medie'!L86</f>
        <v>0.23</v>
      </c>
      <c r="G86" s="40">
        <f>VLOOKUP(B86,'Detrazioni (2022-2024)'!A:N,14,FALSE)</f>
        <v>1880</v>
      </c>
      <c r="H86" s="3">
        <f t="shared" si="8"/>
        <v>1200</v>
      </c>
      <c r="I86" s="41">
        <f t="shared" si="9"/>
        <v>3080</v>
      </c>
      <c r="J86" s="48">
        <f t="shared" si="10"/>
        <v>-1171</v>
      </c>
      <c r="K86" s="48">
        <f t="shared" si="12"/>
        <v>-0.1410843373493976</v>
      </c>
      <c r="L86" s="48">
        <f t="shared" si="13"/>
        <v>23</v>
      </c>
      <c r="M86" s="13">
        <f t="shared" si="14"/>
        <v>0.23</v>
      </c>
      <c r="N86" s="13">
        <f t="shared" si="15"/>
        <v>0.23</v>
      </c>
    </row>
    <row r="87" spans="1:14" x14ac:dyDescent="0.2">
      <c r="A87" s="37">
        <v>100</v>
      </c>
      <c r="B87" s="37">
        <f t="shared" si="11"/>
        <v>8400</v>
      </c>
      <c r="C87" s="38">
        <f>'Aliquote medie'!H87</f>
        <v>1</v>
      </c>
      <c r="D87" s="38">
        <f>'Aliquote medie'!I87</f>
        <v>0.23</v>
      </c>
      <c r="E87" s="39">
        <f>VLOOKUP(B87,'Aliquote medie'!B:L,10,FALSE)</f>
        <v>1932</v>
      </c>
      <c r="F87" s="39">
        <f>'Aliquote medie'!L87</f>
        <v>0.23</v>
      </c>
      <c r="G87" s="40">
        <f>VLOOKUP(B87,'Detrazioni (2022-2024)'!A:N,14,FALSE)</f>
        <v>1880</v>
      </c>
      <c r="H87" s="3">
        <f t="shared" si="8"/>
        <v>1200</v>
      </c>
      <c r="I87" s="41">
        <f t="shared" si="9"/>
        <v>3080</v>
      </c>
      <c r="J87" s="48">
        <f t="shared" si="10"/>
        <v>-1148</v>
      </c>
      <c r="K87" s="48">
        <f t="shared" si="12"/>
        <v>-0.13666666666666666</v>
      </c>
      <c r="L87" s="48">
        <f t="shared" si="13"/>
        <v>23</v>
      </c>
      <c r="M87" s="13">
        <f t="shared" si="14"/>
        <v>0.23</v>
      </c>
      <c r="N87" s="13">
        <f t="shared" si="15"/>
        <v>0.23</v>
      </c>
    </row>
    <row r="88" spans="1:14" x14ac:dyDescent="0.2">
      <c r="A88" s="37">
        <v>100</v>
      </c>
      <c r="B88" s="37">
        <f t="shared" si="11"/>
        <v>8500</v>
      </c>
      <c r="C88" s="38">
        <f>'Aliquote medie'!H88</f>
        <v>1</v>
      </c>
      <c r="D88" s="38">
        <f>'Aliquote medie'!I88</f>
        <v>0.23</v>
      </c>
      <c r="E88" s="39">
        <f>VLOOKUP(B88,'Aliquote medie'!B:L,10,FALSE)</f>
        <v>1955</v>
      </c>
      <c r="F88" s="39">
        <f>'Aliquote medie'!L88</f>
        <v>0.23</v>
      </c>
      <c r="G88" s="40">
        <f>VLOOKUP(B88,'Detrazioni (2022-2024)'!A:N,14,FALSE)</f>
        <v>1880</v>
      </c>
      <c r="H88" s="3">
        <f t="shared" si="8"/>
        <v>1200</v>
      </c>
      <c r="I88" s="41">
        <f t="shared" si="9"/>
        <v>3080</v>
      </c>
      <c r="J88" s="48">
        <f t="shared" si="10"/>
        <v>-1125</v>
      </c>
      <c r="K88" s="48">
        <f t="shared" si="12"/>
        <v>-0.13235294117647059</v>
      </c>
      <c r="L88" s="48">
        <f t="shared" si="13"/>
        <v>23</v>
      </c>
      <c r="M88" s="13">
        <f t="shared" si="14"/>
        <v>0.23</v>
      </c>
      <c r="N88" s="13">
        <f t="shared" si="15"/>
        <v>0.23</v>
      </c>
    </row>
    <row r="89" spans="1:14" x14ac:dyDescent="0.2">
      <c r="A89" s="37">
        <v>100</v>
      </c>
      <c r="B89" s="37">
        <f t="shared" si="11"/>
        <v>8600</v>
      </c>
      <c r="C89" s="38">
        <f>'Aliquote medie'!H89</f>
        <v>1</v>
      </c>
      <c r="D89" s="38">
        <f>'Aliquote medie'!I89</f>
        <v>0.23</v>
      </c>
      <c r="E89" s="39">
        <f>VLOOKUP(B89,'Aliquote medie'!B:L,10,FALSE)</f>
        <v>1978</v>
      </c>
      <c r="F89" s="39">
        <f>'Aliquote medie'!L89</f>
        <v>0.23</v>
      </c>
      <c r="G89" s="40">
        <f>VLOOKUP(B89,'Detrazioni (2022-2024)'!A:N,14,FALSE)</f>
        <v>1880</v>
      </c>
      <c r="H89" s="3">
        <f t="shared" si="8"/>
        <v>1200</v>
      </c>
      <c r="I89" s="41">
        <f t="shared" si="9"/>
        <v>3080</v>
      </c>
      <c r="J89" s="48">
        <f t="shared" si="10"/>
        <v>-1102</v>
      </c>
      <c r="K89" s="48">
        <f t="shared" si="12"/>
        <v>-0.12813953488372093</v>
      </c>
      <c r="L89" s="48">
        <f t="shared" si="13"/>
        <v>23</v>
      </c>
      <c r="M89" s="13">
        <f t="shared" si="14"/>
        <v>0.23</v>
      </c>
      <c r="N89" s="13">
        <f t="shared" si="15"/>
        <v>0.23</v>
      </c>
    </row>
    <row r="90" spans="1:14" x14ac:dyDescent="0.2">
      <c r="A90" s="37">
        <v>100</v>
      </c>
      <c r="B90" s="37">
        <f t="shared" si="11"/>
        <v>8700</v>
      </c>
      <c r="C90" s="38">
        <f>'Aliquote medie'!H90</f>
        <v>1</v>
      </c>
      <c r="D90" s="38">
        <f>'Aliquote medie'!I90</f>
        <v>0.23</v>
      </c>
      <c r="E90" s="39">
        <f>VLOOKUP(B90,'Aliquote medie'!B:L,10,FALSE)</f>
        <v>2001</v>
      </c>
      <c r="F90" s="39">
        <f>'Aliquote medie'!L90</f>
        <v>0.23</v>
      </c>
      <c r="G90" s="40">
        <f>VLOOKUP(B90,'Detrazioni (2022-2024)'!A:N,14,FALSE)</f>
        <v>1880</v>
      </c>
      <c r="H90" s="3">
        <f t="shared" si="8"/>
        <v>1200</v>
      </c>
      <c r="I90" s="41">
        <f t="shared" si="9"/>
        <v>3080</v>
      </c>
      <c r="J90" s="48">
        <f t="shared" si="10"/>
        <v>-1079</v>
      </c>
      <c r="K90" s="48">
        <f t="shared" si="12"/>
        <v>-0.12402298850574713</v>
      </c>
      <c r="L90" s="48">
        <f t="shared" si="13"/>
        <v>23</v>
      </c>
      <c r="M90" s="13">
        <f t="shared" si="14"/>
        <v>0.23</v>
      </c>
      <c r="N90" s="13">
        <f t="shared" si="15"/>
        <v>0.23</v>
      </c>
    </row>
    <row r="91" spans="1:14" x14ac:dyDescent="0.2">
      <c r="A91" s="37">
        <v>100</v>
      </c>
      <c r="B91" s="37">
        <f t="shared" si="11"/>
        <v>8800</v>
      </c>
      <c r="C91" s="38">
        <f>'Aliquote medie'!H91</f>
        <v>1</v>
      </c>
      <c r="D91" s="38">
        <f>'Aliquote medie'!I91</f>
        <v>0.23</v>
      </c>
      <c r="E91" s="39">
        <f>VLOOKUP(B91,'Aliquote medie'!B:L,10,FALSE)</f>
        <v>2024</v>
      </c>
      <c r="F91" s="39">
        <f>'Aliquote medie'!L91</f>
        <v>0.23</v>
      </c>
      <c r="G91" s="40">
        <f>VLOOKUP(B91,'Detrazioni (2022-2024)'!A:N,14,FALSE)</f>
        <v>1880</v>
      </c>
      <c r="H91" s="3">
        <f t="shared" si="8"/>
        <v>1200</v>
      </c>
      <c r="I91" s="41">
        <f t="shared" si="9"/>
        <v>3080</v>
      </c>
      <c r="J91" s="48">
        <f t="shared" si="10"/>
        <v>-1056</v>
      </c>
      <c r="K91" s="48">
        <f t="shared" si="12"/>
        <v>-0.12</v>
      </c>
      <c r="L91" s="48">
        <f t="shared" si="13"/>
        <v>23</v>
      </c>
      <c r="M91" s="13">
        <f t="shared" si="14"/>
        <v>0.23</v>
      </c>
      <c r="N91" s="13">
        <f t="shared" si="15"/>
        <v>0.23</v>
      </c>
    </row>
    <row r="92" spans="1:14" x14ac:dyDescent="0.2">
      <c r="A92" s="37">
        <v>100</v>
      </c>
      <c r="B92" s="37">
        <f t="shared" si="11"/>
        <v>8900</v>
      </c>
      <c r="C92" s="38">
        <f>'Aliquote medie'!H92</f>
        <v>1</v>
      </c>
      <c r="D92" s="38">
        <f>'Aliquote medie'!I92</f>
        <v>0.23</v>
      </c>
      <c r="E92" s="39">
        <f>VLOOKUP(B92,'Aliquote medie'!B:L,10,FALSE)</f>
        <v>2047</v>
      </c>
      <c r="F92" s="39">
        <f>'Aliquote medie'!L92</f>
        <v>0.23</v>
      </c>
      <c r="G92" s="40">
        <f>VLOOKUP(B92,'Detrazioni (2022-2024)'!A:N,14,FALSE)</f>
        <v>1880</v>
      </c>
      <c r="H92" s="3">
        <f t="shared" si="8"/>
        <v>1200</v>
      </c>
      <c r="I92" s="41">
        <f t="shared" si="9"/>
        <v>3080</v>
      </c>
      <c r="J92" s="48">
        <f t="shared" si="10"/>
        <v>-1033</v>
      </c>
      <c r="K92" s="48">
        <f t="shared" si="12"/>
        <v>-0.11606741573033708</v>
      </c>
      <c r="L92" s="48">
        <f t="shared" si="13"/>
        <v>23</v>
      </c>
      <c r="M92" s="13">
        <f t="shared" si="14"/>
        <v>0.23</v>
      </c>
      <c r="N92" s="13">
        <f t="shared" si="15"/>
        <v>0.23</v>
      </c>
    </row>
    <row r="93" spans="1:14" x14ac:dyDescent="0.2">
      <c r="A93" s="37">
        <v>100</v>
      </c>
      <c r="B93" s="37">
        <f t="shared" si="11"/>
        <v>9000</v>
      </c>
      <c r="C93" s="38">
        <f>'Aliquote medie'!H93</f>
        <v>1</v>
      </c>
      <c r="D93" s="38">
        <f>'Aliquote medie'!I93</f>
        <v>0.23</v>
      </c>
      <c r="E93" s="39">
        <f>VLOOKUP(B93,'Aliquote medie'!B:L,10,FALSE)</f>
        <v>2070</v>
      </c>
      <c r="F93" s="39">
        <f>'Aliquote medie'!L93</f>
        <v>0.23</v>
      </c>
      <c r="G93" s="40">
        <f>VLOOKUP(B93,'Detrazioni (2022-2024)'!A:N,14,FALSE)</f>
        <v>1880</v>
      </c>
      <c r="H93" s="3">
        <f t="shared" si="8"/>
        <v>1200</v>
      </c>
      <c r="I93" s="41">
        <f t="shared" si="9"/>
        <v>3080</v>
      </c>
      <c r="J93" s="48">
        <f t="shared" si="10"/>
        <v>-1010</v>
      </c>
      <c r="K93" s="48">
        <f t="shared" si="12"/>
        <v>-0.11222222222222222</v>
      </c>
      <c r="L93" s="48">
        <f t="shared" si="13"/>
        <v>23</v>
      </c>
      <c r="M93" s="13">
        <f t="shared" si="14"/>
        <v>0.23</v>
      </c>
      <c r="N93" s="13">
        <f t="shared" si="15"/>
        <v>0.23</v>
      </c>
    </row>
    <row r="94" spans="1:14" x14ac:dyDescent="0.2">
      <c r="A94" s="37">
        <v>100</v>
      </c>
      <c r="B94" s="37">
        <f t="shared" si="11"/>
        <v>9100</v>
      </c>
      <c r="C94" s="38">
        <f>'Aliquote medie'!H94</f>
        <v>1</v>
      </c>
      <c r="D94" s="38">
        <f>'Aliquote medie'!I94</f>
        <v>0.23</v>
      </c>
      <c r="E94" s="39">
        <f>VLOOKUP(B94,'Aliquote medie'!B:L,10,FALSE)</f>
        <v>2093</v>
      </c>
      <c r="F94" s="39">
        <f>'Aliquote medie'!L94</f>
        <v>0.23</v>
      </c>
      <c r="G94" s="40">
        <f>VLOOKUP(B94,'Detrazioni (2022-2024)'!A:N,14,FALSE)</f>
        <v>1880</v>
      </c>
      <c r="H94" s="3">
        <f t="shared" si="8"/>
        <v>1200</v>
      </c>
      <c r="I94" s="41">
        <f t="shared" si="9"/>
        <v>3080</v>
      </c>
      <c r="J94" s="48">
        <f t="shared" si="10"/>
        <v>-987</v>
      </c>
      <c r="K94" s="48">
        <f t="shared" si="12"/>
        <v>-0.10846153846153846</v>
      </c>
      <c r="L94" s="48">
        <f t="shared" si="13"/>
        <v>23</v>
      </c>
      <c r="M94" s="13">
        <f t="shared" si="14"/>
        <v>0.23</v>
      </c>
      <c r="N94" s="13">
        <f t="shared" si="15"/>
        <v>0.23</v>
      </c>
    </row>
    <row r="95" spans="1:14" x14ac:dyDescent="0.2">
      <c r="A95" s="37">
        <v>100</v>
      </c>
      <c r="B95" s="37">
        <f t="shared" si="11"/>
        <v>9200</v>
      </c>
      <c r="C95" s="38">
        <f>'Aliquote medie'!H95</f>
        <v>1</v>
      </c>
      <c r="D95" s="38">
        <f>'Aliquote medie'!I95</f>
        <v>0.23</v>
      </c>
      <c r="E95" s="39">
        <f>VLOOKUP(B95,'Aliquote medie'!B:L,10,FALSE)</f>
        <v>2116</v>
      </c>
      <c r="F95" s="39">
        <f>'Aliquote medie'!L95</f>
        <v>0.23</v>
      </c>
      <c r="G95" s="40">
        <f>VLOOKUP(B95,'Detrazioni (2022-2024)'!A:N,14,FALSE)</f>
        <v>1880</v>
      </c>
      <c r="H95" s="3">
        <f t="shared" si="8"/>
        <v>1200</v>
      </c>
      <c r="I95" s="41">
        <f t="shared" si="9"/>
        <v>3080</v>
      </c>
      <c r="J95" s="48">
        <f t="shared" si="10"/>
        <v>-964</v>
      </c>
      <c r="K95" s="48">
        <f t="shared" si="12"/>
        <v>-0.10478260869565217</v>
      </c>
      <c r="L95" s="48">
        <f t="shared" si="13"/>
        <v>23</v>
      </c>
      <c r="M95" s="13">
        <f t="shared" si="14"/>
        <v>0.23</v>
      </c>
      <c r="N95" s="13">
        <f t="shared" si="15"/>
        <v>0.23</v>
      </c>
    </row>
    <row r="96" spans="1:14" x14ac:dyDescent="0.2">
      <c r="A96" s="37">
        <v>100</v>
      </c>
      <c r="B96" s="37">
        <f t="shared" si="11"/>
        <v>9300</v>
      </c>
      <c r="C96" s="38">
        <f>'Aliquote medie'!H96</f>
        <v>1</v>
      </c>
      <c r="D96" s="38">
        <f>'Aliquote medie'!I96</f>
        <v>0.23</v>
      </c>
      <c r="E96" s="39">
        <f>VLOOKUP(B96,'Aliquote medie'!B:L,10,FALSE)</f>
        <v>2139</v>
      </c>
      <c r="F96" s="39">
        <f>'Aliquote medie'!L96</f>
        <v>0.23</v>
      </c>
      <c r="G96" s="40">
        <f>VLOOKUP(B96,'Detrazioni (2022-2024)'!A:N,14,FALSE)</f>
        <v>1880</v>
      </c>
      <c r="H96" s="3">
        <f t="shared" si="8"/>
        <v>1200</v>
      </c>
      <c r="I96" s="41">
        <f t="shared" si="9"/>
        <v>3080</v>
      </c>
      <c r="J96" s="48">
        <f t="shared" si="10"/>
        <v>-941</v>
      </c>
      <c r="K96" s="48">
        <f t="shared" si="12"/>
        <v>-0.10118279569892473</v>
      </c>
      <c r="L96" s="48">
        <f t="shared" si="13"/>
        <v>23</v>
      </c>
      <c r="M96" s="13">
        <f t="shared" si="14"/>
        <v>0.23</v>
      </c>
      <c r="N96" s="13">
        <f t="shared" si="15"/>
        <v>0.23</v>
      </c>
    </row>
    <row r="97" spans="1:14" x14ac:dyDescent="0.2">
      <c r="A97" s="37">
        <v>100</v>
      </c>
      <c r="B97" s="37">
        <f t="shared" si="11"/>
        <v>9400</v>
      </c>
      <c r="C97" s="38">
        <f>'Aliquote medie'!H97</f>
        <v>1</v>
      </c>
      <c r="D97" s="38">
        <f>'Aliquote medie'!I97</f>
        <v>0.23</v>
      </c>
      <c r="E97" s="39">
        <f>VLOOKUP(B97,'Aliquote medie'!B:L,10,FALSE)</f>
        <v>2162</v>
      </c>
      <c r="F97" s="39">
        <f>'Aliquote medie'!L97</f>
        <v>0.23</v>
      </c>
      <c r="G97" s="40">
        <f>VLOOKUP(B97,'Detrazioni (2022-2024)'!A:N,14,FALSE)</f>
        <v>1880</v>
      </c>
      <c r="H97" s="3">
        <f t="shared" si="8"/>
        <v>1200</v>
      </c>
      <c r="I97" s="41">
        <f t="shared" si="9"/>
        <v>3080</v>
      </c>
      <c r="J97" s="48">
        <f t="shared" si="10"/>
        <v>-918</v>
      </c>
      <c r="K97" s="48">
        <f t="shared" si="12"/>
        <v>-9.7659574468085111E-2</v>
      </c>
      <c r="L97" s="48">
        <f t="shared" si="13"/>
        <v>23</v>
      </c>
      <c r="M97" s="13">
        <f t="shared" si="14"/>
        <v>0.23</v>
      </c>
      <c r="N97" s="13">
        <f t="shared" si="15"/>
        <v>0.23</v>
      </c>
    </row>
    <row r="98" spans="1:14" x14ac:dyDescent="0.2">
      <c r="A98" s="37">
        <v>100</v>
      </c>
      <c r="B98" s="37">
        <f t="shared" si="11"/>
        <v>9500</v>
      </c>
      <c r="C98" s="38">
        <f>'Aliquote medie'!H98</f>
        <v>1</v>
      </c>
      <c r="D98" s="38">
        <f>'Aliquote medie'!I98</f>
        <v>0.23</v>
      </c>
      <c r="E98" s="39">
        <f>VLOOKUP(B98,'Aliquote medie'!B:L,10,FALSE)</f>
        <v>2185</v>
      </c>
      <c r="F98" s="39">
        <f>'Aliquote medie'!L98</f>
        <v>0.23</v>
      </c>
      <c r="G98" s="40">
        <f>VLOOKUP(B98,'Detrazioni (2022-2024)'!A:N,14,FALSE)</f>
        <v>1880</v>
      </c>
      <c r="H98" s="3">
        <f t="shared" si="8"/>
        <v>1200</v>
      </c>
      <c r="I98" s="41">
        <f t="shared" si="9"/>
        <v>3080</v>
      </c>
      <c r="J98" s="48">
        <f t="shared" si="10"/>
        <v>-895</v>
      </c>
      <c r="K98" s="48">
        <f t="shared" si="12"/>
        <v>-9.4210526315789467E-2</v>
      </c>
      <c r="L98" s="48">
        <f t="shared" si="13"/>
        <v>23</v>
      </c>
      <c r="M98" s="13">
        <f t="shared" si="14"/>
        <v>0.23</v>
      </c>
      <c r="N98" s="13">
        <f t="shared" si="15"/>
        <v>0.23</v>
      </c>
    </row>
    <row r="99" spans="1:14" x14ac:dyDescent="0.2">
      <c r="A99" s="37">
        <v>100</v>
      </c>
      <c r="B99" s="37">
        <f t="shared" si="11"/>
        <v>9600</v>
      </c>
      <c r="C99" s="38">
        <f>'Aliquote medie'!H99</f>
        <v>1</v>
      </c>
      <c r="D99" s="38">
        <f>'Aliquote medie'!I99</f>
        <v>0.23</v>
      </c>
      <c r="E99" s="39">
        <f>VLOOKUP(B99,'Aliquote medie'!B:L,10,FALSE)</f>
        <v>2208</v>
      </c>
      <c r="F99" s="39">
        <f>'Aliquote medie'!L99</f>
        <v>0.23</v>
      </c>
      <c r="G99" s="40">
        <f>VLOOKUP(B99,'Detrazioni (2022-2024)'!A:N,14,FALSE)</f>
        <v>1880</v>
      </c>
      <c r="H99" s="3">
        <f t="shared" si="8"/>
        <v>1200</v>
      </c>
      <c r="I99" s="41">
        <f t="shared" si="9"/>
        <v>3080</v>
      </c>
      <c r="J99" s="48">
        <f t="shared" si="10"/>
        <v>-872</v>
      </c>
      <c r="K99" s="48">
        <f t="shared" si="12"/>
        <v>-9.0833333333333335E-2</v>
      </c>
      <c r="L99" s="48">
        <f t="shared" si="13"/>
        <v>23</v>
      </c>
      <c r="M99" s="13">
        <f t="shared" si="14"/>
        <v>0.23</v>
      </c>
      <c r="N99" s="13">
        <f t="shared" si="15"/>
        <v>0.23</v>
      </c>
    </row>
    <row r="100" spans="1:14" x14ac:dyDescent="0.2">
      <c r="A100" s="37">
        <v>100</v>
      </c>
      <c r="B100" s="37">
        <f t="shared" si="11"/>
        <v>9700</v>
      </c>
      <c r="C100" s="38">
        <f>'Aliquote medie'!H100</f>
        <v>1</v>
      </c>
      <c r="D100" s="38">
        <f>'Aliquote medie'!I100</f>
        <v>0.23</v>
      </c>
      <c r="E100" s="39">
        <f>VLOOKUP(B100,'Aliquote medie'!B:L,10,FALSE)</f>
        <v>2231</v>
      </c>
      <c r="F100" s="39">
        <f>'Aliquote medie'!L100</f>
        <v>0.23</v>
      </c>
      <c r="G100" s="40">
        <f>VLOOKUP(B100,'Detrazioni (2022-2024)'!A:N,14,FALSE)</f>
        <v>1880</v>
      </c>
      <c r="H100" s="3">
        <f t="shared" si="8"/>
        <v>1200</v>
      </c>
      <c r="I100" s="41">
        <f t="shared" si="9"/>
        <v>3080</v>
      </c>
      <c r="J100" s="48">
        <f t="shared" si="10"/>
        <v>-849</v>
      </c>
      <c r="K100" s="48">
        <f t="shared" si="12"/>
        <v>-8.7525773195876289E-2</v>
      </c>
      <c r="L100" s="48">
        <f t="shared" si="13"/>
        <v>23</v>
      </c>
      <c r="M100" s="13">
        <f t="shared" si="14"/>
        <v>0.23</v>
      </c>
      <c r="N100" s="13">
        <f t="shared" si="15"/>
        <v>0.23</v>
      </c>
    </row>
    <row r="101" spans="1:14" x14ac:dyDescent="0.2">
      <c r="A101" s="37">
        <v>100</v>
      </c>
      <c r="B101" s="37">
        <f t="shared" si="11"/>
        <v>9800</v>
      </c>
      <c r="C101" s="38">
        <f>'Aliquote medie'!H101</f>
        <v>1</v>
      </c>
      <c r="D101" s="38">
        <f>'Aliquote medie'!I101</f>
        <v>0.23</v>
      </c>
      <c r="E101" s="39">
        <f>VLOOKUP(B101,'Aliquote medie'!B:L,10,FALSE)</f>
        <v>2254</v>
      </c>
      <c r="F101" s="39">
        <f>'Aliquote medie'!L101</f>
        <v>0.23</v>
      </c>
      <c r="G101" s="40">
        <f>VLOOKUP(B101,'Detrazioni (2022-2024)'!A:N,14,FALSE)</f>
        <v>1880</v>
      </c>
      <c r="H101" s="3">
        <f t="shared" si="8"/>
        <v>1200</v>
      </c>
      <c r="I101" s="41">
        <f t="shared" si="9"/>
        <v>3080</v>
      </c>
      <c r="J101" s="48">
        <f t="shared" si="10"/>
        <v>-826</v>
      </c>
      <c r="K101" s="48">
        <f t="shared" si="12"/>
        <v>-8.4285714285714283E-2</v>
      </c>
      <c r="L101" s="48">
        <f t="shared" si="13"/>
        <v>23</v>
      </c>
      <c r="M101" s="13">
        <f t="shared" si="14"/>
        <v>0.23</v>
      </c>
      <c r="N101" s="13">
        <f t="shared" si="15"/>
        <v>0.23</v>
      </c>
    </row>
    <row r="102" spans="1:14" x14ac:dyDescent="0.2">
      <c r="A102" s="37">
        <v>100</v>
      </c>
      <c r="B102" s="37">
        <f t="shared" si="11"/>
        <v>9900</v>
      </c>
      <c r="C102" s="38">
        <f>'Aliquote medie'!H102</f>
        <v>1</v>
      </c>
      <c r="D102" s="38">
        <f>'Aliquote medie'!I102</f>
        <v>0.23</v>
      </c>
      <c r="E102" s="39">
        <f>VLOOKUP(B102,'Aliquote medie'!B:L,10,FALSE)</f>
        <v>2277</v>
      </c>
      <c r="F102" s="39">
        <f>'Aliquote medie'!L102</f>
        <v>0.23</v>
      </c>
      <c r="G102" s="40">
        <f>VLOOKUP(B102,'Detrazioni (2022-2024)'!A:N,14,FALSE)</f>
        <v>1880</v>
      </c>
      <c r="H102" s="3">
        <f t="shared" si="8"/>
        <v>1200</v>
      </c>
      <c r="I102" s="41">
        <f t="shared" si="9"/>
        <v>3080</v>
      </c>
      <c r="J102" s="48">
        <f t="shared" si="10"/>
        <v>-803</v>
      </c>
      <c r="K102" s="48">
        <f t="shared" si="12"/>
        <v>-8.1111111111111106E-2</v>
      </c>
      <c r="L102" s="48">
        <f t="shared" si="13"/>
        <v>23</v>
      </c>
      <c r="M102" s="13">
        <f t="shared" si="14"/>
        <v>0.23</v>
      </c>
      <c r="N102" s="13">
        <f t="shared" si="15"/>
        <v>0.23</v>
      </c>
    </row>
    <row r="103" spans="1:14" x14ac:dyDescent="0.2">
      <c r="A103" s="37">
        <v>100</v>
      </c>
      <c r="B103" s="37">
        <f t="shared" si="11"/>
        <v>10000</v>
      </c>
      <c r="C103" s="38">
        <f>'Aliquote medie'!H103</f>
        <v>1</v>
      </c>
      <c r="D103" s="38">
        <f>'Aliquote medie'!I103</f>
        <v>0.23</v>
      </c>
      <c r="E103" s="39">
        <f>VLOOKUP(B103,'Aliquote medie'!B:L,10,FALSE)</f>
        <v>2300</v>
      </c>
      <c r="F103" s="39">
        <f>'Aliquote medie'!L103</f>
        <v>0.23</v>
      </c>
      <c r="G103" s="40">
        <f>VLOOKUP(B103,'Detrazioni (2022-2024)'!A:N,14,FALSE)</f>
        <v>1880</v>
      </c>
      <c r="H103" s="3">
        <f t="shared" si="8"/>
        <v>1200</v>
      </c>
      <c r="I103" s="41">
        <f t="shared" si="9"/>
        <v>3080</v>
      </c>
      <c r="J103" s="48">
        <f t="shared" si="10"/>
        <v>-780</v>
      </c>
      <c r="K103" s="48">
        <f t="shared" si="12"/>
        <v>-7.8E-2</v>
      </c>
      <c r="L103" s="48">
        <f t="shared" si="13"/>
        <v>23</v>
      </c>
      <c r="M103" s="13">
        <f t="shared" si="14"/>
        <v>0.23</v>
      </c>
      <c r="N103" s="13">
        <f t="shared" si="15"/>
        <v>0.23</v>
      </c>
    </row>
    <row r="104" spans="1:14" x14ac:dyDescent="0.2">
      <c r="A104" s="37">
        <v>100</v>
      </c>
      <c r="B104" s="37">
        <f t="shared" si="11"/>
        <v>10100</v>
      </c>
      <c r="C104" s="38">
        <f>'Aliquote medie'!H104</f>
        <v>1</v>
      </c>
      <c r="D104" s="38">
        <f>'Aliquote medie'!I104</f>
        <v>0.23</v>
      </c>
      <c r="E104" s="39">
        <f>VLOOKUP(B104,'Aliquote medie'!B:L,10,FALSE)</f>
        <v>2323</v>
      </c>
      <c r="F104" s="39">
        <f>'Aliquote medie'!L104</f>
        <v>0.23</v>
      </c>
      <c r="G104" s="40">
        <f>VLOOKUP(B104,'Detrazioni (2022-2024)'!A:N,14,FALSE)</f>
        <v>1880</v>
      </c>
      <c r="H104" s="3">
        <f t="shared" si="8"/>
        <v>1200</v>
      </c>
      <c r="I104" s="41">
        <f t="shared" si="9"/>
        <v>3080</v>
      </c>
      <c r="J104" s="48">
        <f t="shared" si="10"/>
        <v>-757</v>
      </c>
      <c r="K104" s="48">
        <f t="shared" si="12"/>
        <v>-7.4950495049504948E-2</v>
      </c>
      <c r="L104" s="48">
        <f t="shared" si="13"/>
        <v>23</v>
      </c>
      <c r="M104" s="13">
        <f t="shared" si="14"/>
        <v>0.23</v>
      </c>
      <c r="N104" s="13">
        <f t="shared" si="15"/>
        <v>0.23</v>
      </c>
    </row>
    <row r="105" spans="1:14" x14ac:dyDescent="0.2">
      <c r="A105" s="37">
        <v>100</v>
      </c>
      <c r="B105" s="37">
        <f t="shared" si="11"/>
        <v>10200</v>
      </c>
      <c r="C105" s="38">
        <f>'Aliquote medie'!H105</f>
        <v>1</v>
      </c>
      <c r="D105" s="38">
        <f>'Aliquote medie'!I105</f>
        <v>0.23</v>
      </c>
      <c r="E105" s="39">
        <f>VLOOKUP(B105,'Aliquote medie'!B:L,10,FALSE)</f>
        <v>2346</v>
      </c>
      <c r="F105" s="39">
        <f>'Aliquote medie'!L105</f>
        <v>0.23</v>
      </c>
      <c r="G105" s="40">
        <f>VLOOKUP(B105,'Detrazioni (2022-2024)'!A:N,14,FALSE)</f>
        <v>1880</v>
      </c>
      <c r="H105" s="3">
        <f t="shared" si="8"/>
        <v>1200</v>
      </c>
      <c r="I105" s="41">
        <f t="shared" si="9"/>
        <v>3080</v>
      </c>
      <c r="J105" s="48">
        <f t="shared" si="10"/>
        <v>-734</v>
      </c>
      <c r="K105" s="48">
        <f t="shared" si="12"/>
        <v>-7.196078431372549E-2</v>
      </c>
      <c r="L105" s="48">
        <f t="shared" si="13"/>
        <v>23</v>
      </c>
      <c r="M105" s="13">
        <f t="shared" si="14"/>
        <v>0.23</v>
      </c>
      <c r="N105" s="13">
        <f t="shared" si="15"/>
        <v>0.23</v>
      </c>
    </row>
    <row r="106" spans="1:14" x14ac:dyDescent="0.2">
      <c r="A106" s="37">
        <v>100</v>
      </c>
      <c r="B106" s="37">
        <f t="shared" si="11"/>
        <v>10300</v>
      </c>
      <c r="C106" s="38">
        <f>'Aliquote medie'!H106</f>
        <v>1</v>
      </c>
      <c r="D106" s="38">
        <f>'Aliquote medie'!I106</f>
        <v>0.23</v>
      </c>
      <c r="E106" s="39">
        <f>VLOOKUP(B106,'Aliquote medie'!B:L,10,FALSE)</f>
        <v>2369</v>
      </c>
      <c r="F106" s="39">
        <f>'Aliquote medie'!L106</f>
        <v>0.23</v>
      </c>
      <c r="G106" s="40">
        <f>VLOOKUP(B106,'Detrazioni (2022-2024)'!A:N,14,FALSE)</f>
        <v>1880</v>
      </c>
      <c r="H106" s="3">
        <f t="shared" si="8"/>
        <v>1200</v>
      </c>
      <c r="I106" s="41">
        <f t="shared" si="9"/>
        <v>3080</v>
      </c>
      <c r="J106" s="48">
        <f t="shared" si="10"/>
        <v>-711</v>
      </c>
      <c r="K106" s="48">
        <f t="shared" si="12"/>
        <v>-6.9029126213592237E-2</v>
      </c>
      <c r="L106" s="48">
        <f t="shared" si="13"/>
        <v>23</v>
      </c>
      <c r="M106" s="13">
        <f t="shared" si="14"/>
        <v>0.23</v>
      </c>
      <c r="N106" s="13">
        <f t="shared" si="15"/>
        <v>0.23</v>
      </c>
    </row>
    <row r="107" spans="1:14" x14ac:dyDescent="0.2">
      <c r="A107" s="37">
        <v>100</v>
      </c>
      <c r="B107" s="37">
        <f t="shared" si="11"/>
        <v>10400</v>
      </c>
      <c r="C107" s="38">
        <f>'Aliquote medie'!H107</f>
        <v>1</v>
      </c>
      <c r="D107" s="38">
        <f>'Aliquote medie'!I107</f>
        <v>0.23</v>
      </c>
      <c r="E107" s="39">
        <f>VLOOKUP(B107,'Aliquote medie'!B:L,10,FALSE)</f>
        <v>2392</v>
      </c>
      <c r="F107" s="39">
        <f>'Aliquote medie'!L107</f>
        <v>0.23</v>
      </c>
      <c r="G107" s="40">
        <f>VLOOKUP(B107,'Detrazioni (2022-2024)'!A:N,14,FALSE)</f>
        <v>1880</v>
      </c>
      <c r="H107" s="3">
        <f t="shared" si="8"/>
        <v>1200</v>
      </c>
      <c r="I107" s="41">
        <f t="shared" si="9"/>
        <v>3080</v>
      </c>
      <c r="J107" s="48">
        <f t="shared" si="10"/>
        <v>-688</v>
      </c>
      <c r="K107" s="48">
        <f t="shared" si="12"/>
        <v>-6.615384615384616E-2</v>
      </c>
      <c r="L107" s="48">
        <f t="shared" si="13"/>
        <v>23</v>
      </c>
      <c r="M107" s="13">
        <f t="shared" si="14"/>
        <v>0.23</v>
      </c>
      <c r="N107" s="13">
        <f t="shared" si="15"/>
        <v>0.23</v>
      </c>
    </row>
    <row r="108" spans="1:14" x14ac:dyDescent="0.2">
      <c r="A108" s="37">
        <v>100</v>
      </c>
      <c r="B108" s="37">
        <f t="shared" si="11"/>
        <v>10500</v>
      </c>
      <c r="C108" s="38">
        <f>'Aliquote medie'!H108</f>
        <v>1</v>
      </c>
      <c r="D108" s="38">
        <f>'Aliquote medie'!I108</f>
        <v>0.23</v>
      </c>
      <c r="E108" s="39">
        <f>VLOOKUP(B108,'Aliquote medie'!B:L,10,FALSE)</f>
        <v>2415</v>
      </c>
      <c r="F108" s="39">
        <f>'Aliquote medie'!L108</f>
        <v>0.23</v>
      </c>
      <c r="G108" s="40">
        <f>VLOOKUP(B108,'Detrazioni (2022-2024)'!A:N,14,FALSE)</f>
        <v>1880</v>
      </c>
      <c r="H108" s="3">
        <f t="shared" si="8"/>
        <v>1200</v>
      </c>
      <c r="I108" s="41">
        <f t="shared" si="9"/>
        <v>3080</v>
      </c>
      <c r="J108" s="48">
        <f t="shared" si="10"/>
        <v>-665</v>
      </c>
      <c r="K108" s="48">
        <f t="shared" si="12"/>
        <v>-6.3333333333333339E-2</v>
      </c>
      <c r="L108" s="48">
        <f t="shared" si="13"/>
        <v>23</v>
      </c>
      <c r="M108" s="13">
        <f t="shared" si="14"/>
        <v>0.23</v>
      </c>
      <c r="N108" s="13">
        <f t="shared" si="15"/>
        <v>0.23</v>
      </c>
    </row>
    <row r="109" spans="1:14" x14ac:dyDescent="0.2">
      <c r="A109" s="37">
        <v>100</v>
      </c>
      <c r="B109" s="37">
        <f t="shared" si="11"/>
        <v>10600</v>
      </c>
      <c r="C109" s="38">
        <f>'Aliquote medie'!H109</f>
        <v>1</v>
      </c>
      <c r="D109" s="38">
        <f>'Aliquote medie'!I109</f>
        <v>0.23</v>
      </c>
      <c r="E109" s="39">
        <f>VLOOKUP(B109,'Aliquote medie'!B:L,10,FALSE)</f>
        <v>2438</v>
      </c>
      <c r="F109" s="39">
        <f>'Aliquote medie'!L109</f>
        <v>0.23</v>
      </c>
      <c r="G109" s="40">
        <f>VLOOKUP(B109,'Detrazioni (2022-2024)'!A:N,14,FALSE)</f>
        <v>1880</v>
      </c>
      <c r="H109" s="3">
        <f t="shared" si="8"/>
        <v>1200</v>
      </c>
      <c r="I109" s="41">
        <f t="shared" si="9"/>
        <v>3080</v>
      </c>
      <c r="J109" s="48">
        <f t="shared" si="10"/>
        <v>-642</v>
      </c>
      <c r="K109" s="48">
        <f t="shared" si="12"/>
        <v>-6.0566037735849058E-2</v>
      </c>
      <c r="L109" s="48">
        <f t="shared" si="13"/>
        <v>23</v>
      </c>
      <c r="M109" s="13">
        <f t="shared" si="14"/>
        <v>0.23</v>
      </c>
      <c r="N109" s="13">
        <f t="shared" si="15"/>
        <v>0.23</v>
      </c>
    </row>
    <row r="110" spans="1:14" x14ac:dyDescent="0.2">
      <c r="A110" s="37">
        <v>100</v>
      </c>
      <c r="B110" s="37">
        <f t="shared" si="11"/>
        <v>10700</v>
      </c>
      <c r="C110" s="38">
        <f>'Aliquote medie'!H110</f>
        <v>1</v>
      </c>
      <c r="D110" s="38">
        <f>'Aliquote medie'!I110</f>
        <v>0.23</v>
      </c>
      <c r="E110" s="39">
        <f>VLOOKUP(B110,'Aliquote medie'!B:L,10,FALSE)</f>
        <v>2461</v>
      </c>
      <c r="F110" s="39">
        <f>'Aliquote medie'!L110</f>
        <v>0.23</v>
      </c>
      <c r="G110" s="40">
        <f>VLOOKUP(B110,'Detrazioni (2022-2024)'!A:N,14,FALSE)</f>
        <v>1880</v>
      </c>
      <c r="H110" s="3">
        <f t="shared" si="8"/>
        <v>1200</v>
      </c>
      <c r="I110" s="41">
        <f t="shared" si="9"/>
        <v>3080</v>
      </c>
      <c r="J110" s="48">
        <f t="shared" si="10"/>
        <v>-619</v>
      </c>
      <c r="K110" s="48">
        <f t="shared" si="12"/>
        <v>-5.7850467289719626E-2</v>
      </c>
      <c r="L110" s="48">
        <f t="shared" si="13"/>
        <v>23</v>
      </c>
      <c r="M110" s="13">
        <f t="shared" si="14"/>
        <v>0.23</v>
      </c>
      <c r="N110" s="13">
        <f t="shared" si="15"/>
        <v>0.23</v>
      </c>
    </row>
    <row r="111" spans="1:14" x14ac:dyDescent="0.2">
      <c r="A111" s="37">
        <v>100</v>
      </c>
      <c r="B111" s="37">
        <f t="shared" si="11"/>
        <v>10800</v>
      </c>
      <c r="C111" s="38">
        <f>'Aliquote medie'!H111</f>
        <v>1</v>
      </c>
      <c r="D111" s="38">
        <f>'Aliquote medie'!I111</f>
        <v>0.23</v>
      </c>
      <c r="E111" s="39">
        <f>VLOOKUP(B111,'Aliquote medie'!B:L,10,FALSE)</f>
        <v>2484</v>
      </c>
      <c r="F111" s="39">
        <f>'Aliquote medie'!L111</f>
        <v>0.23</v>
      </c>
      <c r="G111" s="40">
        <f>VLOOKUP(B111,'Detrazioni (2022-2024)'!A:N,14,FALSE)</f>
        <v>1880</v>
      </c>
      <c r="H111" s="3">
        <f t="shared" si="8"/>
        <v>1200</v>
      </c>
      <c r="I111" s="41">
        <f t="shared" si="9"/>
        <v>3080</v>
      </c>
      <c r="J111" s="48">
        <f t="shared" si="10"/>
        <v>-596</v>
      </c>
      <c r="K111" s="48">
        <f t="shared" si="12"/>
        <v>-5.5185185185185184E-2</v>
      </c>
      <c r="L111" s="48">
        <f t="shared" si="13"/>
        <v>23</v>
      </c>
      <c r="M111" s="13">
        <f t="shared" si="14"/>
        <v>0.23</v>
      </c>
      <c r="N111" s="13">
        <f t="shared" si="15"/>
        <v>0.23</v>
      </c>
    </row>
    <row r="112" spans="1:14" x14ac:dyDescent="0.2">
      <c r="A112" s="37">
        <v>100</v>
      </c>
      <c r="B112" s="37">
        <f t="shared" si="11"/>
        <v>10900</v>
      </c>
      <c r="C112" s="38">
        <f>'Aliquote medie'!H112</f>
        <v>1</v>
      </c>
      <c r="D112" s="38">
        <f>'Aliquote medie'!I112</f>
        <v>0.23</v>
      </c>
      <c r="E112" s="39">
        <f>VLOOKUP(B112,'Aliquote medie'!B:L,10,FALSE)</f>
        <v>2507</v>
      </c>
      <c r="F112" s="39">
        <f>'Aliquote medie'!L112</f>
        <v>0.23</v>
      </c>
      <c r="G112" s="40">
        <f>VLOOKUP(B112,'Detrazioni (2022-2024)'!A:N,14,FALSE)</f>
        <v>1880</v>
      </c>
      <c r="H112" s="3">
        <f t="shared" si="8"/>
        <v>1200</v>
      </c>
      <c r="I112" s="41">
        <f t="shared" si="9"/>
        <v>3080</v>
      </c>
      <c r="J112" s="48">
        <f t="shared" si="10"/>
        <v>-573</v>
      </c>
      <c r="K112" s="48">
        <f t="shared" si="12"/>
        <v>-5.256880733944954E-2</v>
      </c>
      <c r="L112" s="48">
        <f t="shared" si="13"/>
        <v>23</v>
      </c>
      <c r="M112" s="13">
        <f t="shared" si="14"/>
        <v>0.23</v>
      </c>
      <c r="N112" s="13">
        <f t="shared" si="15"/>
        <v>0.23</v>
      </c>
    </row>
    <row r="113" spans="1:14" x14ac:dyDescent="0.2">
      <c r="A113" s="37">
        <v>100</v>
      </c>
      <c r="B113" s="37">
        <f t="shared" si="11"/>
        <v>11000</v>
      </c>
      <c r="C113" s="38">
        <f>'Aliquote medie'!H113</f>
        <v>1</v>
      </c>
      <c r="D113" s="38">
        <f>'Aliquote medie'!I113</f>
        <v>0.23</v>
      </c>
      <c r="E113" s="39">
        <f>VLOOKUP(B113,'Aliquote medie'!B:L,10,FALSE)</f>
        <v>2530</v>
      </c>
      <c r="F113" s="39">
        <f>'Aliquote medie'!L113</f>
        <v>0.23</v>
      </c>
      <c r="G113" s="40">
        <f>VLOOKUP(B113,'Detrazioni (2022-2024)'!A:N,14,FALSE)</f>
        <v>1880</v>
      </c>
      <c r="H113" s="3">
        <f t="shared" si="8"/>
        <v>1200</v>
      </c>
      <c r="I113" s="41">
        <f t="shared" si="9"/>
        <v>3080</v>
      </c>
      <c r="J113" s="48">
        <f t="shared" si="10"/>
        <v>-550</v>
      </c>
      <c r="K113" s="48">
        <f t="shared" si="12"/>
        <v>-0.05</v>
      </c>
      <c r="L113" s="48">
        <f t="shared" si="13"/>
        <v>23</v>
      </c>
      <c r="M113" s="13">
        <f t="shared" si="14"/>
        <v>0.23</v>
      </c>
      <c r="N113" s="13">
        <f t="shared" si="15"/>
        <v>0.23</v>
      </c>
    </row>
    <row r="114" spans="1:14" x14ac:dyDescent="0.2">
      <c r="A114" s="37">
        <v>100</v>
      </c>
      <c r="B114" s="37">
        <f t="shared" si="11"/>
        <v>11100</v>
      </c>
      <c r="C114" s="38">
        <f>'Aliquote medie'!H114</f>
        <v>1</v>
      </c>
      <c r="D114" s="38">
        <f>'Aliquote medie'!I114</f>
        <v>0.23</v>
      </c>
      <c r="E114" s="39">
        <f>VLOOKUP(B114,'Aliquote medie'!B:L,10,FALSE)</f>
        <v>2553</v>
      </c>
      <c r="F114" s="39">
        <f>'Aliquote medie'!L114</f>
        <v>0.23</v>
      </c>
      <c r="G114" s="40">
        <f>VLOOKUP(B114,'Detrazioni (2022-2024)'!A:N,14,FALSE)</f>
        <v>1880</v>
      </c>
      <c r="H114" s="3">
        <f t="shared" si="8"/>
        <v>1200</v>
      </c>
      <c r="I114" s="41">
        <f t="shared" si="9"/>
        <v>3080</v>
      </c>
      <c r="J114" s="48">
        <f t="shared" si="10"/>
        <v>-527</v>
      </c>
      <c r="K114" s="48">
        <f t="shared" si="12"/>
        <v>-4.7477477477477478E-2</v>
      </c>
      <c r="L114" s="48">
        <f t="shared" si="13"/>
        <v>23</v>
      </c>
      <c r="M114" s="13">
        <f t="shared" si="14"/>
        <v>0.23</v>
      </c>
      <c r="N114" s="13">
        <f t="shared" si="15"/>
        <v>0.23</v>
      </c>
    </row>
    <row r="115" spans="1:14" x14ac:dyDescent="0.2">
      <c r="A115" s="37">
        <v>100</v>
      </c>
      <c r="B115" s="37">
        <f t="shared" si="11"/>
        <v>11200</v>
      </c>
      <c r="C115" s="38">
        <f>'Aliquote medie'!H115</f>
        <v>1</v>
      </c>
      <c r="D115" s="38">
        <f>'Aliquote medie'!I115</f>
        <v>0.23</v>
      </c>
      <c r="E115" s="39">
        <f>VLOOKUP(B115,'Aliquote medie'!B:L,10,FALSE)</f>
        <v>2576</v>
      </c>
      <c r="F115" s="39">
        <f>'Aliquote medie'!L115</f>
        <v>0.23</v>
      </c>
      <c r="G115" s="40">
        <f>VLOOKUP(B115,'Detrazioni (2022-2024)'!A:N,14,FALSE)</f>
        <v>1880</v>
      </c>
      <c r="H115" s="3">
        <f t="shared" si="8"/>
        <v>1200</v>
      </c>
      <c r="I115" s="41">
        <f t="shared" si="9"/>
        <v>3080</v>
      </c>
      <c r="J115" s="48">
        <f t="shared" si="10"/>
        <v>-504</v>
      </c>
      <c r="K115" s="48">
        <f t="shared" si="12"/>
        <v>-4.4999999999999998E-2</v>
      </c>
      <c r="L115" s="48">
        <f t="shared" si="13"/>
        <v>23</v>
      </c>
      <c r="M115" s="13">
        <f t="shared" si="14"/>
        <v>0.23</v>
      </c>
      <c r="N115" s="13">
        <f t="shared" si="15"/>
        <v>0.23</v>
      </c>
    </row>
    <row r="116" spans="1:14" x14ac:dyDescent="0.2">
      <c r="A116" s="37">
        <v>100</v>
      </c>
      <c r="B116" s="37">
        <f t="shared" si="11"/>
        <v>11300</v>
      </c>
      <c r="C116" s="38">
        <f>'Aliquote medie'!H116</f>
        <v>1</v>
      </c>
      <c r="D116" s="38">
        <f>'Aliquote medie'!I116</f>
        <v>0.23</v>
      </c>
      <c r="E116" s="39">
        <f>VLOOKUP(B116,'Aliquote medie'!B:L,10,FALSE)</f>
        <v>2599</v>
      </c>
      <c r="F116" s="39">
        <f>'Aliquote medie'!L116</f>
        <v>0.23</v>
      </c>
      <c r="G116" s="40">
        <f>VLOOKUP(B116,'Detrazioni (2022-2024)'!A:N,14,FALSE)</f>
        <v>1880</v>
      </c>
      <c r="H116" s="3">
        <f t="shared" si="8"/>
        <v>1200</v>
      </c>
      <c r="I116" s="41">
        <f t="shared" si="9"/>
        <v>3080</v>
      </c>
      <c r="J116" s="48">
        <f t="shared" si="10"/>
        <v>-481</v>
      </c>
      <c r="K116" s="48">
        <f t="shared" si="12"/>
        <v>-4.2566371681415929E-2</v>
      </c>
      <c r="L116" s="48">
        <f t="shared" si="13"/>
        <v>23</v>
      </c>
      <c r="M116" s="13">
        <f t="shared" si="14"/>
        <v>0.23</v>
      </c>
      <c r="N116" s="13">
        <f t="shared" si="15"/>
        <v>0.23</v>
      </c>
    </row>
    <row r="117" spans="1:14" x14ac:dyDescent="0.2">
      <c r="A117" s="37">
        <v>100</v>
      </c>
      <c r="B117" s="37">
        <f t="shared" si="11"/>
        <v>11400</v>
      </c>
      <c r="C117" s="38">
        <f>'Aliquote medie'!H117</f>
        <v>1</v>
      </c>
      <c r="D117" s="38">
        <f>'Aliquote medie'!I117</f>
        <v>0.23</v>
      </c>
      <c r="E117" s="39">
        <f>VLOOKUP(B117,'Aliquote medie'!B:L,10,FALSE)</f>
        <v>2622</v>
      </c>
      <c r="F117" s="39">
        <f>'Aliquote medie'!L117</f>
        <v>0.23</v>
      </c>
      <c r="G117" s="40">
        <f>VLOOKUP(B117,'Detrazioni (2022-2024)'!A:N,14,FALSE)</f>
        <v>1880</v>
      </c>
      <c r="H117" s="3">
        <f t="shared" si="8"/>
        <v>1200</v>
      </c>
      <c r="I117" s="41">
        <f t="shared" si="9"/>
        <v>3080</v>
      </c>
      <c r="J117" s="48">
        <f t="shared" si="10"/>
        <v>-458</v>
      </c>
      <c r="K117" s="48">
        <f t="shared" si="12"/>
        <v>-4.0175438596491225E-2</v>
      </c>
      <c r="L117" s="48">
        <f t="shared" si="13"/>
        <v>23</v>
      </c>
      <c r="M117" s="13">
        <f t="shared" si="14"/>
        <v>0.23</v>
      </c>
      <c r="N117" s="13">
        <f t="shared" si="15"/>
        <v>0.23</v>
      </c>
    </row>
    <row r="118" spans="1:14" x14ac:dyDescent="0.2">
      <c r="A118" s="37">
        <v>100</v>
      </c>
      <c r="B118" s="37">
        <f t="shared" si="11"/>
        <v>11500</v>
      </c>
      <c r="C118" s="38">
        <f>'Aliquote medie'!H118</f>
        <v>1</v>
      </c>
      <c r="D118" s="38">
        <f>'Aliquote medie'!I118</f>
        <v>0.23</v>
      </c>
      <c r="E118" s="39">
        <f>VLOOKUP(B118,'Aliquote medie'!B:L,10,FALSE)</f>
        <v>2645</v>
      </c>
      <c r="F118" s="39">
        <f>'Aliquote medie'!L118</f>
        <v>0.23</v>
      </c>
      <c r="G118" s="40">
        <f>VLOOKUP(B118,'Detrazioni (2022-2024)'!A:N,14,FALSE)</f>
        <v>1880</v>
      </c>
      <c r="H118" s="3">
        <f t="shared" si="8"/>
        <v>1200</v>
      </c>
      <c r="I118" s="41">
        <f t="shared" si="9"/>
        <v>3080</v>
      </c>
      <c r="J118" s="48">
        <f t="shared" si="10"/>
        <v>-435</v>
      </c>
      <c r="K118" s="48">
        <f t="shared" si="12"/>
        <v>-3.7826086956521739E-2</v>
      </c>
      <c r="L118" s="48">
        <f t="shared" si="13"/>
        <v>23</v>
      </c>
      <c r="M118" s="13">
        <f t="shared" si="14"/>
        <v>0.23</v>
      </c>
      <c r="N118" s="13">
        <f t="shared" si="15"/>
        <v>0.23</v>
      </c>
    </row>
    <row r="119" spans="1:14" x14ac:dyDescent="0.2">
      <c r="A119" s="37">
        <v>100</v>
      </c>
      <c r="B119" s="37">
        <f t="shared" si="11"/>
        <v>11600</v>
      </c>
      <c r="C119" s="38">
        <f>'Aliquote medie'!H119</f>
        <v>1</v>
      </c>
      <c r="D119" s="38">
        <f>'Aliquote medie'!I119</f>
        <v>0.23</v>
      </c>
      <c r="E119" s="39">
        <f>VLOOKUP(B119,'Aliquote medie'!B:L,10,FALSE)</f>
        <v>2668</v>
      </c>
      <c r="F119" s="39">
        <f>'Aliquote medie'!L119</f>
        <v>0.23</v>
      </c>
      <c r="G119" s="40">
        <f>VLOOKUP(B119,'Detrazioni (2022-2024)'!A:N,14,FALSE)</f>
        <v>1880</v>
      </c>
      <c r="H119" s="3">
        <f t="shared" si="8"/>
        <v>1200</v>
      </c>
      <c r="I119" s="41">
        <f t="shared" si="9"/>
        <v>3080</v>
      </c>
      <c r="J119" s="48">
        <f t="shared" si="10"/>
        <v>-412</v>
      </c>
      <c r="K119" s="48">
        <f t="shared" si="12"/>
        <v>-3.5517241379310345E-2</v>
      </c>
      <c r="L119" s="48">
        <f t="shared" si="13"/>
        <v>23</v>
      </c>
      <c r="M119" s="13">
        <f t="shared" si="14"/>
        <v>0.23</v>
      </c>
      <c r="N119" s="13">
        <f t="shared" si="15"/>
        <v>0.23</v>
      </c>
    </row>
    <row r="120" spans="1:14" x14ac:dyDescent="0.2">
      <c r="A120" s="37">
        <v>100</v>
      </c>
      <c r="B120" s="37">
        <f t="shared" si="11"/>
        <v>11700</v>
      </c>
      <c r="C120" s="38">
        <f>'Aliquote medie'!H120</f>
        <v>1</v>
      </c>
      <c r="D120" s="38">
        <f>'Aliquote medie'!I120</f>
        <v>0.23</v>
      </c>
      <c r="E120" s="39">
        <f>VLOOKUP(B120,'Aliquote medie'!B:L,10,FALSE)</f>
        <v>2691</v>
      </c>
      <c r="F120" s="39">
        <f>'Aliquote medie'!L120</f>
        <v>0.23</v>
      </c>
      <c r="G120" s="40">
        <f>VLOOKUP(B120,'Detrazioni (2022-2024)'!A:N,14,FALSE)</f>
        <v>1880</v>
      </c>
      <c r="H120" s="3">
        <f t="shared" si="8"/>
        <v>1200</v>
      </c>
      <c r="I120" s="41">
        <f t="shared" si="9"/>
        <v>3080</v>
      </c>
      <c r="J120" s="48">
        <f t="shared" si="10"/>
        <v>-389</v>
      </c>
      <c r="K120" s="48">
        <f t="shared" si="12"/>
        <v>-3.3247863247863246E-2</v>
      </c>
      <c r="L120" s="48">
        <f t="shared" si="13"/>
        <v>23</v>
      </c>
      <c r="M120" s="13">
        <f t="shared" si="14"/>
        <v>0.23</v>
      </c>
      <c r="N120" s="13">
        <f t="shared" si="15"/>
        <v>0.23</v>
      </c>
    </row>
    <row r="121" spans="1:14" x14ac:dyDescent="0.2">
      <c r="A121" s="37">
        <v>100</v>
      </c>
      <c r="B121" s="37">
        <f t="shared" si="11"/>
        <v>11800</v>
      </c>
      <c r="C121" s="38">
        <f>'Aliquote medie'!H121</f>
        <v>1</v>
      </c>
      <c r="D121" s="38">
        <f>'Aliquote medie'!I121</f>
        <v>0.23</v>
      </c>
      <c r="E121" s="39">
        <f>VLOOKUP(B121,'Aliquote medie'!B:L,10,FALSE)</f>
        <v>2714</v>
      </c>
      <c r="F121" s="39">
        <f>'Aliquote medie'!L121</f>
        <v>0.23</v>
      </c>
      <c r="G121" s="40">
        <f>VLOOKUP(B121,'Detrazioni (2022-2024)'!A:N,14,FALSE)</f>
        <v>1880</v>
      </c>
      <c r="H121" s="3">
        <f t="shared" si="8"/>
        <v>1200</v>
      </c>
      <c r="I121" s="41">
        <f t="shared" si="9"/>
        <v>3080</v>
      </c>
      <c r="J121" s="48">
        <f t="shared" si="10"/>
        <v>-366</v>
      </c>
      <c r="K121" s="48">
        <f t="shared" si="12"/>
        <v>-3.1016949152542373E-2</v>
      </c>
      <c r="L121" s="48">
        <f t="shared" si="13"/>
        <v>23</v>
      </c>
      <c r="M121" s="13">
        <f t="shared" si="14"/>
        <v>0.23</v>
      </c>
      <c r="N121" s="13">
        <f t="shared" si="15"/>
        <v>0.23</v>
      </c>
    </row>
    <row r="122" spans="1:14" x14ac:dyDescent="0.2">
      <c r="A122" s="37">
        <v>100</v>
      </c>
      <c r="B122" s="37">
        <f t="shared" si="11"/>
        <v>11900</v>
      </c>
      <c r="C122" s="38">
        <f>'Aliquote medie'!H122</f>
        <v>1</v>
      </c>
      <c r="D122" s="38">
        <f>'Aliquote medie'!I122</f>
        <v>0.23</v>
      </c>
      <c r="E122" s="39">
        <f>VLOOKUP(B122,'Aliquote medie'!B:L,10,FALSE)</f>
        <v>2737</v>
      </c>
      <c r="F122" s="39">
        <f>'Aliquote medie'!L122</f>
        <v>0.23</v>
      </c>
      <c r="G122" s="40">
        <f>VLOOKUP(B122,'Detrazioni (2022-2024)'!A:N,14,FALSE)</f>
        <v>1880</v>
      </c>
      <c r="H122" s="3">
        <f t="shared" si="8"/>
        <v>1200</v>
      </c>
      <c r="I122" s="41">
        <f t="shared" si="9"/>
        <v>3080</v>
      </c>
      <c r="J122" s="48">
        <f t="shared" si="10"/>
        <v>-343</v>
      </c>
      <c r="K122" s="48">
        <f t="shared" si="12"/>
        <v>-2.8823529411764706E-2</v>
      </c>
      <c r="L122" s="48">
        <f t="shared" si="13"/>
        <v>23</v>
      </c>
      <c r="M122" s="13">
        <f t="shared" si="14"/>
        <v>0.23</v>
      </c>
      <c r="N122" s="13">
        <f t="shared" si="15"/>
        <v>0.23</v>
      </c>
    </row>
    <row r="123" spans="1:14" x14ac:dyDescent="0.2">
      <c r="A123" s="37">
        <v>100</v>
      </c>
      <c r="B123" s="37">
        <f t="shared" si="11"/>
        <v>12000</v>
      </c>
      <c r="C123" s="38">
        <f>'Aliquote medie'!H123</f>
        <v>1</v>
      </c>
      <c r="D123" s="38">
        <f>'Aliquote medie'!I123</f>
        <v>0.23</v>
      </c>
      <c r="E123" s="39">
        <f>VLOOKUP(B123,'Aliquote medie'!B:L,10,FALSE)</f>
        <v>2760</v>
      </c>
      <c r="F123" s="39">
        <f>'Aliquote medie'!L123</f>
        <v>0.23</v>
      </c>
      <c r="G123" s="40">
        <f>VLOOKUP(B123,'Detrazioni (2022-2024)'!A:N,14,FALSE)</f>
        <v>1880</v>
      </c>
      <c r="H123" s="3">
        <f t="shared" si="8"/>
        <v>1200</v>
      </c>
      <c r="I123" s="41">
        <f t="shared" si="9"/>
        <v>3080</v>
      </c>
      <c r="J123" s="48">
        <f t="shared" si="10"/>
        <v>-320</v>
      </c>
      <c r="K123" s="48">
        <f t="shared" si="12"/>
        <v>-2.6666666666666668E-2</v>
      </c>
      <c r="L123" s="48">
        <f t="shared" si="13"/>
        <v>23</v>
      </c>
      <c r="M123" s="13">
        <f t="shared" si="14"/>
        <v>0.23</v>
      </c>
      <c r="N123" s="13">
        <f t="shared" si="15"/>
        <v>0.23</v>
      </c>
    </row>
    <row r="124" spans="1:14" x14ac:dyDescent="0.2">
      <c r="A124" s="37">
        <v>100</v>
      </c>
      <c r="B124" s="37">
        <f t="shared" si="11"/>
        <v>12100</v>
      </c>
      <c r="C124" s="38">
        <f>'Aliquote medie'!H124</f>
        <v>1</v>
      </c>
      <c r="D124" s="38">
        <f>'Aliquote medie'!I124</f>
        <v>0.23</v>
      </c>
      <c r="E124" s="39">
        <f>VLOOKUP(B124,'Aliquote medie'!B:L,10,FALSE)</f>
        <v>2783</v>
      </c>
      <c r="F124" s="39">
        <f>'Aliquote medie'!L124</f>
        <v>0.23</v>
      </c>
      <c r="G124" s="40">
        <f>VLOOKUP(B124,'Detrazioni (2022-2024)'!A:N,14,FALSE)</f>
        <v>1880</v>
      </c>
      <c r="H124" s="3">
        <f t="shared" si="8"/>
        <v>1200</v>
      </c>
      <c r="I124" s="41">
        <f t="shared" si="9"/>
        <v>3080</v>
      </c>
      <c r="J124" s="48">
        <f t="shared" si="10"/>
        <v>-297</v>
      </c>
      <c r="K124" s="48">
        <f t="shared" si="12"/>
        <v>-2.4545454545454544E-2</v>
      </c>
      <c r="L124" s="48">
        <f t="shared" si="13"/>
        <v>23</v>
      </c>
      <c r="M124" s="13">
        <f t="shared" si="14"/>
        <v>0.23</v>
      </c>
      <c r="N124" s="13">
        <f t="shared" si="15"/>
        <v>0.23</v>
      </c>
    </row>
    <row r="125" spans="1:14" x14ac:dyDescent="0.2">
      <c r="A125" s="37">
        <v>100</v>
      </c>
      <c r="B125" s="37">
        <f t="shared" si="11"/>
        <v>12200</v>
      </c>
      <c r="C125" s="38">
        <f>'Aliquote medie'!H125</f>
        <v>1</v>
      </c>
      <c r="D125" s="38">
        <f>'Aliquote medie'!I125</f>
        <v>0.23</v>
      </c>
      <c r="E125" s="39">
        <f>VLOOKUP(B125,'Aliquote medie'!B:L,10,FALSE)</f>
        <v>2806</v>
      </c>
      <c r="F125" s="39">
        <f>'Aliquote medie'!L125</f>
        <v>0.23</v>
      </c>
      <c r="G125" s="40">
        <f>VLOOKUP(B125,'Detrazioni (2022-2024)'!A:N,14,FALSE)</f>
        <v>1880</v>
      </c>
      <c r="H125" s="3">
        <f t="shared" si="8"/>
        <v>1200</v>
      </c>
      <c r="I125" s="41">
        <f t="shared" si="9"/>
        <v>3080</v>
      </c>
      <c r="J125" s="48">
        <f t="shared" si="10"/>
        <v>-274</v>
      </c>
      <c r="K125" s="48">
        <f t="shared" si="12"/>
        <v>-2.2459016393442624E-2</v>
      </c>
      <c r="L125" s="48">
        <f t="shared" si="13"/>
        <v>23</v>
      </c>
      <c r="M125" s="13">
        <f t="shared" si="14"/>
        <v>0.23</v>
      </c>
      <c r="N125" s="13">
        <f t="shared" si="15"/>
        <v>0.23</v>
      </c>
    </row>
    <row r="126" spans="1:14" x14ac:dyDescent="0.2">
      <c r="A126" s="37">
        <v>100</v>
      </c>
      <c r="B126" s="37">
        <f t="shared" si="11"/>
        <v>12300</v>
      </c>
      <c r="C126" s="38">
        <f>'Aliquote medie'!H126</f>
        <v>1</v>
      </c>
      <c r="D126" s="38">
        <f>'Aliquote medie'!I126</f>
        <v>0.23</v>
      </c>
      <c r="E126" s="39">
        <f>VLOOKUP(B126,'Aliquote medie'!B:L,10,FALSE)</f>
        <v>2829</v>
      </c>
      <c r="F126" s="39">
        <f>'Aliquote medie'!L126</f>
        <v>0.23</v>
      </c>
      <c r="G126" s="40">
        <f>VLOOKUP(B126,'Detrazioni (2022-2024)'!A:N,14,FALSE)</f>
        <v>1880</v>
      </c>
      <c r="H126" s="3">
        <f t="shared" si="8"/>
        <v>1200</v>
      </c>
      <c r="I126" s="41">
        <f t="shared" si="9"/>
        <v>3080</v>
      </c>
      <c r="J126" s="48">
        <f t="shared" si="10"/>
        <v>-251</v>
      </c>
      <c r="K126" s="48">
        <f t="shared" si="12"/>
        <v>-2.0406504065040649E-2</v>
      </c>
      <c r="L126" s="48">
        <f t="shared" si="13"/>
        <v>23</v>
      </c>
      <c r="M126" s="13">
        <f t="shared" si="14"/>
        <v>0.23</v>
      </c>
      <c r="N126" s="13">
        <f t="shared" si="15"/>
        <v>0.23</v>
      </c>
    </row>
    <row r="127" spans="1:14" x14ac:dyDescent="0.2">
      <c r="A127" s="37">
        <v>100</v>
      </c>
      <c r="B127" s="37">
        <f t="shared" si="11"/>
        <v>12400</v>
      </c>
      <c r="C127" s="38">
        <f>'Aliquote medie'!H127</f>
        <v>1</v>
      </c>
      <c r="D127" s="38">
        <f>'Aliquote medie'!I127</f>
        <v>0.23</v>
      </c>
      <c r="E127" s="39">
        <f>VLOOKUP(B127,'Aliquote medie'!B:L,10,FALSE)</f>
        <v>2852</v>
      </c>
      <c r="F127" s="39">
        <f>'Aliquote medie'!L127</f>
        <v>0.23</v>
      </c>
      <c r="G127" s="40">
        <f>VLOOKUP(B127,'Detrazioni (2022-2024)'!A:N,14,FALSE)</f>
        <v>1880</v>
      </c>
      <c r="H127" s="3">
        <f t="shared" si="8"/>
        <v>1200</v>
      </c>
      <c r="I127" s="41">
        <f t="shared" si="9"/>
        <v>3080</v>
      </c>
      <c r="J127" s="48">
        <f t="shared" si="10"/>
        <v>-228</v>
      </c>
      <c r="K127" s="48">
        <f t="shared" si="12"/>
        <v>-1.8387096774193548E-2</v>
      </c>
      <c r="L127" s="48">
        <f t="shared" si="13"/>
        <v>23</v>
      </c>
      <c r="M127" s="13">
        <f t="shared" si="14"/>
        <v>0.23</v>
      </c>
      <c r="N127" s="13">
        <f t="shared" si="15"/>
        <v>0.23</v>
      </c>
    </row>
    <row r="128" spans="1:14" x14ac:dyDescent="0.2">
      <c r="A128" s="37">
        <v>100</v>
      </c>
      <c r="B128" s="37">
        <f t="shared" si="11"/>
        <v>12500</v>
      </c>
      <c r="C128" s="38">
        <f>'Aliquote medie'!H128</f>
        <v>1</v>
      </c>
      <c r="D128" s="38">
        <f>'Aliquote medie'!I128</f>
        <v>0.23</v>
      </c>
      <c r="E128" s="39">
        <f>VLOOKUP(B128,'Aliquote medie'!B:L,10,FALSE)</f>
        <v>2875</v>
      </c>
      <c r="F128" s="39">
        <f>'Aliquote medie'!L128</f>
        <v>0.23</v>
      </c>
      <c r="G128" s="40">
        <f>VLOOKUP(B128,'Detrazioni (2022-2024)'!A:N,14,FALSE)</f>
        <v>1880</v>
      </c>
      <c r="H128" s="3">
        <f t="shared" si="8"/>
        <v>1200</v>
      </c>
      <c r="I128" s="41">
        <f t="shared" si="9"/>
        <v>3080</v>
      </c>
      <c r="J128" s="48">
        <f t="shared" si="10"/>
        <v>-205</v>
      </c>
      <c r="K128" s="48">
        <f t="shared" si="12"/>
        <v>-1.6400000000000001E-2</v>
      </c>
      <c r="L128" s="48">
        <f t="shared" si="13"/>
        <v>23</v>
      </c>
      <c r="M128" s="13">
        <f t="shared" si="14"/>
        <v>0.23</v>
      </c>
      <c r="N128" s="13">
        <f t="shared" si="15"/>
        <v>0.23</v>
      </c>
    </row>
    <row r="129" spans="1:14" x14ac:dyDescent="0.2">
      <c r="A129" s="37">
        <v>100</v>
      </c>
      <c r="B129" s="37">
        <f t="shared" si="11"/>
        <v>12600</v>
      </c>
      <c r="C129" s="38">
        <f>'Aliquote medie'!H129</f>
        <v>1</v>
      </c>
      <c r="D129" s="38">
        <f>'Aliquote medie'!I129</f>
        <v>0.23</v>
      </c>
      <c r="E129" s="39">
        <f>VLOOKUP(B129,'Aliquote medie'!B:L,10,FALSE)</f>
        <v>2898</v>
      </c>
      <c r="F129" s="39">
        <f>'Aliquote medie'!L129</f>
        <v>0.23</v>
      </c>
      <c r="G129" s="40">
        <f>VLOOKUP(B129,'Detrazioni (2022-2024)'!A:N,14,FALSE)</f>
        <v>1880</v>
      </c>
      <c r="H129" s="3">
        <f t="shared" si="8"/>
        <v>1200</v>
      </c>
      <c r="I129" s="41">
        <f t="shared" si="9"/>
        <v>3080</v>
      </c>
      <c r="J129" s="48">
        <f t="shared" si="10"/>
        <v>-182</v>
      </c>
      <c r="K129" s="48">
        <f t="shared" si="12"/>
        <v>-1.4444444444444444E-2</v>
      </c>
      <c r="L129" s="48">
        <f t="shared" si="13"/>
        <v>23</v>
      </c>
      <c r="M129" s="13">
        <f t="shared" si="14"/>
        <v>0.23</v>
      </c>
      <c r="N129" s="13">
        <f t="shared" si="15"/>
        <v>0.23</v>
      </c>
    </row>
    <row r="130" spans="1:14" x14ac:dyDescent="0.2">
      <c r="A130" s="37">
        <v>100</v>
      </c>
      <c r="B130" s="37">
        <f t="shared" si="11"/>
        <v>12700</v>
      </c>
      <c r="C130" s="38">
        <f>'Aliquote medie'!H130</f>
        <v>1</v>
      </c>
      <c r="D130" s="38">
        <f>'Aliquote medie'!I130</f>
        <v>0.23</v>
      </c>
      <c r="E130" s="39">
        <f>VLOOKUP(B130,'Aliquote medie'!B:L,10,FALSE)</f>
        <v>2921</v>
      </c>
      <c r="F130" s="39">
        <f>'Aliquote medie'!L130</f>
        <v>0.23</v>
      </c>
      <c r="G130" s="40">
        <f>VLOOKUP(B130,'Detrazioni (2022-2024)'!A:N,14,FALSE)</f>
        <v>1880</v>
      </c>
      <c r="H130" s="3">
        <f t="shared" si="8"/>
        <v>1200</v>
      </c>
      <c r="I130" s="41">
        <f t="shared" si="9"/>
        <v>3080</v>
      </c>
      <c r="J130" s="48">
        <f t="shared" si="10"/>
        <v>-159</v>
      </c>
      <c r="K130" s="48">
        <f t="shared" si="12"/>
        <v>-1.2519685039370079E-2</v>
      </c>
      <c r="L130" s="48">
        <f t="shared" si="13"/>
        <v>23</v>
      </c>
      <c r="M130" s="13">
        <f t="shared" si="14"/>
        <v>0.23</v>
      </c>
      <c r="N130" s="13">
        <f t="shared" si="15"/>
        <v>0.23</v>
      </c>
    </row>
    <row r="131" spans="1:14" x14ac:dyDescent="0.2">
      <c r="A131" s="37">
        <v>100</v>
      </c>
      <c r="B131" s="37">
        <f t="shared" si="11"/>
        <v>12800</v>
      </c>
      <c r="C131" s="38">
        <f>'Aliquote medie'!H131</f>
        <v>1</v>
      </c>
      <c r="D131" s="38">
        <f>'Aliquote medie'!I131</f>
        <v>0.23</v>
      </c>
      <c r="E131" s="39">
        <f>VLOOKUP(B131,'Aliquote medie'!B:L,10,FALSE)</f>
        <v>2944</v>
      </c>
      <c r="F131" s="39">
        <f>'Aliquote medie'!L131</f>
        <v>0.23</v>
      </c>
      <c r="G131" s="40">
        <f>VLOOKUP(B131,'Detrazioni (2022-2024)'!A:N,14,FALSE)</f>
        <v>1880</v>
      </c>
      <c r="H131" s="3">
        <f t="shared" si="8"/>
        <v>1200</v>
      </c>
      <c r="I131" s="41">
        <f t="shared" si="9"/>
        <v>3080</v>
      </c>
      <c r="J131" s="48">
        <f t="shared" si="10"/>
        <v>-136</v>
      </c>
      <c r="K131" s="48">
        <f t="shared" si="12"/>
        <v>-1.0625000000000001E-2</v>
      </c>
      <c r="L131" s="48">
        <f t="shared" si="13"/>
        <v>23</v>
      </c>
      <c r="M131" s="13">
        <f t="shared" si="14"/>
        <v>0.23</v>
      </c>
      <c r="N131" s="13">
        <f t="shared" si="15"/>
        <v>0.23</v>
      </c>
    </row>
    <row r="132" spans="1:14" x14ac:dyDescent="0.2">
      <c r="A132" s="37">
        <v>100</v>
      </c>
      <c r="B132" s="37">
        <f t="shared" si="11"/>
        <v>12900</v>
      </c>
      <c r="C132" s="38">
        <f>'Aliquote medie'!H132</f>
        <v>1</v>
      </c>
      <c r="D132" s="38">
        <f>'Aliquote medie'!I132</f>
        <v>0.23</v>
      </c>
      <c r="E132" s="39">
        <f>VLOOKUP(B132,'Aliquote medie'!B:L,10,FALSE)</f>
        <v>2967</v>
      </c>
      <c r="F132" s="39">
        <f>'Aliquote medie'!L132</f>
        <v>0.23</v>
      </c>
      <c r="G132" s="40">
        <f>VLOOKUP(B132,'Detrazioni (2022-2024)'!A:N,14,FALSE)</f>
        <v>1880</v>
      </c>
      <c r="H132" s="3">
        <f t="shared" ref="H132:H195" si="16">IF(AND(E132&gt;G132,B132&lt;=15000),1200,0)</f>
        <v>1200</v>
      </c>
      <c r="I132" s="41">
        <f t="shared" ref="I132:I195" si="17">G132+H132</f>
        <v>3080</v>
      </c>
      <c r="J132" s="48">
        <f t="shared" ref="J132:J195" si="18">IF(G132&gt;E132,0,E132-G132-H132)</f>
        <v>-113</v>
      </c>
      <c r="K132" s="48">
        <f t="shared" si="12"/>
        <v>-8.7596899224806207E-3</v>
      </c>
      <c r="L132" s="48">
        <f t="shared" si="13"/>
        <v>23</v>
      </c>
      <c r="M132" s="13">
        <f t="shared" si="14"/>
        <v>0.23</v>
      </c>
      <c r="N132" s="13">
        <f t="shared" si="15"/>
        <v>0.23</v>
      </c>
    </row>
    <row r="133" spans="1:14" x14ac:dyDescent="0.2">
      <c r="A133" s="37">
        <v>100</v>
      </c>
      <c r="B133" s="37">
        <f t="shared" ref="B133:B196" si="19">B132+A133</f>
        <v>13000</v>
      </c>
      <c r="C133" s="38">
        <f>'Aliquote medie'!H133</f>
        <v>1</v>
      </c>
      <c r="D133" s="38">
        <f>'Aliquote medie'!I133</f>
        <v>0.23</v>
      </c>
      <c r="E133" s="39">
        <f>VLOOKUP(B133,'Aliquote medie'!B:L,10,FALSE)</f>
        <v>2990</v>
      </c>
      <c r="F133" s="39">
        <f>'Aliquote medie'!L133</f>
        <v>0.23</v>
      </c>
      <c r="G133" s="40">
        <f>VLOOKUP(B133,'Detrazioni (2022-2024)'!A:N,14,FALSE)</f>
        <v>1880</v>
      </c>
      <c r="H133" s="3">
        <f t="shared" si="16"/>
        <v>1200</v>
      </c>
      <c r="I133" s="41">
        <f t="shared" si="17"/>
        <v>3080</v>
      </c>
      <c r="J133" s="48">
        <f t="shared" si="18"/>
        <v>-90</v>
      </c>
      <c r="K133" s="48">
        <f t="shared" ref="K133:K196" si="20">J133/B133</f>
        <v>-6.9230769230769233E-3</v>
      </c>
      <c r="L133" s="48">
        <f t="shared" ref="L133:L196" si="21">(J133-J132)</f>
        <v>23</v>
      </c>
      <c r="M133" s="13">
        <f t="shared" ref="M133:M196" si="22">L133/A133</f>
        <v>0.23</v>
      </c>
      <c r="N133" s="13">
        <f t="shared" ref="N133:N196" si="23">IF(AND(M133&lt;1,M133&gt;-0.3),M133,"")</f>
        <v>0.23</v>
      </c>
    </row>
    <row r="134" spans="1:14" x14ac:dyDescent="0.2">
      <c r="A134" s="37">
        <v>100</v>
      </c>
      <c r="B134" s="37">
        <f t="shared" si="19"/>
        <v>13100</v>
      </c>
      <c r="C134" s="38">
        <f>'Aliquote medie'!H134</f>
        <v>1</v>
      </c>
      <c r="D134" s="38">
        <f>'Aliquote medie'!I134</f>
        <v>0.23</v>
      </c>
      <c r="E134" s="39">
        <f>VLOOKUP(B134,'Aliquote medie'!B:L,10,FALSE)</f>
        <v>3013</v>
      </c>
      <c r="F134" s="39">
        <f>'Aliquote medie'!L134</f>
        <v>0.23</v>
      </c>
      <c r="G134" s="40">
        <f>VLOOKUP(B134,'Detrazioni (2022-2024)'!A:N,14,FALSE)</f>
        <v>1880</v>
      </c>
      <c r="H134" s="3">
        <f t="shared" si="16"/>
        <v>1200</v>
      </c>
      <c r="I134" s="41">
        <f t="shared" si="17"/>
        <v>3080</v>
      </c>
      <c r="J134" s="48">
        <f t="shared" si="18"/>
        <v>-67</v>
      </c>
      <c r="K134" s="48">
        <f t="shared" si="20"/>
        <v>-5.1145038167938932E-3</v>
      </c>
      <c r="L134" s="48">
        <f t="shared" si="21"/>
        <v>23</v>
      </c>
      <c r="M134" s="13">
        <f t="shared" si="22"/>
        <v>0.23</v>
      </c>
      <c r="N134" s="13">
        <f t="shared" si="23"/>
        <v>0.23</v>
      </c>
    </row>
    <row r="135" spans="1:14" x14ac:dyDescent="0.2">
      <c r="A135" s="37">
        <v>100</v>
      </c>
      <c r="B135" s="37">
        <f t="shared" si="19"/>
        <v>13200</v>
      </c>
      <c r="C135" s="38">
        <f>'Aliquote medie'!H135</f>
        <v>1</v>
      </c>
      <c r="D135" s="38">
        <f>'Aliquote medie'!I135</f>
        <v>0.23</v>
      </c>
      <c r="E135" s="39">
        <f>VLOOKUP(B135,'Aliquote medie'!B:L,10,FALSE)</f>
        <v>3036</v>
      </c>
      <c r="F135" s="39">
        <f>'Aliquote medie'!L135</f>
        <v>0.23</v>
      </c>
      <c r="G135" s="40">
        <f>VLOOKUP(B135,'Detrazioni (2022-2024)'!A:N,14,FALSE)</f>
        <v>1880</v>
      </c>
      <c r="H135" s="3">
        <f t="shared" si="16"/>
        <v>1200</v>
      </c>
      <c r="I135" s="41">
        <f t="shared" si="17"/>
        <v>3080</v>
      </c>
      <c r="J135" s="48">
        <f t="shared" si="18"/>
        <v>-44</v>
      </c>
      <c r="K135" s="48">
        <f t="shared" si="20"/>
        <v>-3.3333333333333335E-3</v>
      </c>
      <c r="L135" s="48">
        <f t="shared" si="21"/>
        <v>23</v>
      </c>
      <c r="M135" s="13">
        <f t="shared" si="22"/>
        <v>0.23</v>
      </c>
      <c r="N135" s="13">
        <f t="shared" si="23"/>
        <v>0.23</v>
      </c>
    </row>
    <row r="136" spans="1:14" x14ac:dyDescent="0.2">
      <c r="A136" s="37">
        <v>100</v>
      </c>
      <c r="B136" s="37">
        <f t="shared" si="19"/>
        <v>13300</v>
      </c>
      <c r="C136" s="38">
        <f>'Aliquote medie'!H136</f>
        <v>1</v>
      </c>
      <c r="D136" s="38">
        <f>'Aliquote medie'!I136</f>
        <v>0.23</v>
      </c>
      <c r="E136" s="39">
        <f>VLOOKUP(B136,'Aliquote medie'!B:L,10,FALSE)</f>
        <v>3059</v>
      </c>
      <c r="F136" s="39">
        <f>'Aliquote medie'!L136</f>
        <v>0.23</v>
      </c>
      <c r="G136" s="40">
        <f>VLOOKUP(B136,'Detrazioni (2022-2024)'!A:N,14,FALSE)</f>
        <v>1880</v>
      </c>
      <c r="H136" s="3">
        <f t="shared" si="16"/>
        <v>1200</v>
      </c>
      <c r="I136" s="41">
        <f t="shared" si="17"/>
        <v>3080</v>
      </c>
      <c r="J136" s="48">
        <f t="shared" si="18"/>
        <v>-21</v>
      </c>
      <c r="K136" s="48">
        <f t="shared" si="20"/>
        <v>-1.5789473684210526E-3</v>
      </c>
      <c r="L136" s="48">
        <f t="shared" si="21"/>
        <v>23</v>
      </c>
      <c r="M136" s="13">
        <f t="shared" si="22"/>
        <v>0.23</v>
      </c>
      <c r="N136" s="13">
        <f t="shared" si="23"/>
        <v>0.23</v>
      </c>
    </row>
    <row r="137" spans="1:14" x14ac:dyDescent="0.2">
      <c r="A137" s="37">
        <v>100</v>
      </c>
      <c r="B137" s="37">
        <f t="shared" si="19"/>
        <v>13400</v>
      </c>
      <c r="C137" s="38">
        <f>'Aliquote medie'!H137</f>
        <v>1</v>
      </c>
      <c r="D137" s="38">
        <f>'Aliquote medie'!I137</f>
        <v>0.23</v>
      </c>
      <c r="E137" s="39">
        <f>VLOOKUP(B137,'Aliquote medie'!B:L,10,FALSE)</f>
        <v>3082</v>
      </c>
      <c r="F137" s="39">
        <f>'Aliquote medie'!L137</f>
        <v>0.23</v>
      </c>
      <c r="G137" s="40">
        <f>VLOOKUP(B137,'Detrazioni (2022-2024)'!A:N,14,FALSE)</f>
        <v>1880</v>
      </c>
      <c r="H137" s="3">
        <f t="shared" si="16"/>
        <v>1200</v>
      </c>
      <c r="I137" s="41">
        <f t="shared" si="17"/>
        <v>3080</v>
      </c>
      <c r="J137" s="48">
        <f t="shared" si="18"/>
        <v>2</v>
      </c>
      <c r="K137" s="48">
        <f t="shared" si="20"/>
        <v>1.4925373134328358E-4</v>
      </c>
      <c r="L137" s="48">
        <f t="shared" si="21"/>
        <v>23</v>
      </c>
      <c r="M137" s="13">
        <f t="shared" si="22"/>
        <v>0.23</v>
      </c>
      <c r="N137" s="13">
        <f t="shared" si="23"/>
        <v>0.23</v>
      </c>
    </row>
    <row r="138" spans="1:14" x14ac:dyDescent="0.2">
      <c r="A138" s="37">
        <v>100</v>
      </c>
      <c r="B138" s="37">
        <f t="shared" si="19"/>
        <v>13500</v>
      </c>
      <c r="C138" s="38">
        <f>'Aliquote medie'!H138</f>
        <v>1</v>
      </c>
      <c r="D138" s="38">
        <f>'Aliquote medie'!I138</f>
        <v>0.23</v>
      </c>
      <c r="E138" s="39">
        <f>VLOOKUP(B138,'Aliquote medie'!B:L,10,FALSE)</f>
        <v>3105</v>
      </c>
      <c r="F138" s="39">
        <f>'Aliquote medie'!L138</f>
        <v>0.23</v>
      </c>
      <c r="G138" s="40">
        <f>VLOOKUP(B138,'Detrazioni (2022-2024)'!A:N,14,FALSE)</f>
        <v>1880</v>
      </c>
      <c r="H138" s="3">
        <f t="shared" si="16"/>
        <v>1200</v>
      </c>
      <c r="I138" s="41">
        <f t="shared" si="17"/>
        <v>3080</v>
      </c>
      <c r="J138" s="48">
        <f t="shared" si="18"/>
        <v>25</v>
      </c>
      <c r="K138" s="48">
        <f t="shared" si="20"/>
        <v>1.8518518518518519E-3</v>
      </c>
      <c r="L138" s="48">
        <f t="shared" si="21"/>
        <v>23</v>
      </c>
      <c r="M138" s="13">
        <f t="shared" si="22"/>
        <v>0.23</v>
      </c>
      <c r="N138" s="13">
        <f t="shared" si="23"/>
        <v>0.23</v>
      </c>
    </row>
    <row r="139" spans="1:14" x14ac:dyDescent="0.2">
      <c r="A139" s="37">
        <v>100</v>
      </c>
      <c r="B139" s="37">
        <f t="shared" si="19"/>
        <v>13600</v>
      </c>
      <c r="C139" s="38">
        <f>'Aliquote medie'!H139</f>
        <v>1</v>
      </c>
      <c r="D139" s="38">
        <f>'Aliquote medie'!I139</f>
        <v>0.23</v>
      </c>
      <c r="E139" s="39">
        <f>VLOOKUP(B139,'Aliquote medie'!B:L,10,FALSE)</f>
        <v>3128</v>
      </c>
      <c r="F139" s="39">
        <f>'Aliquote medie'!L139</f>
        <v>0.23</v>
      </c>
      <c r="G139" s="40">
        <f>VLOOKUP(B139,'Detrazioni (2022-2024)'!A:N,14,FALSE)</f>
        <v>1880</v>
      </c>
      <c r="H139" s="3">
        <f t="shared" si="16"/>
        <v>1200</v>
      </c>
      <c r="I139" s="41">
        <f t="shared" si="17"/>
        <v>3080</v>
      </c>
      <c r="J139" s="48">
        <f t="shared" si="18"/>
        <v>48</v>
      </c>
      <c r="K139" s="48">
        <f t="shared" si="20"/>
        <v>3.5294117647058825E-3</v>
      </c>
      <c r="L139" s="48">
        <f t="shared" si="21"/>
        <v>23</v>
      </c>
      <c r="M139" s="13">
        <f t="shared" si="22"/>
        <v>0.23</v>
      </c>
      <c r="N139" s="13">
        <f t="shared" si="23"/>
        <v>0.23</v>
      </c>
    </row>
    <row r="140" spans="1:14" x14ac:dyDescent="0.2">
      <c r="A140" s="37">
        <v>100</v>
      </c>
      <c r="B140" s="37">
        <f t="shared" si="19"/>
        <v>13700</v>
      </c>
      <c r="C140" s="38">
        <f>'Aliquote medie'!H140</f>
        <v>1</v>
      </c>
      <c r="D140" s="38">
        <f>'Aliquote medie'!I140</f>
        <v>0.23</v>
      </c>
      <c r="E140" s="39">
        <f>VLOOKUP(B140,'Aliquote medie'!B:L,10,FALSE)</f>
        <v>3151</v>
      </c>
      <c r="F140" s="39">
        <f>'Aliquote medie'!L140</f>
        <v>0.23</v>
      </c>
      <c r="G140" s="40">
        <f>VLOOKUP(B140,'Detrazioni (2022-2024)'!A:N,14,FALSE)</f>
        <v>1880</v>
      </c>
      <c r="H140" s="3">
        <f t="shared" si="16"/>
        <v>1200</v>
      </c>
      <c r="I140" s="41">
        <f t="shared" si="17"/>
        <v>3080</v>
      </c>
      <c r="J140" s="48">
        <f t="shared" si="18"/>
        <v>71</v>
      </c>
      <c r="K140" s="48">
        <f t="shared" si="20"/>
        <v>5.1824817518248177E-3</v>
      </c>
      <c r="L140" s="48">
        <f t="shared" si="21"/>
        <v>23</v>
      </c>
      <c r="M140" s="13">
        <f t="shared" si="22"/>
        <v>0.23</v>
      </c>
      <c r="N140" s="13">
        <f t="shared" si="23"/>
        <v>0.23</v>
      </c>
    </row>
    <row r="141" spans="1:14" x14ac:dyDescent="0.2">
      <c r="A141" s="37">
        <v>100</v>
      </c>
      <c r="B141" s="37">
        <f t="shared" si="19"/>
        <v>13800</v>
      </c>
      <c r="C141" s="38">
        <f>'Aliquote medie'!H141</f>
        <v>1</v>
      </c>
      <c r="D141" s="38">
        <f>'Aliquote medie'!I141</f>
        <v>0.23</v>
      </c>
      <c r="E141" s="39">
        <f>VLOOKUP(B141,'Aliquote medie'!B:L,10,FALSE)</f>
        <v>3174</v>
      </c>
      <c r="F141" s="39">
        <f>'Aliquote medie'!L141</f>
        <v>0.23</v>
      </c>
      <c r="G141" s="40">
        <f>VLOOKUP(B141,'Detrazioni (2022-2024)'!A:N,14,FALSE)</f>
        <v>1880</v>
      </c>
      <c r="H141" s="3">
        <f t="shared" si="16"/>
        <v>1200</v>
      </c>
      <c r="I141" s="41">
        <f t="shared" si="17"/>
        <v>3080</v>
      </c>
      <c r="J141" s="48">
        <f t="shared" si="18"/>
        <v>94</v>
      </c>
      <c r="K141" s="48">
        <f t="shared" si="20"/>
        <v>6.8115942028985511E-3</v>
      </c>
      <c r="L141" s="48">
        <f t="shared" si="21"/>
        <v>23</v>
      </c>
      <c r="M141" s="13">
        <f t="shared" si="22"/>
        <v>0.23</v>
      </c>
      <c r="N141" s="13">
        <f t="shared" si="23"/>
        <v>0.23</v>
      </c>
    </row>
    <row r="142" spans="1:14" x14ac:dyDescent="0.2">
      <c r="A142" s="37">
        <v>100</v>
      </c>
      <c r="B142" s="37">
        <f t="shared" si="19"/>
        <v>13900</v>
      </c>
      <c r="C142" s="38">
        <f>'Aliquote medie'!H142</f>
        <v>1</v>
      </c>
      <c r="D142" s="38">
        <f>'Aliquote medie'!I142</f>
        <v>0.23</v>
      </c>
      <c r="E142" s="39">
        <f>VLOOKUP(B142,'Aliquote medie'!B:L,10,FALSE)</f>
        <v>3197</v>
      </c>
      <c r="F142" s="39">
        <f>'Aliquote medie'!L142</f>
        <v>0.23</v>
      </c>
      <c r="G142" s="40">
        <f>VLOOKUP(B142,'Detrazioni (2022-2024)'!A:N,14,FALSE)</f>
        <v>1880</v>
      </c>
      <c r="H142" s="3">
        <f t="shared" si="16"/>
        <v>1200</v>
      </c>
      <c r="I142" s="41">
        <f t="shared" si="17"/>
        <v>3080</v>
      </c>
      <c r="J142" s="48">
        <f t="shared" si="18"/>
        <v>117</v>
      </c>
      <c r="K142" s="48">
        <f t="shared" si="20"/>
        <v>8.4172661870503592E-3</v>
      </c>
      <c r="L142" s="48">
        <f t="shared" si="21"/>
        <v>23</v>
      </c>
      <c r="M142" s="13">
        <f t="shared" si="22"/>
        <v>0.23</v>
      </c>
      <c r="N142" s="13">
        <f t="shared" si="23"/>
        <v>0.23</v>
      </c>
    </row>
    <row r="143" spans="1:14" x14ac:dyDescent="0.2">
      <c r="A143" s="37">
        <v>100</v>
      </c>
      <c r="B143" s="37">
        <f t="shared" si="19"/>
        <v>14000</v>
      </c>
      <c r="C143" s="38">
        <f>'Aliquote medie'!H143</f>
        <v>1</v>
      </c>
      <c r="D143" s="38">
        <f>'Aliquote medie'!I143</f>
        <v>0.23</v>
      </c>
      <c r="E143" s="39">
        <f>VLOOKUP(B143,'Aliquote medie'!B:L,10,FALSE)</f>
        <v>3220</v>
      </c>
      <c r="F143" s="39">
        <f>'Aliquote medie'!L143</f>
        <v>0.23</v>
      </c>
      <c r="G143" s="40">
        <f>VLOOKUP(B143,'Detrazioni (2022-2024)'!A:N,14,FALSE)</f>
        <v>1880</v>
      </c>
      <c r="H143" s="3">
        <f t="shared" si="16"/>
        <v>1200</v>
      </c>
      <c r="I143" s="41">
        <f t="shared" si="17"/>
        <v>3080</v>
      </c>
      <c r="J143" s="48">
        <f t="shared" si="18"/>
        <v>140</v>
      </c>
      <c r="K143" s="48">
        <f t="shared" si="20"/>
        <v>0.01</v>
      </c>
      <c r="L143" s="48">
        <f t="shared" si="21"/>
        <v>23</v>
      </c>
      <c r="M143" s="13">
        <f t="shared" si="22"/>
        <v>0.23</v>
      </c>
      <c r="N143" s="13">
        <f t="shared" si="23"/>
        <v>0.23</v>
      </c>
    </row>
    <row r="144" spans="1:14" x14ac:dyDescent="0.2">
      <c r="A144" s="37">
        <v>100</v>
      </c>
      <c r="B144" s="37">
        <f t="shared" si="19"/>
        <v>14100</v>
      </c>
      <c r="C144" s="38">
        <f>'Aliquote medie'!H144</f>
        <v>1</v>
      </c>
      <c r="D144" s="38">
        <f>'Aliquote medie'!I144</f>
        <v>0.23</v>
      </c>
      <c r="E144" s="39">
        <f>VLOOKUP(B144,'Aliquote medie'!B:L,10,FALSE)</f>
        <v>3243</v>
      </c>
      <c r="F144" s="39">
        <f>'Aliquote medie'!L144</f>
        <v>0.23</v>
      </c>
      <c r="G144" s="40">
        <f>VLOOKUP(B144,'Detrazioni (2022-2024)'!A:N,14,FALSE)</f>
        <v>1880</v>
      </c>
      <c r="H144" s="3">
        <f t="shared" si="16"/>
        <v>1200</v>
      </c>
      <c r="I144" s="41">
        <f t="shared" si="17"/>
        <v>3080</v>
      </c>
      <c r="J144" s="48">
        <f t="shared" si="18"/>
        <v>163</v>
      </c>
      <c r="K144" s="48">
        <f t="shared" si="20"/>
        <v>1.1560283687943262E-2</v>
      </c>
      <c r="L144" s="48">
        <f t="shared" si="21"/>
        <v>23</v>
      </c>
      <c r="M144" s="13">
        <f t="shared" si="22"/>
        <v>0.23</v>
      </c>
      <c r="N144" s="13">
        <f t="shared" si="23"/>
        <v>0.23</v>
      </c>
    </row>
    <row r="145" spans="1:14" x14ac:dyDescent="0.2">
      <c r="A145" s="37">
        <v>100</v>
      </c>
      <c r="B145" s="37">
        <f t="shared" si="19"/>
        <v>14200</v>
      </c>
      <c r="C145" s="38">
        <f>'Aliquote medie'!H145</f>
        <v>1</v>
      </c>
      <c r="D145" s="38">
        <f>'Aliquote medie'!I145</f>
        <v>0.23</v>
      </c>
      <c r="E145" s="39">
        <f>VLOOKUP(B145,'Aliquote medie'!B:L,10,FALSE)</f>
        <v>3266</v>
      </c>
      <c r="F145" s="39">
        <f>'Aliquote medie'!L145</f>
        <v>0.23</v>
      </c>
      <c r="G145" s="40">
        <f>VLOOKUP(B145,'Detrazioni (2022-2024)'!A:N,14,FALSE)</f>
        <v>1880</v>
      </c>
      <c r="H145" s="3">
        <f t="shared" si="16"/>
        <v>1200</v>
      </c>
      <c r="I145" s="41">
        <f t="shared" si="17"/>
        <v>3080</v>
      </c>
      <c r="J145" s="48">
        <f t="shared" si="18"/>
        <v>186</v>
      </c>
      <c r="K145" s="48">
        <f t="shared" si="20"/>
        <v>1.3098591549295775E-2</v>
      </c>
      <c r="L145" s="48">
        <f t="shared" si="21"/>
        <v>23</v>
      </c>
      <c r="M145" s="13">
        <f t="shared" si="22"/>
        <v>0.23</v>
      </c>
      <c r="N145" s="13">
        <f t="shared" si="23"/>
        <v>0.23</v>
      </c>
    </row>
    <row r="146" spans="1:14" x14ac:dyDescent="0.2">
      <c r="A146" s="37">
        <v>100</v>
      </c>
      <c r="B146" s="37">
        <f t="shared" si="19"/>
        <v>14300</v>
      </c>
      <c r="C146" s="38">
        <f>'Aliquote medie'!H146</f>
        <v>1</v>
      </c>
      <c r="D146" s="38">
        <f>'Aliquote medie'!I146</f>
        <v>0.23</v>
      </c>
      <c r="E146" s="39">
        <f>VLOOKUP(B146,'Aliquote medie'!B:L,10,FALSE)</f>
        <v>3289</v>
      </c>
      <c r="F146" s="39">
        <f>'Aliquote medie'!L146</f>
        <v>0.23</v>
      </c>
      <c r="G146" s="40">
        <f>VLOOKUP(B146,'Detrazioni (2022-2024)'!A:N,14,FALSE)</f>
        <v>1880</v>
      </c>
      <c r="H146" s="3">
        <f t="shared" si="16"/>
        <v>1200</v>
      </c>
      <c r="I146" s="41">
        <f t="shared" si="17"/>
        <v>3080</v>
      </c>
      <c r="J146" s="48">
        <f t="shared" si="18"/>
        <v>209</v>
      </c>
      <c r="K146" s="48">
        <f t="shared" si="20"/>
        <v>1.4615384615384615E-2</v>
      </c>
      <c r="L146" s="48">
        <f t="shared" si="21"/>
        <v>23</v>
      </c>
      <c r="M146" s="13">
        <f t="shared" si="22"/>
        <v>0.23</v>
      </c>
      <c r="N146" s="13">
        <f t="shared" si="23"/>
        <v>0.23</v>
      </c>
    </row>
    <row r="147" spans="1:14" x14ac:dyDescent="0.2">
      <c r="A147" s="37">
        <v>100</v>
      </c>
      <c r="B147" s="37">
        <f t="shared" si="19"/>
        <v>14400</v>
      </c>
      <c r="C147" s="38">
        <f>'Aliquote medie'!H147</f>
        <v>1</v>
      </c>
      <c r="D147" s="38">
        <f>'Aliquote medie'!I147</f>
        <v>0.23</v>
      </c>
      <c r="E147" s="39">
        <f>VLOOKUP(B147,'Aliquote medie'!B:L,10,FALSE)</f>
        <v>3312</v>
      </c>
      <c r="F147" s="39">
        <f>'Aliquote medie'!L147</f>
        <v>0.23</v>
      </c>
      <c r="G147" s="40">
        <f>VLOOKUP(B147,'Detrazioni (2022-2024)'!A:N,14,FALSE)</f>
        <v>1880</v>
      </c>
      <c r="H147" s="3">
        <f t="shared" si="16"/>
        <v>1200</v>
      </c>
      <c r="I147" s="41">
        <f t="shared" si="17"/>
        <v>3080</v>
      </c>
      <c r="J147" s="48">
        <f t="shared" si="18"/>
        <v>232</v>
      </c>
      <c r="K147" s="48">
        <f t="shared" si="20"/>
        <v>1.6111111111111111E-2</v>
      </c>
      <c r="L147" s="48">
        <f t="shared" si="21"/>
        <v>23</v>
      </c>
      <c r="M147" s="13">
        <f t="shared" si="22"/>
        <v>0.23</v>
      </c>
      <c r="N147" s="13">
        <f t="shared" si="23"/>
        <v>0.23</v>
      </c>
    </row>
    <row r="148" spans="1:14" x14ac:dyDescent="0.2">
      <c r="A148" s="37">
        <v>100</v>
      </c>
      <c r="B148" s="37">
        <f t="shared" si="19"/>
        <v>14500</v>
      </c>
      <c r="C148" s="38">
        <f>'Aliquote medie'!H148</f>
        <v>1</v>
      </c>
      <c r="D148" s="38">
        <f>'Aliquote medie'!I148</f>
        <v>0.23</v>
      </c>
      <c r="E148" s="39">
        <f>VLOOKUP(B148,'Aliquote medie'!B:L,10,FALSE)</f>
        <v>3335</v>
      </c>
      <c r="F148" s="39">
        <f>'Aliquote medie'!L148</f>
        <v>0.23</v>
      </c>
      <c r="G148" s="40">
        <f>VLOOKUP(B148,'Detrazioni (2022-2024)'!A:N,14,FALSE)</f>
        <v>1880</v>
      </c>
      <c r="H148" s="3">
        <f t="shared" si="16"/>
        <v>1200</v>
      </c>
      <c r="I148" s="41">
        <f t="shared" si="17"/>
        <v>3080</v>
      </c>
      <c r="J148" s="48">
        <f t="shared" si="18"/>
        <v>255</v>
      </c>
      <c r="K148" s="48">
        <f t="shared" si="20"/>
        <v>1.7586206896551725E-2</v>
      </c>
      <c r="L148" s="48">
        <f t="shared" si="21"/>
        <v>23</v>
      </c>
      <c r="M148" s="13">
        <f t="shared" si="22"/>
        <v>0.23</v>
      </c>
      <c r="N148" s="13">
        <f t="shared" si="23"/>
        <v>0.23</v>
      </c>
    </row>
    <row r="149" spans="1:14" x14ac:dyDescent="0.2">
      <c r="A149" s="37">
        <v>100</v>
      </c>
      <c r="B149" s="37">
        <f t="shared" si="19"/>
        <v>14600</v>
      </c>
      <c r="C149" s="38">
        <f>'Aliquote medie'!H149</f>
        <v>1</v>
      </c>
      <c r="D149" s="38">
        <f>'Aliquote medie'!I149</f>
        <v>0.23</v>
      </c>
      <c r="E149" s="39">
        <f>VLOOKUP(B149,'Aliquote medie'!B:L,10,FALSE)</f>
        <v>3358</v>
      </c>
      <c r="F149" s="39">
        <f>'Aliquote medie'!L149</f>
        <v>0.23</v>
      </c>
      <c r="G149" s="40">
        <f>VLOOKUP(B149,'Detrazioni (2022-2024)'!A:N,14,FALSE)</f>
        <v>1880</v>
      </c>
      <c r="H149" s="3">
        <f t="shared" si="16"/>
        <v>1200</v>
      </c>
      <c r="I149" s="41">
        <f t="shared" si="17"/>
        <v>3080</v>
      </c>
      <c r="J149" s="48">
        <f t="shared" si="18"/>
        <v>278</v>
      </c>
      <c r="K149" s="48">
        <f t="shared" si="20"/>
        <v>1.9041095890410958E-2</v>
      </c>
      <c r="L149" s="48">
        <f t="shared" si="21"/>
        <v>23</v>
      </c>
      <c r="M149" s="13">
        <f t="shared" si="22"/>
        <v>0.23</v>
      </c>
      <c r="N149" s="13">
        <f t="shared" si="23"/>
        <v>0.23</v>
      </c>
    </row>
    <row r="150" spans="1:14" x14ac:dyDescent="0.2">
      <c r="A150" s="37">
        <v>100</v>
      </c>
      <c r="B150" s="37">
        <f t="shared" si="19"/>
        <v>14700</v>
      </c>
      <c r="C150" s="38">
        <f>'Aliquote medie'!H150</f>
        <v>1</v>
      </c>
      <c r="D150" s="38">
        <f>'Aliquote medie'!I150</f>
        <v>0.23</v>
      </c>
      <c r="E150" s="39">
        <f>VLOOKUP(B150,'Aliquote medie'!B:L,10,FALSE)</f>
        <v>3381</v>
      </c>
      <c r="F150" s="39">
        <f>'Aliquote medie'!L150</f>
        <v>0.23</v>
      </c>
      <c r="G150" s="40">
        <f>VLOOKUP(B150,'Detrazioni (2022-2024)'!A:N,14,FALSE)</f>
        <v>1880</v>
      </c>
      <c r="H150" s="3">
        <f t="shared" si="16"/>
        <v>1200</v>
      </c>
      <c r="I150" s="41">
        <f t="shared" si="17"/>
        <v>3080</v>
      </c>
      <c r="J150" s="48">
        <f t="shared" si="18"/>
        <v>301</v>
      </c>
      <c r="K150" s="48">
        <f t="shared" si="20"/>
        <v>2.0476190476190478E-2</v>
      </c>
      <c r="L150" s="48">
        <f t="shared" si="21"/>
        <v>23</v>
      </c>
      <c r="M150" s="13">
        <f t="shared" si="22"/>
        <v>0.23</v>
      </c>
      <c r="N150" s="13">
        <f t="shared" si="23"/>
        <v>0.23</v>
      </c>
    </row>
    <row r="151" spans="1:14" x14ac:dyDescent="0.2">
      <c r="A151" s="37">
        <v>100</v>
      </c>
      <c r="B151" s="37">
        <f t="shared" si="19"/>
        <v>14800</v>
      </c>
      <c r="C151" s="38">
        <f>'Aliquote medie'!H151</f>
        <v>1</v>
      </c>
      <c r="D151" s="38">
        <f>'Aliquote medie'!I151</f>
        <v>0.23</v>
      </c>
      <c r="E151" s="39">
        <f>VLOOKUP(B151,'Aliquote medie'!B:L,10,FALSE)</f>
        <v>3404</v>
      </c>
      <c r="F151" s="39">
        <f>'Aliquote medie'!L151</f>
        <v>0.23</v>
      </c>
      <c r="G151" s="40">
        <f>VLOOKUP(B151,'Detrazioni (2022-2024)'!A:N,14,FALSE)</f>
        <v>1880</v>
      </c>
      <c r="H151" s="3">
        <f t="shared" si="16"/>
        <v>1200</v>
      </c>
      <c r="I151" s="41">
        <f t="shared" si="17"/>
        <v>3080</v>
      </c>
      <c r="J151" s="48">
        <f t="shared" si="18"/>
        <v>324</v>
      </c>
      <c r="K151" s="48">
        <f t="shared" si="20"/>
        <v>2.189189189189189E-2</v>
      </c>
      <c r="L151" s="48">
        <f t="shared" si="21"/>
        <v>23</v>
      </c>
      <c r="M151" s="13">
        <f t="shared" si="22"/>
        <v>0.23</v>
      </c>
      <c r="N151" s="13">
        <f t="shared" si="23"/>
        <v>0.23</v>
      </c>
    </row>
    <row r="152" spans="1:14" x14ac:dyDescent="0.2">
      <c r="A152" s="37">
        <v>100</v>
      </c>
      <c r="B152" s="37">
        <f t="shared" si="19"/>
        <v>14900</v>
      </c>
      <c r="C152" s="38">
        <f>'Aliquote medie'!H152</f>
        <v>1</v>
      </c>
      <c r="D152" s="38">
        <f>'Aliquote medie'!I152</f>
        <v>0.23</v>
      </c>
      <c r="E152" s="39">
        <f>VLOOKUP(B152,'Aliquote medie'!B:L,10,FALSE)</f>
        <v>3427</v>
      </c>
      <c r="F152" s="39">
        <f>'Aliquote medie'!L152</f>
        <v>0.23</v>
      </c>
      <c r="G152" s="40">
        <f>VLOOKUP(B152,'Detrazioni (2022-2024)'!A:N,14,FALSE)</f>
        <v>1880</v>
      </c>
      <c r="H152" s="3">
        <f t="shared" si="16"/>
        <v>1200</v>
      </c>
      <c r="I152" s="41">
        <f t="shared" si="17"/>
        <v>3080</v>
      </c>
      <c r="J152" s="48">
        <f t="shared" si="18"/>
        <v>347</v>
      </c>
      <c r="K152" s="48">
        <f t="shared" si="20"/>
        <v>2.3288590604026847E-2</v>
      </c>
      <c r="L152" s="48">
        <f t="shared" si="21"/>
        <v>23</v>
      </c>
      <c r="M152" s="13">
        <f t="shared" si="22"/>
        <v>0.23</v>
      </c>
      <c r="N152" s="13">
        <f t="shared" si="23"/>
        <v>0.23</v>
      </c>
    </row>
    <row r="153" spans="1:14" x14ac:dyDescent="0.2">
      <c r="A153" s="37">
        <v>100</v>
      </c>
      <c r="B153" s="37">
        <f t="shared" si="19"/>
        <v>15000</v>
      </c>
      <c r="C153" s="38">
        <f>'Aliquote medie'!H153</f>
        <v>1</v>
      </c>
      <c r="D153" s="38">
        <f>'Aliquote medie'!I153</f>
        <v>0.23</v>
      </c>
      <c r="E153" s="39">
        <f>VLOOKUP(B153,'Aliquote medie'!B:L,10,FALSE)</f>
        <v>3450</v>
      </c>
      <c r="F153" s="39">
        <f>'Aliquote medie'!L153</f>
        <v>0.23</v>
      </c>
      <c r="G153" s="40">
        <f>VLOOKUP(B153,'Detrazioni (2022-2024)'!A:N,14,FALSE)</f>
        <v>1880</v>
      </c>
      <c r="H153" s="3">
        <f t="shared" si="16"/>
        <v>1200</v>
      </c>
      <c r="I153" s="41">
        <f t="shared" si="17"/>
        <v>3080</v>
      </c>
      <c r="J153" s="48">
        <f t="shared" si="18"/>
        <v>370</v>
      </c>
      <c r="K153" s="48">
        <f t="shared" si="20"/>
        <v>2.4666666666666667E-2</v>
      </c>
      <c r="L153" s="48">
        <f t="shared" si="21"/>
        <v>23</v>
      </c>
      <c r="M153" s="13">
        <f t="shared" si="22"/>
        <v>0.23</v>
      </c>
      <c r="N153" s="13">
        <f t="shared" si="23"/>
        <v>0.23</v>
      </c>
    </row>
    <row r="154" spans="1:14" x14ac:dyDescent="0.2">
      <c r="A154" s="37">
        <v>100</v>
      </c>
      <c r="B154" s="37">
        <f t="shared" si="19"/>
        <v>15100</v>
      </c>
      <c r="C154" s="38">
        <f>'Aliquote medie'!H154</f>
        <v>2</v>
      </c>
      <c r="D154" s="38">
        <f>'Aliquote medie'!I154</f>
        <v>0.25</v>
      </c>
      <c r="E154" s="39">
        <f>VLOOKUP(B154,'Aliquote medie'!B:L,10,FALSE)</f>
        <v>3475</v>
      </c>
      <c r="F154" s="39">
        <f>'Aliquote medie'!L154</f>
        <v>0.23013245033112584</v>
      </c>
      <c r="G154" s="40">
        <f>VLOOKUP(B154,'Detrazioni (2022-2024)'!A:N,14,FALSE)</f>
        <v>3090.9369951534736</v>
      </c>
      <c r="H154" s="3">
        <f t="shared" si="16"/>
        <v>0</v>
      </c>
      <c r="I154" s="41">
        <f t="shared" si="17"/>
        <v>3090.9369951534736</v>
      </c>
      <c r="J154" s="48">
        <f t="shared" si="18"/>
        <v>384.06300484652638</v>
      </c>
      <c r="K154" s="48">
        <f t="shared" si="20"/>
        <v>2.5434636082551417E-2</v>
      </c>
      <c r="L154" s="48">
        <f t="shared" si="21"/>
        <v>14.063004846526383</v>
      </c>
      <c r="M154" s="13">
        <f t="shared" si="22"/>
        <v>0.14063004846526383</v>
      </c>
      <c r="N154" s="13">
        <f t="shared" si="23"/>
        <v>0.14063004846526383</v>
      </c>
    </row>
    <row r="155" spans="1:14" x14ac:dyDescent="0.2">
      <c r="A155" s="37">
        <v>100</v>
      </c>
      <c r="B155" s="37">
        <f t="shared" si="19"/>
        <v>15200</v>
      </c>
      <c r="C155" s="38">
        <f>'Aliquote medie'!H155</f>
        <v>2</v>
      </c>
      <c r="D155" s="38">
        <f>'Aliquote medie'!I155</f>
        <v>0.25</v>
      </c>
      <c r="E155" s="39">
        <f>VLOOKUP(B155,'Aliquote medie'!B:L,10,FALSE)</f>
        <v>3500</v>
      </c>
      <c r="F155" s="39">
        <f>'Aliquote medie'!L155</f>
        <v>0.23026315789473684</v>
      </c>
      <c r="G155" s="40">
        <f>VLOOKUP(B155,'Detrazioni (2022-2024)'!A:N,14,FALSE)</f>
        <v>3081.7824448034462</v>
      </c>
      <c r="H155" s="3">
        <f t="shared" si="16"/>
        <v>0</v>
      </c>
      <c r="I155" s="41">
        <f t="shared" si="17"/>
        <v>3081.7824448034462</v>
      </c>
      <c r="J155" s="48">
        <f t="shared" si="18"/>
        <v>418.2175551965538</v>
      </c>
      <c r="K155" s="48">
        <f t="shared" si="20"/>
        <v>2.7514312841878538E-2</v>
      </c>
      <c r="L155" s="48">
        <f t="shared" si="21"/>
        <v>34.154550350027421</v>
      </c>
      <c r="M155" s="13">
        <f t="shared" si="22"/>
        <v>0.34154550350027418</v>
      </c>
      <c r="N155" s="13">
        <f t="shared" si="23"/>
        <v>0.34154550350027418</v>
      </c>
    </row>
    <row r="156" spans="1:14" x14ac:dyDescent="0.2">
      <c r="A156" s="37">
        <v>100</v>
      </c>
      <c r="B156" s="37">
        <f t="shared" si="19"/>
        <v>15300</v>
      </c>
      <c r="C156" s="38">
        <f>'Aliquote medie'!H156</f>
        <v>2</v>
      </c>
      <c r="D156" s="38">
        <f>'Aliquote medie'!I156</f>
        <v>0.25</v>
      </c>
      <c r="E156" s="39">
        <f>VLOOKUP(B156,'Aliquote medie'!B:L,10,FALSE)</f>
        <v>3525</v>
      </c>
      <c r="F156" s="39">
        <f>'Aliquote medie'!L156</f>
        <v>0.23039215686274508</v>
      </c>
      <c r="G156" s="40">
        <f>VLOOKUP(B156,'Detrazioni (2022-2024)'!A:N,14,FALSE)</f>
        <v>3072.6278944534197</v>
      </c>
      <c r="H156" s="3">
        <f t="shared" si="16"/>
        <v>0</v>
      </c>
      <c r="I156" s="41">
        <f t="shared" si="17"/>
        <v>3072.6278944534197</v>
      </c>
      <c r="J156" s="48">
        <f t="shared" si="18"/>
        <v>452.37210554658031</v>
      </c>
      <c r="K156" s="48">
        <f t="shared" si="20"/>
        <v>2.9566804284090215E-2</v>
      </c>
      <c r="L156" s="48">
        <f t="shared" si="21"/>
        <v>34.154550350026511</v>
      </c>
      <c r="M156" s="13">
        <f t="shared" si="22"/>
        <v>0.34154550350026514</v>
      </c>
      <c r="N156" s="13">
        <f t="shared" si="23"/>
        <v>0.34154550350026514</v>
      </c>
    </row>
    <row r="157" spans="1:14" x14ac:dyDescent="0.2">
      <c r="A157" s="37">
        <v>100</v>
      </c>
      <c r="B157" s="37">
        <f t="shared" si="19"/>
        <v>15400</v>
      </c>
      <c r="C157" s="38">
        <f>'Aliquote medie'!H157</f>
        <v>2</v>
      </c>
      <c r="D157" s="38">
        <f>'Aliquote medie'!I157</f>
        <v>0.25</v>
      </c>
      <c r="E157" s="39">
        <f>VLOOKUP(B157,'Aliquote medie'!B:L,10,FALSE)</f>
        <v>3550</v>
      </c>
      <c r="F157" s="39">
        <f>'Aliquote medie'!L157</f>
        <v>0.23051948051948051</v>
      </c>
      <c r="G157" s="40">
        <f>VLOOKUP(B157,'Detrazioni (2022-2024)'!A:N,14,FALSE)</f>
        <v>3063.4733441033923</v>
      </c>
      <c r="H157" s="3">
        <f t="shared" si="16"/>
        <v>0</v>
      </c>
      <c r="I157" s="41">
        <f t="shared" si="17"/>
        <v>3063.4733441033923</v>
      </c>
      <c r="J157" s="48">
        <f t="shared" si="18"/>
        <v>486.52665589660774</v>
      </c>
      <c r="K157" s="48">
        <f t="shared" si="20"/>
        <v>3.1592639993286216E-2</v>
      </c>
      <c r="L157" s="48">
        <f t="shared" si="21"/>
        <v>34.154550350027421</v>
      </c>
      <c r="M157" s="13">
        <f t="shared" si="22"/>
        <v>0.34154550350027418</v>
      </c>
      <c r="N157" s="13">
        <f t="shared" si="23"/>
        <v>0.34154550350027418</v>
      </c>
    </row>
    <row r="158" spans="1:14" x14ac:dyDescent="0.2">
      <c r="A158" s="37">
        <v>100</v>
      </c>
      <c r="B158" s="37">
        <f t="shared" si="19"/>
        <v>15500</v>
      </c>
      <c r="C158" s="38">
        <f>'Aliquote medie'!H158</f>
        <v>2</v>
      </c>
      <c r="D158" s="38">
        <f>'Aliquote medie'!I158</f>
        <v>0.25</v>
      </c>
      <c r="E158" s="39">
        <f>VLOOKUP(B158,'Aliquote medie'!B:L,10,FALSE)</f>
        <v>3575</v>
      </c>
      <c r="F158" s="39">
        <f>'Aliquote medie'!L158</f>
        <v>0.23064516129032259</v>
      </c>
      <c r="G158" s="40">
        <f>VLOOKUP(B158,'Detrazioni (2022-2024)'!A:N,14,FALSE)</f>
        <v>3054.3187937533658</v>
      </c>
      <c r="H158" s="3">
        <f t="shared" si="16"/>
        <v>0</v>
      </c>
      <c r="I158" s="41">
        <f t="shared" si="17"/>
        <v>3054.3187937533658</v>
      </c>
      <c r="J158" s="48">
        <f t="shared" si="18"/>
        <v>520.68120624663425</v>
      </c>
      <c r="K158" s="48">
        <f t="shared" si="20"/>
        <v>3.3592335886879626E-2</v>
      </c>
      <c r="L158" s="48">
        <f t="shared" si="21"/>
        <v>34.154550350026511</v>
      </c>
      <c r="M158" s="13">
        <f t="shared" si="22"/>
        <v>0.34154550350026514</v>
      </c>
      <c r="N158" s="13">
        <f t="shared" si="23"/>
        <v>0.34154550350026514</v>
      </c>
    </row>
    <row r="159" spans="1:14" x14ac:dyDescent="0.2">
      <c r="A159" s="37">
        <v>100</v>
      </c>
      <c r="B159" s="37">
        <f t="shared" si="19"/>
        <v>15600</v>
      </c>
      <c r="C159" s="38">
        <f>'Aliquote medie'!H159</f>
        <v>2</v>
      </c>
      <c r="D159" s="38">
        <f>'Aliquote medie'!I159</f>
        <v>0.25</v>
      </c>
      <c r="E159" s="39">
        <f>VLOOKUP(B159,'Aliquote medie'!B:L,10,FALSE)</f>
        <v>3600</v>
      </c>
      <c r="F159" s="39">
        <f>'Aliquote medie'!L159</f>
        <v>0.23076923076923078</v>
      </c>
      <c r="G159" s="40">
        <f>VLOOKUP(B159,'Detrazioni (2022-2024)'!A:N,14,FALSE)</f>
        <v>3045.1642434033388</v>
      </c>
      <c r="H159" s="3">
        <f t="shared" si="16"/>
        <v>0</v>
      </c>
      <c r="I159" s="41">
        <f t="shared" si="17"/>
        <v>3045.1642434033388</v>
      </c>
      <c r="J159" s="48">
        <f t="shared" si="18"/>
        <v>554.83575659666121</v>
      </c>
      <c r="K159" s="48">
        <f t="shared" si="20"/>
        <v>3.5566394653632129E-2</v>
      </c>
      <c r="L159" s="48">
        <f t="shared" si="21"/>
        <v>34.154550350026966</v>
      </c>
      <c r="M159" s="13">
        <f t="shared" si="22"/>
        <v>0.34154550350026969</v>
      </c>
      <c r="N159" s="13">
        <f t="shared" si="23"/>
        <v>0.34154550350026969</v>
      </c>
    </row>
    <row r="160" spans="1:14" x14ac:dyDescent="0.2">
      <c r="A160" s="37">
        <v>100</v>
      </c>
      <c r="B160" s="37">
        <f t="shared" si="19"/>
        <v>15700</v>
      </c>
      <c r="C160" s="38">
        <f>'Aliquote medie'!H160</f>
        <v>2</v>
      </c>
      <c r="D160" s="38">
        <f>'Aliquote medie'!I160</f>
        <v>0.25</v>
      </c>
      <c r="E160" s="39">
        <f>VLOOKUP(B160,'Aliquote medie'!B:L,10,FALSE)</f>
        <v>3625</v>
      </c>
      <c r="F160" s="39">
        <f>'Aliquote medie'!L160</f>
        <v>0.23089171974522293</v>
      </c>
      <c r="G160" s="40">
        <f>VLOOKUP(B160,'Detrazioni (2022-2024)'!A:N,14,FALSE)</f>
        <v>3036.0096930533118</v>
      </c>
      <c r="H160" s="3">
        <f t="shared" si="16"/>
        <v>0</v>
      </c>
      <c r="I160" s="41">
        <f t="shared" si="17"/>
        <v>3036.0096930533118</v>
      </c>
      <c r="J160" s="48">
        <f t="shared" si="18"/>
        <v>588.99030694668818</v>
      </c>
      <c r="K160" s="48">
        <f t="shared" si="20"/>
        <v>3.751530617494829E-2</v>
      </c>
      <c r="L160" s="48">
        <f t="shared" si="21"/>
        <v>34.154550350026966</v>
      </c>
      <c r="M160" s="13">
        <f t="shared" si="22"/>
        <v>0.34154550350026969</v>
      </c>
      <c r="N160" s="13">
        <f t="shared" si="23"/>
        <v>0.34154550350026969</v>
      </c>
    </row>
    <row r="161" spans="1:14" x14ac:dyDescent="0.2">
      <c r="A161" s="37">
        <v>100</v>
      </c>
      <c r="B161" s="37">
        <f t="shared" si="19"/>
        <v>15800</v>
      </c>
      <c r="C161" s="38">
        <f>'Aliquote medie'!H161</f>
        <v>2</v>
      </c>
      <c r="D161" s="38">
        <f>'Aliquote medie'!I161</f>
        <v>0.25</v>
      </c>
      <c r="E161" s="39">
        <f>VLOOKUP(B161,'Aliquote medie'!B:L,10,FALSE)</f>
        <v>3650</v>
      </c>
      <c r="F161" s="39">
        <f>'Aliquote medie'!L161</f>
        <v>0.23101265822784811</v>
      </c>
      <c r="G161" s="40">
        <f>VLOOKUP(B161,'Detrazioni (2022-2024)'!A:N,14,FALSE)</f>
        <v>3026.8551427032849</v>
      </c>
      <c r="H161" s="3">
        <f t="shared" si="16"/>
        <v>0</v>
      </c>
      <c r="I161" s="41">
        <f t="shared" si="17"/>
        <v>3026.8551427032849</v>
      </c>
      <c r="J161" s="48">
        <f t="shared" si="18"/>
        <v>623.14485729671514</v>
      </c>
      <c r="K161" s="48">
        <f t="shared" si="20"/>
        <v>3.9439547930171848E-2</v>
      </c>
      <c r="L161" s="48">
        <f t="shared" si="21"/>
        <v>34.154550350026966</v>
      </c>
      <c r="M161" s="13">
        <f t="shared" si="22"/>
        <v>0.34154550350026969</v>
      </c>
      <c r="N161" s="13">
        <f t="shared" si="23"/>
        <v>0.34154550350026969</v>
      </c>
    </row>
    <row r="162" spans="1:14" x14ac:dyDescent="0.2">
      <c r="A162" s="37">
        <v>100</v>
      </c>
      <c r="B162" s="37">
        <f t="shared" si="19"/>
        <v>15900</v>
      </c>
      <c r="C162" s="38">
        <f>'Aliquote medie'!H162</f>
        <v>2</v>
      </c>
      <c r="D162" s="38">
        <f>'Aliquote medie'!I162</f>
        <v>0.25</v>
      </c>
      <c r="E162" s="39">
        <f>VLOOKUP(B162,'Aliquote medie'!B:L,10,FALSE)</f>
        <v>3675</v>
      </c>
      <c r="F162" s="39">
        <f>'Aliquote medie'!L162</f>
        <v>0.23113207547169812</v>
      </c>
      <c r="G162" s="40">
        <f>VLOOKUP(B162,'Detrazioni (2022-2024)'!A:N,14,FALSE)</f>
        <v>3017.7005923532579</v>
      </c>
      <c r="H162" s="3">
        <f t="shared" si="16"/>
        <v>0</v>
      </c>
      <c r="I162" s="41">
        <f t="shared" si="17"/>
        <v>3017.7005923532579</v>
      </c>
      <c r="J162" s="48">
        <f t="shared" si="18"/>
        <v>657.29940764674211</v>
      </c>
      <c r="K162" s="48">
        <f t="shared" si="20"/>
        <v>4.1339585386587552E-2</v>
      </c>
      <c r="L162" s="48">
        <f t="shared" si="21"/>
        <v>34.154550350026966</v>
      </c>
      <c r="M162" s="13">
        <f t="shared" si="22"/>
        <v>0.34154550350026969</v>
      </c>
      <c r="N162" s="13">
        <f t="shared" si="23"/>
        <v>0.34154550350026969</v>
      </c>
    </row>
    <row r="163" spans="1:14" x14ac:dyDescent="0.2">
      <c r="A163" s="37">
        <v>100</v>
      </c>
      <c r="B163" s="37">
        <f t="shared" si="19"/>
        <v>16000</v>
      </c>
      <c r="C163" s="38">
        <f>'Aliquote medie'!H163</f>
        <v>2</v>
      </c>
      <c r="D163" s="38">
        <f>'Aliquote medie'!I163</f>
        <v>0.25</v>
      </c>
      <c r="E163" s="39">
        <f>VLOOKUP(B163,'Aliquote medie'!B:L,10,FALSE)</f>
        <v>3700</v>
      </c>
      <c r="F163" s="39">
        <f>'Aliquote medie'!L163</f>
        <v>0.23125000000000001</v>
      </c>
      <c r="G163" s="40">
        <f>VLOOKUP(B163,'Detrazioni (2022-2024)'!A:N,14,FALSE)</f>
        <v>3008.5460420032314</v>
      </c>
      <c r="H163" s="3">
        <f t="shared" si="16"/>
        <v>0</v>
      </c>
      <c r="I163" s="41">
        <f t="shared" si="17"/>
        <v>3008.5460420032314</v>
      </c>
      <c r="J163" s="48">
        <f t="shared" si="18"/>
        <v>691.45395799676862</v>
      </c>
      <c r="K163" s="48">
        <f t="shared" si="20"/>
        <v>4.3215872374798042E-2</v>
      </c>
      <c r="L163" s="48">
        <f t="shared" si="21"/>
        <v>34.154550350026511</v>
      </c>
      <c r="M163" s="13">
        <f t="shared" si="22"/>
        <v>0.34154550350026514</v>
      </c>
      <c r="N163" s="13">
        <f t="shared" si="23"/>
        <v>0.34154550350026514</v>
      </c>
    </row>
    <row r="164" spans="1:14" x14ac:dyDescent="0.2">
      <c r="A164" s="37">
        <v>100</v>
      </c>
      <c r="B164" s="37">
        <f t="shared" si="19"/>
        <v>16100</v>
      </c>
      <c r="C164" s="38">
        <f>'Aliquote medie'!H164</f>
        <v>2</v>
      </c>
      <c r="D164" s="38">
        <f>'Aliquote medie'!I164</f>
        <v>0.25</v>
      </c>
      <c r="E164" s="39">
        <f>VLOOKUP(B164,'Aliquote medie'!B:L,10,FALSE)</f>
        <v>3725</v>
      </c>
      <c r="F164" s="39">
        <f>'Aliquote medie'!L164</f>
        <v>0.23136645962732919</v>
      </c>
      <c r="G164" s="40">
        <f>VLOOKUP(B164,'Detrazioni (2022-2024)'!A:N,14,FALSE)</f>
        <v>2999.391491653204</v>
      </c>
      <c r="H164" s="3">
        <f t="shared" si="16"/>
        <v>0</v>
      </c>
      <c r="I164" s="41">
        <f t="shared" si="17"/>
        <v>2999.391491653204</v>
      </c>
      <c r="J164" s="48">
        <f t="shared" si="18"/>
        <v>725.60850834679604</v>
      </c>
      <c r="K164" s="48">
        <f t="shared" si="20"/>
        <v>4.5068851450111552E-2</v>
      </c>
      <c r="L164" s="48">
        <f t="shared" si="21"/>
        <v>34.154550350027421</v>
      </c>
      <c r="M164" s="13">
        <f t="shared" si="22"/>
        <v>0.34154550350027418</v>
      </c>
      <c r="N164" s="13">
        <f t="shared" si="23"/>
        <v>0.34154550350027418</v>
      </c>
    </row>
    <row r="165" spans="1:14" x14ac:dyDescent="0.2">
      <c r="A165" s="37">
        <v>100</v>
      </c>
      <c r="B165" s="37">
        <f t="shared" si="19"/>
        <v>16200</v>
      </c>
      <c r="C165" s="38">
        <f>'Aliquote medie'!H165</f>
        <v>2</v>
      </c>
      <c r="D165" s="38">
        <f>'Aliquote medie'!I165</f>
        <v>0.25</v>
      </c>
      <c r="E165" s="39">
        <f>VLOOKUP(B165,'Aliquote medie'!B:L,10,FALSE)</f>
        <v>3750</v>
      </c>
      <c r="F165" s="39">
        <f>'Aliquote medie'!L165</f>
        <v>0.23148148148148148</v>
      </c>
      <c r="G165" s="40">
        <f>VLOOKUP(B165,'Detrazioni (2022-2024)'!A:N,14,FALSE)</f>
        <v>2990.2369413031774</v>
      </c>
      <c r="H165" s="3">
        <f t="shared" si="16"/>
        <v>0</v>
      </c>
      <c r="I165" s="41">
        <f t="shared" si="17"/>
        <v>2990.2369413031774</v>
      </c>
      <c r="J165" s="48">
        <f t="shared" si="18"/>
        <v>759.76305869682255</v>
      </c>
      <c r="K165" s="48">
        <f t="shared" si="20"/>
        <v>4.6898954240544605E-2</v>
      </c>
      <c r="L165" s="48">
        <f t="shared" si="21"/>
        <v>34.154550350026511</v>
      </c>
      <c r="M165" s="13">
        <f t="shared" si="22"/>
        <v>0.34154550350026514</v>
      </c>
      <c r="N165" s="13">
        <f t="shared" si="23"/>
        <v>0.34154550350026514</v>
      </c>
    </row>
    <row r="166" spans="1:14" x14ac:dyDescent="0.2">
      <c r="A166" s="37">
        <v>100</v>
      </c>
      <c r="B166" s="37">
        <f t="shared" si="19"/>
        <v>16300</v>
      </c>
      <c r="C166" s="38">
        <f>'Aliquote medie'!H166</f>
        <v>2</v>
      </c>
      <c r="D166" s="38">
        <f>'Aliquote medie'!I166</f>
        <v>0.25</v>
      </c>
      <c r="E166" s="39">
        <f>VLOOKUP(B166,'Aliquote medie'!B:L,10,FALSE)</f>
        <v>3775</v>
      </c>
      <c r="F166" s="39">
        <f>'Aliquote medie'!L166</f>
        <v>0.23159509202453987</v>
      </c>
      <c r="G166" s="40">
        <f>VLOOKUP(B166,'Detrazioni (2022-2024)'!A:N,14,FALSE)</f>
        <v>2981.08239095315</v>
      </c>
      <c r="H166" s="3">
        <f t="shared" si="16"/>
        <v>0</v>
      </c>
      <c r="I166" s="41">
        <f t="shared" si="17"/>
        <v>2981.08239095315</v>
      </c>
      <c r="J166" s="48">
        <f t="shared" si="18"/>
        <v>793.91760904684998</v>
      </c>
      <c r="K166" s="48">
        <f t="shared" si="20"/>
        <v>4.8706601782015337E-2</v>
      </c>
      <c r="L166" s="48">
        <f t="shared" si="21"/>
        <v>34.154550350027421</v>
      </c>
      <c r="M166" s="13">
        <f t="shared" si="22"/>
        <v>0.34154550350027418</v>
      </c>
      <c r="N166" s="13">
        <f t="shared" si="23"/>
        <v>0.34154550350027418</v>
      </c>
    </row>
    <row r="167" spans="1:14" x14ac:dyDescent="0.2">
      <c r="A167" s="37">
        <v>100</v>
      </c>
      <c r="B167" s="37">
        <f t="shared" si="19"/>
        <v>16400</v>
      </c>
      <c r="C167" s="38">
        <f>'Aliquote medie'!H167</f>
        <v>2</v>
      </c>
      <c r="D167" s="38">
        <f>'Aliquote medie'!I167</f>
        <v>0.25</v>
      </c>
      <c r="E167" s="39">
        <f>VLOOKUP(B167,'Aliquote medie'!B:L,10,FALSE)</f>
        <v>3800</v>
      </c>
      <c r="F167" s="39">
        <f>'Aliquote medie'!L167</f>
        <v>0.23170731707317074</v>
      </c>
      <c r="G167" s="40">
        <f>VLOOKUP(B167,'Detrazioni (2022-2024)'!A:N,14,FALSE)</f>
        <v>2971.9278406031235</v>
      </c>
      <c r="H167" s="3">
        <f t="shared" si="16"/>
        <v>0</v>
      </c>
      <c r="I167" s="41">
        <f t="shared" si="17"/>
        <v>2971.9278406031235</v>
      </c>
      <c r="J167" s="48">
        <f t="shared" si="18"/>
        <v>828.07215939687649</v>
      </c>
      <c r="K167" s="48">
        <f t="shared" si="20"/>
        <v>5.049220484127296E-2</v>
      </c>
      <c r="L167" s="48">
        <f t="shared" si="21"/>
        <v>34.154550350026511</v>
      </c>
      <c r="M167" s="13">
        <f t="shared" si="22"/>
        <v>0.34154550350026514</v>
      </c>
      <c r="N167" s="13">
        <f t="shared" si="23"/>
        <v>0.34154550350026514</v>
      </c>
    </row>
    <row r="168" spans="1:14" x14ac:dyDescent="0.2">
      <c r="A168" s="37">
        <v>100</v>
      </c>
      <c r="B168" s="37">
        <f t="shared" si="19"/>
        <v>16500</v>
      </c>
      <c r="C168" s="38">
        <f>'Aliquote medie'!H168</f>
        <v>2</v>
      </c>
      <c r="D168" s="38">
        <f>'Aliquote medie'!I168</f>
        <v>0.25</v>
      </c>
      <c r="E168" s="39">
        <f>VLOOKUP(B168,'Aliquote medie'!B:L,10,FALSE)</f>
        <v>3825</v>
      </c>
      <c r="F168" s="39">
        <f>'Aliquote medie'!L168</f>
        <v>0.23181818181818181</v>
      </c>
      <c r="G168" s="40">
        <f>VLOOKUP(B168,'Detrazioni (2022-2024)'!A:N,14,FALSE)</f>
        <v>2962.7732902530965</v>
      </c>
      <c r="H168" s="3">
        <f t="shared" si="16"/>
        <v>0</v>
      </c>
      <c r="I168" s="41">
        <f t="shared" si="17"/>
        <v>2962.7732902530965</v>
      </c>
      <c r="J168" s="48">
        <f t="shared" si="18"/>
        <v>862.22670974690345</v>
      </c>
      <c r="K168" s="48">
        <f t="shared" si="20"/>
        <v>5.225616422708506E-2</v>
      </c>
      <c r="L168" s="48">
        <f t="shared" si="21"/>
        <v>34.154550350026966</v>
      </c>
      <c r="M168" s="13">
        <f t="shared" si="22"/>
        <v>0.34154550350026969</v>
      </c>
      <c r="N168" s="13">
        <f t="shared" si="23"/>
        <v>0.34154550350026969</v>
      </c>
    </row>
    <row r="169" spans="1:14" x14ac:dyDescent="0.2">
      <c r="A169" s="37">
        <v>100</v>
      </c>
      <c r="B169" s="37">
        <f t="shared" si="19"/>
        <v>16600</v>
      </c>
      <c r="C169" s="38">
        <f>'Aliquote medie'!H169</f>
        <v>2</v>
      </c>
      <c r="D169" s="38">
        <f>'Aliquote medie'!I169</f>
        <v>0.25</v>
      </c>
      <c r="E169" s="39">
        <f>VLOOKUP(B169,'Aliquote medie'!B:L,10,FALSE)</f>
        <v>3850</v>
      </c>
      <c r="F169" s="39">
        <f>'Aliquote medie'!L169</f>
        <v>0.23192771084337349</v>
      </c>
      <c r="G169" s="40">
        <f>VLOOKUP(B169,'Detrazioni (2022-2024)'!A:N,14,FALSE)</f>
        <v>2953.6187399030696</v>
      </c>
      <c r="H169" s="3">
        <f t="shared" si="16"/>
        <v>0</v>
      </c>
      <c r="I169" s="41">
        <f t="shared" si="17"/>
        <v>2953.6187399030696</v>
      </c>
      <c r="J169" s="48">
        <f t="shared" si="18"/>
        <v>896.38126009693042</v>
      </c>
      <c r="K169" s="48">
        <f t="shared" si="20"/>
        <v>5.399887109017653E-2</v>
      </c>
      <c r="L169" s="48">
        <f t="shared" si="21"/>
        <v>34.154550350026966</v>
      </c>
      <c r="M169" s="13">
        <f t="shared" si="22"/>
        <v>0.34154550350026969</v>
      </c>
      <c r="N169" s="13">
        <f t="shared" si="23"/>
        <v>0.34154550350026969</v>
      </c>
    </row>
    <row r="170" spans="1:14" x14ac:dyDescent="0.2">
      <c r="A170" s="37">
        <v>100</v>
      </c>
      <c r="B170" s="37">
        <f t="shared" si="19"/>
        <v>16700</v>
      </c>
      <c r="C170" s="38">
        <f>'Aliquote medie'!H170</f>
        <v>2</v>
      </c>
      <c r="D170" s="38">
        <f>'Aliquote medie'!I170</f>
        <v>0.25</v>
      </c>
      <c r="E170" s="39">
        <f>VLOOKUP(B170,'Aliquote medie'!B:L,10,FALSE)</f>
        <v>3875</v>
      </c>
      <c r="F170" s="39">
        <f>'Aliquote medie'!L170</f>
        <v>0.23203592814371257</v>
      </c>
      <c r="G170" s="40">
        <f>VLOOKUP(B170,'Detrazioni (2022-2024)'!A:N,14,FALSE)</f>
        <v>2944.4641895530426</v>
      </c>
      <c r="H170" s="3">
        <f t="shared" si="16"/>
        <v>0</v>
      </c>
      <c r="I170" s="41">
        <f t="shared" si="17"/>
        <v>2944.4641895530426</v>
      </c>
      <c r="J170" s="48">
        <f t="shared" si="18"/>
        <v>930.53581044695738</v>
      </c>
      <c r="K170" s="48">
        <f t="shared" si="20"/>
        <v>5.572070721239266E-2</v>
      </c>
      <c r="L170" s="48">
        <f t="shared" si="21"/>
        <v>34.154550350026966</v>
      </c>
      <c r="M170" s="13">
        <f t="shared" si="22"/>
        <v>0.34154550350026969</v>
      </c>
      <c r="N170" s="13">
        <f t="shared" si="23"/>
        <v>0.34154550350026969</v>
      </c>
    </row>
    <row r="171" spans="1:14" x14ac:dyDescent="0.2">
      <c r="A171" s="37">
        <v>100</v>
      </c>
      <c r="B171" s="37">
        <f t="shared" si="19"/>
        <v>16800</v>
      </c>
      <c r="C171" s="38">
        <f>'Aliquote medie'!H171</f>
        <v>2</v>
      </c>
      <c r="D171" s="38">
        <f>'Aliquote medie'!I171</f>
        <v>0.25</v>
      </c>
      <c r="E171" s="39">
        <f>VLOOKUP(B171,'Aliquote medie'!B:L,10,FALSE)</f>
        <v>3900</v>
      </c>
      <c r="F171" s="39">
        <f>'Aliquote medie'!L171</f>
        <v>0.23214285714285715</v>
      </c>
      <c r="G171" s="40">
        <f>VLOOKUP(B171,'Detrazioni (2022-2024)'!A:N,14,FALSE)</f>
        <v>2935.3096392030156</v>
      </c>
      <c r="H171" s="3">
        <f t="shared" si="16"/>
        <v>0</v>
      </c>
      <c r="I171" s="41">
        <f t="shared" si="17"/>
        <v>2935.3096392030156</v>
      </c>
      <c r="J171" s="48">
        <f t="shared" si="18"/>
        <v>964.69036079698435</v>
      </c>
      <c r="K171" s="48">
        <f t="shared" si="20"/>
        <v>5.7422045285534781E-2</v>
      </c>
      <c r="L171" s="48">
        <f t="shared" si="21"/>
        <v>34.154550350026966</v>
      </c>
      <c r="M171" s="13">
        <f t="shared" si="22"/>
        <v>0.34154550350026969</v>
      </c>
      <c r="N171" s="13">
        <f t="shared" si="23"/>
        <v>0.34154550350026969</v>
      </c>
    </row>
    <row r="172" spans="1:14" x14ac:dyDescent="0.2">
      <c r="A172" s="37">
        <v>100</v>
      </c>
      <c r="B172" s="37">
        <f t="shared" si="19"/>
        <v>16900</v>
      </c>
      <c r="C172" s="38">
        <f>'Aliquote medie'!H172</f>
        <v>2</v>
      </c>
      <c r="D172" s="38">
        <f>'Aliquote medie'!I172</f>
        <v>0.25</v>
      </c>
      <c r="E172" s="39">
        <f>VLOOKUP(B172,'Aliquote medie'!B:L,10,FALSE)</f>
        <v>3925</v>
      </c>
      <c r="F172" s="39">
        <f>'Aliquote medie'!L172</f>
        <v>0.23224852071005916</v>
      </c>
      <c r="G172" s="40">
        <f>VLOOKUP(B172,'Detrazioni (2022-2024)'!A:N,14,FALSE)</f>
        <v>2926.1550888529887</v>
      </c>
      <c r="H172" s="3">
        <f t="shared" si="16"/>
        <v>0</v>
      </c>
      <c r="I172" s="41">
        <f t="shared" si="17"/>
        <v>2926.1550888529887</v>
      </c>
      <c r="J172" s="48">
        <f t="shared" si="18"/>
        <v>998.84491114701132</v>
      </c>
      <c r="K172" s="48">
        <f t="shared" si="20"/>
        <v>5.9103249180296524E-2</v>
      </c>
      <c r="L172" s="48">
        <f t="shared" si="21"/>
        <v>34.154550350026966</v>
      </c>
      <c r="M172" s="13">
        <f t="shared" si="22"/>
        <v>0.34154550350026969</v>
      </c>
      <c r="N172" s="13">
        <f t="shared" si="23"/>
        <v>0.34154550350026969</v>
      </c>
    </row>
    <row r="173" spans="1:14" x14ac:dyDescent="0.2">
      <c r="A173" s="37">
        <v>100</v>
      </c>
      <c r="B173" s="37">
        <f t="shared" si="19"/>
        <v>17000</v>
      </c>
      <c r="C173" s="38">
        <f>'Aliquote medie'!H173</f>
        <v>2</v>
      </c>
      <c r="D173" s="38">
        <f>'Aliquote medie'!I173</f>
        <v>0.25</v>
      </c>
      <c r="E173" s="39">
        <f>VLOOKUP(B173,'Aliquote medie'!B:L,10,FALSE)</f>
        <v>3950</v>
      </c>
      <c r="F173" s="39">
        <f>'Aliquote medie'!L173</f>
        <v>0.2323529411764706</v>
      </c>
      <c r="G173" s="40">
        <f>VLOOKUP(B173,'Detrazioni (2022-2024)'!A:N,14,FALSE)</f>
        <v>2917.0005385029617</v>
      </c>
      <c r="H173" s="3">
        <f t="shared" si="16"/>
        <v>0</v>
      </c>
      <c r="I173" s="41">
        <f t="shared" si="17"/>
        <v>2917.0005385029617</v>
      </c>
      <c r="J173" s="48">
        <f t="shared" si="18"/>
        <v>1032.9994614970383</v>
      </c>
      <c r="K173" s="48">
        <f t="shared" si="20"/>
        <v>6.0764674205708136E-2</v>
      </c>
      <c r="L173" s="48">
        <f t="shared" si="21"/>
        <v>34.154550350026966</v>
      </c>
      <c r="M173" s="13">
        <f t="shared" si="22"/>
        <v>0.34154550350026969</v>
      </c>
      <c r="N173" s="13">
        <f t="shared" si="23"/>
        <v>0.34154550350026969</v>
      </c>
    </row>
    <row r="174" spans="1:14" x14ac:dyDescent="0.2">
      <c r="A174" s="37">
        <v>100</v>
      </c>
      <c r="B174" s="37">
        <f t="shared" si="19"/>
        <v>17100</v>
      </c>
      <c r="C174" s="38">
        <f>'Aliquote medie'!H174</f>
        <v>2</v>
      </c>
      <c r="D174" s="38">
        <f>'Aliquote medie'!I174</f>
        <v>0.25</v>
      </c>
      <c r="E174" s="39">
        <f>VLOOKUP(B174,'Aliquote medie'!B:L,10,FALSE)</f>
        <v>3975</v>
      </c>
      <c r="F174" s="39">
        <f>'Aliquote medie'!L174</f>
        <v>0.23245614035087719</v>
      </c>
      <c r="G174" s="40">
        <f>VLOOKUP(B174,'Detrazioni (2022-2024)'!A:N,14,FALSE)</f>
        <v>2907.8459881529348</v>
      </c>
      <c r="H174" s="3">
        <f t="shared" si="16"/>
        <v>0</v>
      </c>
      <c r="I174" s="41">
        <f t="shared" si="17"/>
        <v>2907.8459881529348</v>
      </c>
      <c r="J174" s="48">
        <f t="shared" si="18"/>
        <v>1067.1540118470652</v>
      </c>
      <c r="K174" s="48">
        <f t="shared" si="20"/>
        <v>6.2406667359477502E-2</v>
      </c>
      <c r="L174" s="48">
        <f t="shared" si="21"/>
        <v>34.154550350026966</v>
      </c>
      <c r="M174" s="13">
        <f t="shared" si="22"/>
        <v>0.34154550350026969</v>
      </c>
      <c r="N174" s="13">
        <f t="shared" si="23"/>
        <v>0.34154550350026969</v>
      </c>
    </row>
    <row r="175" spans="1:14" x14ac:dyDescent="0.2">
      <c r="A175" s="37">
        <v>100</v>
      </c>
      <c r="B175" s="37">
        <f t="shared" si="19"/>
        <v>17200</v>
      </c>
      <c r="C175" s="38">
        <f>'Aliquote medie'!H175</f>
        <v>2</v>
      </c>
      <c r="D175" s="38">
        <f>'Aliquote medie'!I175</f>
        <v>0.25</v>
      </c>
      <c r="E175" s="39">
        <f>VLOOKUP(B175,'Aliquote medie'!B:L,10,FALSE)</f>
        <v>4000</v>
      </c>
      <c r="F175" s="39">
        <f>'Aliquote medie'!L175</f>
        <v>0.23255813953488372</v>
      </c>
      <c r="G175" s="40">
        <f>VLOOKUP(B175,'Detrazioni (2022-2024)'!A:N,14,FALSE)</f>
        <v>2898.6914378029078</v>
      </c>
      <c r="H175" s="3">
        <f t="shared" si="16"/>
        <v>0</v>
      </c>
      <c r="I175" s="41">
        <f t="shared" si="17"/>
        <v>2898.6914378029078</v>
      </c>
      <c r="J175" s="48">
        <f t="shared" si="18"/>
        <v>1101.3085621970922</v>
      </c>
      <c r="K175" s="48">
        <f t="shared" si="20"/>
        <v>6.4029567569598378E-2</v>
      </c>
      <c r="L175" s="48">
        <f t="shared" si="21"/>
        <v>34.154550350026966</v>
      </c>
      <c r="M175" s="13">
        <f t="shared" si="22"/>
        <v>0.34154550350026969</v>
      </c>
      <c r="N175" s="13">
        <f t="shared" si="23"/>
        <v>0.34154550350026969</v>
      </c>
    </row>
    <row r="176" spans="1:14" x14ac:dyDescent="0.2">
      <c r="A176" s="37">
        <v>100</v>
      </c>
      <c r="B176" s="37">
        <f t="shared" si="19"/>
        <v>17300</v>
      </c>
      <c r="C176" s="38">
        <f>'Aliquote medie'!H176</f>
        <v>2</v>
      </c>
      <c r="D176" s="38">
        <f>'Aliquote medie'!I176</f>
        <v>0.25</v>
      </c>
      <c r="E176" s="39">
        <f>VLOOKUP(B176,'Aliquote medie'!B:L,10,FALSE)</f>
        <v>4025</v>
      </c>
      <c r="F176" s="39">
        <f>'Aliquote medie'!L176</f>
        <v>0.23265895953757226</v>
      </c>
      <c r="G176" s="40">
        <f>VLOOKUP(B176,'Detrazioni (2022-2024)'!A:N,14,FALSE)</f>
        <v>2889.5368874528808</v>
      </c>
      <c r="H176" s="3">
        <f t="shared" si="16"/>
        <v>0</v>
      </c>
      <c r="I176" s="41">
        <f t="shared" si="17"/>
        <v>2889.5368874528808</v>
      </c>
      <c r="J176" s="48">
        <f t="shared" si="18"/>
        <v>1135.4631125471192</v>
      </c>
      <c r="K176" s="48">
        <f t="shared" si="20"/>
        <v>6.5633705927579139E-2</v>
      </c>
      <c r="L176" s="48">
        <f t="shared" si="21"/>
        <v>34.154550350026966</v>
      </c>
      <c r="M176" s="13">
        <f t="shared" si="22"/>
        <v>0.34154550350026969</v>
      </c>
      <c r="N176" s="13">
        <f t="shared" si="23"/>
        <v>0.34154550350026969</v>
      </c>
    </row>
    <row r="177" spans="1:14" x14ac:dyDescent="0.2">
      <c r="A177" s="37">
        <v>100</v>
      </c>
      <c r="B177" s="37">
        <f t="shared" si="19"/>
        <v>17400</v>
      </c>
      <c r="C177" s="38">
        <f>'Aliquote medie'!H177</f>
        <v>2</v>
      </c>
      <c r="D177" s="38">
        <f>'Aliquote medie'!I177</f>
        <v>0.25</v>
      </c>
      <c r="E177" s="39">
        <f>VLOOKUP(B177,'Aliquote medie'!B:L,10,FALSE)</f>
        <v>4050</v>
      </c>
      <c r="F177" s="39">
        <f>'Aliquote medie'!L177</f>
        <v>0.23275862068965517</v>
      </c>
      <c r="G177" s="40">
        <f>VLOOKUP(B177,'Detrazioni (2022-2024)'!A:N,14,FALSE)</f>
        <v>2880.3823371028539</v>
      </c>
      <c r="H177" s="3">
        <f t="shared" si="16"/>
        <v>0</v>
      </c>
      <c r="I177" s="41">
        <f t="shared" si="17"/>
        <v>2880.3823371028539</v>
      </c>
      <c r="J177" s="48">
        <f t="shared" si="18"/>
        <v>1169.6176628971461</v>
      </c>
      <c r="K177" s="48">
        <f t="shared" si="20"/>
        <v>6.7219405913629085E-2</v>
      </c>
      <c r="L177" s="48">
        <f t="shared" si="21"/>
        <v>34.154550350026966</v>
      </c>
      <c r="M177" s="13">
        <f t="shared" si="22"/>
        <v>0.34154550350026969</v>
      </c>
      <c r="N177" s="13">
        <f t="shared" si="23"/>
        <v>0.34154550350026969</v>
      </c>
    </row>
    <row r="178" spans="1:14" x14ac:dyDescent="0.2">
      <c r="A178" s="37">
        <v>100</v>
      </c>
      <c r="B178" s="37">
        <f t="shared" si="19"/>
        <v>17500</v>
      </c>
      <c r="C178" s="38">
        <f>'Aliquote medie'!H178</f>
        <v>2</v>
      </c>
      <c r="D178" s="38">
        <f>'Aliquote medie'!I178</f>
        <v>0.25</v>
      </c>
      <c r="E178" s="39">
        <f>VLOOKUP(B178,'Aliquote medie'!B:L,10,FALSE)</f>
        <v>4075</v>
      </c>
      <c r="F178" s="39">
        <f>'Aliquote medie'!L178</f>
        <v>0.23285714285714285</v>
      </c>
      <c r="G178" s="40">
        <f>VLOOKUP(B178,'Detrazioni (2022-2024)'!A:N,14,FALSE)</f>
        <v>2871.2277867528273</v>
      </c>
      <c r="H178" s="3">
        <f t="shared" si="16"/>
        <v>0</v>
      </c>
      <c r="I178" s="41">
        <f t="shared" si="17"/>
        <v>2871.2277867528273</v>
      </c>
      <c r="J178" s="48">
        <f t="shared" si="18"/>
        <v>1203.7722132471727</v>
      </c>
      <c r="K178" s="48">
        <f t="shared" si="20"/>
        <v>6.878698361412415E-2</v>
      </c>
      <c r="L178" s="48">
        <f t="shared" si="21"/>
        <v>34.154550350026511</v>
      </c>
      <c r="M178" s="13">
        <f t="shared" si="22"/>
        <v>0.34154550350026514</v>
      </c>
      <c r="N178" s="13">
        <f t="shared" si="23"/>
        <v>0.34154550350026514</v>
      </c>
    </row>
    <row r="179" spans="1:14" x14ac:dyDescent="0.2">
      <c r="A179" s="37">
        <v>100</v>
      </c>
      <c r="B179" s="37">
        <f t="shared" si="19"/>
        <v>17600</v>
      </c>
      <c r="C179" s="38">
        <f>'Aliquote medie'!H179</f>
        <v>2</v>
      </c>
      <c r="D179" s="38">
        <f>'Aliquote medie'!I179</f>
        <v>0.25</v>
      </c>
      <c r="E179" s="39">
        <f>VLOOKUP(B179,'Aliquote medie'!B:L,10,FALSE)</f>
        <v>4100</v>
      </c>
      <c r="F179" s="39">
        <f>'Aliquote medie'!L179</f>
        <v>0.23295454545454544</v>
      </c>
      <c r="G179" s="40">
        <f>VLOOKUP(B179,'Detrazioni (2022-2024)'!A:N,14,FALSE)</f>
        <v>2862.0732364027999</v>
      </c>
      <c r="H179" s="3">
        <f t="shared" si="16"/>
        <v>0</v>
      </c>
      <c r="I179" s="41">
        <f t="shared" si="17"/>
        <v>2862.0732364027999</v>
      </c>
      <c r="J179" s="48">
        <f t="shared" si="18"/>
        <v>1237.9267635972001</v>
      </c>
      <c r="K179" s="48">
        <f t="shared" si="20"/>
        <v>7.0336747931659102E-2</v>
      </c>
      <c r="L179" s="48">
        <f t="shared" si="21"/>
        <v>34.154550350027421</v>
      </c>
      <c r="M179" s="13">
        <f t="shared" si="22"/>
        <v>0.34154550350027418</v>
      </c>
      <c r="N179" s="13">
        <f t="shared" si="23"/>
        <v>0.34154550350027418</v>
      </c>
    </row>
    <row r="180" spans="1:14" x14ac:dyDescent="0.2">
      <c r="A180" s="37">
        <v>100</v>
      </c>
      <c r="B180" s="37">
        <f t="shared" si="19"/>
        <v>17700</v>
      </c>
      <c r="C180" s="38">
        <f>'Aliquote medie'!H180</f>
        <v>2</v>
      </c>
      <c r="D180" s="38">
        <f>'Aliquote medie'!I180</f>
        <v>0.25</v>
      </c>
      <c r="E180" s="39">
        <f>VLOOKUP(B180,'Aliquote medie'!B:L,10,FALSE)</f>
        <v>4125</v>
      </c>
      <c r="F180" s="39">
        <f>'Aliquote medie'!L180</f>
        <v>0.23305084745762711</v>
      </c>
      <c r="G180" s="40">
        <f>VLOOKUP(B180,'Detrazioni (2022-2024)'!A:N,14,FALSE)</f>
        <v>2852.9186860527734</v>
      </c>
      <c r="H180" s="3">
        <f t="shared" si="16"/>
        <v>0</v>
      </c>
      <c r="I180" s="41">
        <f t="shared" si="17"/>
        <v>2852.9186860527734</v>
      </c>
      <c r="J180" s="48">
        <f t="shared" si="18"/>
        <v>1272.0813139472266</v>
      </c>
      <c r="K180" s="48">
        <f t="shared" si="20"/>
        <v>7.1869000787978907E-2</v>
      </c>
      <c r="L180" s="48">
        <f t="shared" si="21"/>
        <v>34.154550350026511</v>
      </c>
      <c r="M180" s="13">
        <f t="shared" si="22"/>
        <v>0.34154550350026514</v>
      </c>
      <c r="N180" s="13">
        <f t="shared" si="23"/>
        <v>0.34154550350026514</v>
      </c>
    </row>
    <row r="181" spans="1:14" x14ac:dyDescent="0.2">
      <c r="A181" s="37">
        <v>100</v>
      </c>
      <c r="B181" s="37">
        <f t="shared" si="19"/>
        <v>17800</v>
      </c>
      <c r="C181" s="38">
        <f>'Aliquote medie'!H181</f>
        <v>2</v>
      </c>
      <c r="D181" s="38">
        <f>'Aliquote medie'!I181</f>
        <v>0.25</v>
      </c>
      <c r="E181" s="39">
        <f>VLOOKUP(B181,'Aliquote medie'!B:L,10,FALSE)</f>
        <v>4150</v>
      </c>
      <c r="F181" s="39">
        <f>'Aliquote medie'!L181</f>
        <v>0.23314606741573032</v>
      </c>
      <c r="G181" s="40">
        <f>VLOOKUP(B181,'Detrazioni (2022-2024)'!A:N,14,FALSE)</f>
        <v>2843.7641357027464</v>
      </c>
      <c r="H181" s="3">
        <f t="shared" si="16"/>
        <v>0</v>
      </c>
      <c r="I181" s="41">
        <f t="shared" si="17"/>
        <v>2843.7641357027464</v>
      </c>
      <c r="J181" s="48">
        <f t="shared" si="18"/>
        <v>1306.2358642972536</v>
      </c>
      <c r="K181" s="48">
        <f t="shared" si="20"/>
        <v>7.3384037320070428E-2</v>
      </c>
      <c r="L181" s="48">
        <f t="shared" si="21"/>
        <v>34.154550350026966</v>
      </c>
      <c r="M181" s="13">
        <f t="shared" si="22"/>
        <v>0.34154550350026969</v>
      </c>
      <c r="N181" s="13">
        <f t="shared" si="23"/>
        <v>0.34154550350026969</v>
      </c>
    </row>
    <row r="182" spans="1:14" x14ac:dyDescent="0.2">
      <c r="A182" s="37">
        <v>100</v>
      </c>
      <c r="B182" s="37">
        <f t="shared" si="19"/>
        <v>17900</v>
      </c>
      <c r="C182" s="38">
        <f>'Aliquote medie'!H182</f>
        <v>2</v>
      </c>
      <c r="D182" s="38">
        <f>'Aliquote medie'!I182</f>
        <v>0.25</v>
      </c>
      <c r="E182" s="39">
        <f>VLOOKUP(B182,'Aliquote medie'!B:L,10,FALSE)</f>
        <v>4175</v>
      </c>
      <c r="F182" s="39">
        <f>'Aliquote medie'!L182</f>
        <v>0.23324022346368714</v>
      </c>
      <c r="G182" s="40">
        <f>VLOOKUP(B182,'Detrazioni (2022-2024)'!A:N,14,FALSE)</f>
        <v>2834.6095853527195</v>
      </c>
      <c r="H182" s="3">
        <f t="shared" si="16"/>
        <v>0</v>
      </c>
      <c r="I182" s="41">
        <f t="shared" si="17"/>
        <v>2834.6095853527195</v>
      </c>
      <c r="J182" s="48">
        <f t="shared" si="18"/>
        <v>1340.3904146472805</v>
      </c>
      <c r="K182" s="48">
        <f t="shared" si="20"/>
        <v>7.488214606968048E-2</v>
      </c>
      <c r="L182" s="48">
        <f t="shared" si="21"/>
        <v>34.154550350026966</v>
      </c>
      <c r="M182" s="13">
        <f t="shared" si="22"/>
        <v>0.34154550350026969</v>
      </c>
      <c r="N182" s="13">
        <f t="shared" si="23"/>
        <v>0.34154550350026969</v>
      </c>
    </row>
    <row r="183" spans="1:14" x14ac:dyDescent="0.2">
      <c r="A183" s="37">
        <v>100</v>
      </c>
      <c r="B183" s="37">
        <f t="shared" si="19"/>
        <v>18000</v>
      </c>
      <c r="C183" s="38">
        <f>'Aliquote medie'!H183</f>
        <v>2</v>
      </c>
      <c r="D183" s="38">
        <f>'Aliquote medie'!I183</f>
        <v>0.25</v>
      </c>
      <c r="E183" s="39">
        <f>VLOOKUP(B183,'Aliquote medie'!B:L,10,FALSE)</f>
        <v>4200</v>
      </c>
      <c r="F183" s="39">
        <f>'Aliquote medie'!L183</f>
        <v>0.23333333333333334</v>
      </c>
      <c r="G183" s="40">
        <f>VLOOKUP(B183,'Detrazioni (2022-2024)'!A:N,14,FALSE)</f>
        <v>2825.4550350026925</v>
      </c>
      <c r="H183" s="3">
        <f t="shared" si="16"/>
        <v>0</v>
      </c>
      <c r="I183" s="41">
        <f t="shared" si="17"/>
        <v>2825.4550350026925</v>
      </c>
      <c r="J183" s="48">
        <f t="shared" si="18"/>
        <v>1374.5449649973075</v>
      </c>
      <c r="K183" s="48">
        <f t="shared" si="20"/>
        <v>7.6363609166517077E-2</v>
      </c>
      <c r="L183" s="48">
        <f t="shared" si="21"/>
        <v>34.154550350026966</v>
      </c>
      <c r="M183" s="13">
        <f t="shared" si="22"/>
        <v>0.34154550350026969</v>
      </c>
      <c r="N183" s="13">
        <f t="shared" si="23"/>
        <v>0.34154550350026969</v>
      </c>
    </row>
    <row r="184" spans="1:14" x14ac:dyDescent="0.2">
      <c r="A184" s="37">
        <v>100</v>
      </c>
      <c r="B184" s="37">
        <f t="shared" si="19"/>
        <v>18100</v>
      </c>
      <c r="C184" s="38">
        <f>'Aliquote medie'!H184</f>
        <v>2</v>
      </c>
      <c r="D184" s="38">
        <f>'Aliquote medie'!I184</f>
        <v>0.25</v>
      </c>
      <c r="E184" s="39">
        <f>VLOOKUP(B184,'Aliquote medie'!B:L,10,FALSE)</f>
        <v>4225</v>
      </c>
      <c r="F184" s="39">
        <f>'Aliquote medie'!L184</f>
        <v>0.23342541436464087</v>
      </c>
      <c r="G184" s="40">
        <f>VLOOKUP(B184,'Detrazioni (2022-2024)'!A:N,14,FALSE)</f>
        <v>2816.3004846526655</v>
      </c>
      <c r="H184" s="3">
        <f t="shared" si="16"/>
        <v>0</v>
      </c>
      <c r="I184" s="41">
        <f t="shared" si="17"/>
        <v>2816.3004846526655</v>
      </c>
      <c r="J184" s="48">
        <f t="shared" si="18"/>
        <v>1408.6995153473345</v>
      </c>
      <c r="K184" s="48">
        <f t="shared" si="20"/>
        <v>7.78287025053776E-2</v>
      </c>
      <c r="L184" s="48">
        <f t="shared" si="21"/>
        <v>34.154550350026966</v>
      </c>
      <c r="M184" s="13">
        <f t="shared" si="22"/>
        <v>0.34154550350026969</v>
      </c>
      <c r="N184" s="13">
        <f t="shared" si="23"/>
        <v>0.34154550350026969</v>
      </c>
    </row>
    <row r="185" spans="1:14" x14ac:dyDescent="0.2">
      <c r="A185" s="37">
        <v>100</v>
      </c>
      <c r="B185" s="37">
        <f t="shared" si="19"/>
        <v>18200</v>
      </c>
      <c r="C185" s="38">
        <f>'Aliquote medie'!H185</f>
        <v>2</v>
      </c>
      <c r="D185" s="38">
        <f>'Aliquote medie'!I185</f>
        <v>0.25</v>
      </c>
      <c r="E185" s="39">
        <f>VLOOKUP(B185,'Aliquote medie'!B:L,10,FALSE)</f>
        <v>4250</v>
      </c>
      <c r="F185" s="39">
        <f>'Aliquote medie'!L185</f>
        <v>0.23351648351648352</v>
      </c>
      <c r="G185" s="40">
        <f>VLOOKUP(B185,'Detrazioni (2022-2024)'!A:N,14,FALSE)</f>
        <v>2807.1459343026386</v>
      </c>
      <c r="H185" s="3">
        <f t="shared" si="16"/>
        <v>0</v>
      </c>
      <c r="I185" s="41">
        <f t="shared" si="17"/>
        <v>2807.1459343026386</v>
      </c>
      <c r="J185" s="48">
        <f t="shared" si="18"/>
        <v>1442.8540656973614</v>
      </c>
      <c r="K185" s="48">
        <f t="shared" si="20"/>
        <v>7.9277695917437441E-2</v>
      </c>
      <c r="L185" s="48">
        <f t="shared" si="21"/>
        <v>34.154550350026966</v>
      </c>
      <c r="M185" s="13">
        <f t="shared" si="22"/>
        <v>0.34154550350026969</v>
      </c>
      <c r="N185" s="13">
        <f t="shared" si="23"/>
        <v>0.34154550350026969</v>
      </c>
    </row>
    <row r="186" spans="1:14" x14ac:dyDescent="0.2">
      <c r="A186" s="37">
        <v>100</v>
      </c>
      <c r="B186" s="37">
        <f t="shared" si="19"/>
        <v>18300</v>
      </c>
      <c r="C186" s="38">
        <f>'Aliquote medie'!H186</f>
        <v>2</v>
      </c>
      <c r="D186" s="38">
        <f>'Aliquote medie'!I186</f>
        <v>0.25</v>
      </c>
      <c r="E186" s="39">
        <f>VLOOKUP(B186,'Aliquote medie'!B:L,10,FALSE)</f>
        <v>4275</v>
      </c>
      <c r="F186" s="39">
        <f>'Aliquote medie'!L186</f>
        <v>0.23360655737704919</v>
      </c>
      <c r="G186" s="40">
        <f>VLOOKUP(B186,'Detrazioni (2022-2024)'!A:N,14,FALSE)</f>
        <v>2797.9913839526116</v>
      </c>
      <c r="H186" s="3">
        <f t="shared" si="16"/>
        <v>0</v>
      </c>
      <c r="I186" s="41">
        <f t="shared" si="17"/>
        <v>2797.9913839526116</v>
      </c>
      <c r="J186" s="48">
        <f t="shared" si="18"/>
        <v>1477.0086160473884</v>
      </c>
      <c r="K186" s="48">
        <f t="shared" si="20"/>
        <v>8.0710853335922858E-2</v>
      </c>
      <c r="L186" s="48">
        <f t="shared" si="21"/>
        <v>34.154550350026966</v>
      </c>
      <c r="M186" s="13">
        <f t="shared" si="22"/>
        <v>0.34154550350026969</v>
      </c>
      <c r="N186" s="13">
        <f t="shared" si="23"/>
        <v>0.34154550350026969</v>
      </c>
    </row>
    <row r="187" spans="1:14" x14ac:dyDescent="0.2">
      <c r="A187" s="37">
        <v>100</v>
      </c>
      <c r="B187" s="37">
        <f t="shared" si="19"/>
        <v>18400</v>
      </c>
      <c r="C187" s="38">
        <f>'Aliquote medie'!H187</f>
        <v>2</v>
      </c>
      <c r="D187" s="38">
        <f>'Aliquote medie'!I187</f>
        <v>0.25</v>
      </c>
      <c r="E187" s="39">
        <f>VLOOKUP(B187,'Aliquote medie'!B:L,10,FALSE)</f>
        <v>4300</v>
      </c>
      <c r="F187" s="39">
        <f>'Aliquote medie'!L187</f>
        <v>0.23369565217391305</v>
      </c>
      <c r="G187" s="40">
        <f>VLOOKUP(B187,'Detrazioni (2022-2024)'!A:N,14,FALSE)</f>
        <v>2788.8368336025846</v>
      </c>
      <c r="H187" s="3">
        <f t="shared" si="16"/>
        <v>0</v>
      </c>
      <c r="I187" s="41">
        <f t="shared" si="17"/>
        <v>2788.8368336025846</v>
      </c>
      <c r="J187" s="48">
        <f t="shared" si="18"/>
        <v>1511.1631663974154</v>
      </c>
      <c r="K187" s="48">
        <f t="shared" si="20"/>
        <v>8.2128432956381267E-2</v>
      </c>
      <c r="L187" s="48">
        <f t="shared" si="21"/>
        <v>34.154550350026966</v>
      </c>
      <c r="M187" s="13">
        <f t="shared" si="22"/>
        <v>0.34154550350026969</v>
      </c>
      <c r="N187" s="13">
        <f t="shared" si="23"/>
        <v>0.34154550350026969</v>
      </c>
    </row>
    <row r="188" spans="1:14" x14ac:dyDescent="0.2">
      <c r="A188" s="37">
        <v>100</v>
      </c>
      <c r="B188" s="37">
        <f t="shared" si="19"/>
        <v>18500</v>
      </c>
      <c r="C188" s="38">
        <f>'Aliquote medie'!H188</f>
        <v>2</v>
      </c>
      <c r="D188" s="38">
        <f>'Aliquote medie'!I188</f>
        <v>0.25</v>
      </c>
      <c r="E188" s="39">
        <f>VLOOKUP(B188,'Aliquote medie'!B:L,10,FALSE)</f>
        <v>4325</v>
      </c>
      <c r="F188" s="39">
        <f>'Aliquote medie'!L188</f>
        <v>0.23378378378378378</v>
      </c>
      <c r="G188" s="40">
        <f>VLOOKUP(B188,'Detrazioni (2022-2024)'!A:N,14,FALSE)</f>
        <v>2779.6822832525577</v>
      </c>
      <c r="H188" s="3">
        <f t="shared" si="16"/>
        <v>0</v>
      </c>
      <c r="I188" s="41">
        <f t="shared" si="17"/>
        <v>2779.6822832525577</v>
      </c>
      <c r="J188" s="48">
        <f t="shared" si="18"/>
        <v>1545.3177167474423</v>
      </c>
      <c r="K188" s="48">
        <f t="shared" si="20"/>
        <v>8.3530687391753636E-2</v>
      </c>
      <c r="L188" s="48">
        <f t="shared" si="21"/>
        <v>34.154550350026966</v>
      </c>
      <c r="M188" s="13">
        <f t="shared" si="22"/>
        <v>0.34154550350026969</v>
      </c>
      <c r="N188" s="13">
        <f t="shared" si="23"/>
        <v>0.34154550350026969</v>
      </c>
    </row>
    <row r="189" spans="1:14" x14ac:dyDescent="0.2">
      <c r="A189" s="37">
        <v>100</v>
      </c>
      <c r="B189" s="37">
        <f t="shared" si="19"/>
        <v>18600</v>
      </c>
      <c r="C189" s="38">
        <f>'Aliquote medie'!H189</f>
        <v>2</v>
      </c>
      <c r="D189" s="38">
        <f>'Aliquote medie'!I189</f>
        <v>0.25</v>
      </c>
      <c r="E189" s="39">
        <f>VLOOKUP(B189,'Aliquote medie'!B:L,10,FALSE)</f>
        <v>4350</v>
      </c>
      <c r="F189" s="39">
        <f>'Aliquote medie'!L189</f>
        <v>0.23387096774193547</v>
      </c>
      <c r="G189" s="40">
        <f>VLOOKUP(B189,'Detrazioni (2022-2024)'!A:N,14,FALSE)</f>
        <v>2770.5277329025312</v>
      </c>
      <c r="H189" s="3">
        <f t="shared" si="16"/>
        <v>0</v>
      </c>
      <c r="I189" s="41">
        <f t="shared" si="17"/>
        <v>2770.5277329025312</v>
      </c>
      <c r="J189" s="48">
        <f t="shared" si="18"/>
        <v>1579.4722670974688</v>
      </c>
      <c r="K189" s="48">
        <f t="shared" si="20"/>
        <v>8.4917863822444567E-2</v>
      </c>
      <c r="L189" s="48">
        <f t="shared" si="21"/>
        <v>34.154550350026511</v>
      </c>
      <c r="M189" s="13">
        <f t="shared" si="22"/>
        <v>0.34154550350026514</v>
      </c>
      <c r="N189" s="13">
        <f t="shared" si="23"/>
        <v>0.34154550350026514</v>
      </c>
    </row>
    <row r="190" spans="1:14" x14ac:dyDescent="0.2">
      <c r="A190" s="37">
        <v>100</v>
      </c>
      <c r="B190" s="37">
        <f t="shared" si="19"/>
        <v>18700</v>
      </c>
      <c r="C190" s="38">
        <f>'Aliquote medie'!H190</f>
        <v>2</v>
      </c>
      <c r="D190" s="38">
        <f>'Aliquote medie'!I190</f>
        <v>0.25</v>
      </c>
      <c r="E190" s="39">
        <f>VLOOKUP(B190,'Aliquote medie'!B:L,10,FALSE)</f>
        <v>4375</v>
      </c>
      <c r="F190" s="39">
        <f>'Aliquote medie'!L190</f>
        <v>0.23395721925133689</v>
      </c>
      <c r="G190" s="40">
        <f>VLOOKUP(B190,'Detrazioni (2022-2024)'!A:N,14,FALSE)</f>
        <v>2761.3731825525037</v>
      </c>
      <c r="H190" s="3">
        <f t="shared" si="16"/>
        <v>0</v>
      </c>
      <c r="I190" s="41">
        <f t="shared" si="17"/>
        <v>2761.3731825525037</v>
      </c>
      <c r="J190" s="48">
        <f t="shared" si="18"/>
        <v>1613.6268174474963</v>
      </c>
      <c r="K190" s="48">
        <f t="shared" si="20"/>
        <v>8.6290204141577342E-2</v>
      </c>
      <c r="L190" s="48">
        <f t="shared" si="21"/>
        <v>34.154550350027421</v>
      </c>
      <c r="M190" s="13">
        <f t="shared" si="22"/>
        <v>0.34154550350027418</v>
      </c>
      <c r="N190" s="13">
        <f t="shared" si="23"/>
        <v>0.34154550350027418</v>
      </c>
    </row>
    <row r="191" spans="1:14" x14ac:dyDescent="0.2">
      <c r="A191" s="37">
        <v>100</v>
      </c>
      <c r="B191" s="37">
        <f t="shared" si="19"/>
        <v>18800</v>
      </c>
      <c r="C191" s="38">
        <f>'Aliquote medie'!H191</f>
        <v>2</v>
      </c>
      <c r="D191" s="38">
        <f>'Aliquote medie'!I191</f>
        <v>0.25</v>
      </c>
      <c r="E191" s="39">
        <f>VLOOKUP(B191,'Aliquote medie'!B:L,10,FALSE)</f>
        <v>4400</v>
      </c>
      <c r="F191" s="39">
        <f>'Aliquote medie'!L191</f>
        <v>0.23404255319148937</v>
      </c>
      <c r="G191" s="40">
        <f>VLOOKUP(B191,'Detrazioni (2022-2024)'!A:N,14,FALSE)</f>
        <v>2752.2186322024772</v>
      </c>
      <c r="H191" s="3">
        <f t="shared" si="16"/>
        <v>0</v>
      </c>
      <c r="I191" s="41">
        <f t="shared" si="17"/>
        <v>2752.2186322024772</v>
      </c>
      <c r="J191" s="48">
        <f t="shared" si="18"/>
        <v>1647.7813677975228</v>
      </c>
      <c r="K191" s="48">
        <f t="shared" si="20"/>
        <v>8.7647945095612911E-2</v>
      </c>
      <c r="L191" s="48">
        <f t="shared" si="21"/>
        <v>34.154550350026511</v>
      </c>
      <c r="M191" s="13">
        <f t="shared" si="22"/>
        <v>0.34154550350026514</v>
      </c>
      <c r="N191" s="13">
        <f t="shared" si="23"/>
        <v>0.34154550350026514</v>
      </c>
    </row>
    <row r="192" spans="1:14" x14ac:dyDescent="0.2">
      <c r="A192" s="37">
        <v>100</v>
      </c>
      <c r="B192" s="37">
        <f t="shared" si="19"/>
        <v>18900</v>
      </c>
      <c r="C192" s="38">
        <f>'Aliquote medie'!H192</f>
        <v>2</v>
      </c>
      <c r="D192" s="38">
        <f>'Aliquote medie'!I192</f>
        <v>0.25</v>
      </c>
      <c r="E192" s="39">
        <f>VLOOKUP(B192,'Aliquote medie'!B:L,10,FALSE)</f>
        <v>4425</v>
      </c>
      <c r="F192" s="39">
        <f>'Aliquote medie'!L192</f>
        <v>0.23412698412698413</v>
      </c>
      <c r="G192" s="40">
        <f>VLOOKUP(B192,'Detrazioni (2022-2024)'!A:N,14,FALSE)</f>
        <v>2743.0640818524503</v>
      </c>
      <c r="H192" s="3">
        <f t="shared" si="16"/>
        <v>0</v>
      </c>
      <c r="I192" s="41">
        <f t="shared" si="17"/>
        <v>2743.0640818524503</v>
      </c>
      <c r="J192" s="48">
        <f t="shared" si="18"/>
        <v>1681.9359181475497</v>
      </c>
      <c r="K192" s="48">
        <f t="shared" si="20"/>
        <v>8.8991318420505283E-2</v>
      </c>
      <c r="L192" s="48">
        <f t="shared" si="21"/>
        <v>34.154550350026966</v>
      </c>
      <c r="M192" s="13">
        <f t="shared" si="22"/>
        <v>0.34154550350026969</v>
      </c>
      <c r="N192" s="13">
        <f t="shared" si="23"/>
        <v>0.34154550350026969</v>
      </c>
    </row>
    <row r="193" spans="1:14" x14ac:dyDescent="0.2">
      <c r="A193" s="37">
        <v>100</v>
      </c>
      <c r="B193" s="37">
        <f t="shared" si="19"/>
        <v>19000</v>
      </c>
      <c r="C193" s="38">
        <f>'Aliquote medie'!H193</f>
        <v>2</v>
      </c>
      <c r="D193" s="38">
        <f>'Aliquote medie'!I193</f>
        <v>0.25</v>
      </c>
      <c r="E193" s="39">
        <f>VLOOKUP(B193,'Aliquote medie'!B:L,10,FALSE)</f>
        <v>4450</v>
      </c>
      <c r="F193" s="39">
        <f>'Aliquote medie'!L193</f>
        <v>0.23421052631578948</v>
      </c>
      <c r="G193" s="40">
        <f>VLOOKUP(B193,'Detrazioni (2022-2024)'!A:N,14,FALSE)</f>
        <v>2733.9095315024233</v>
      </c>
      <c r="H193" s="3">
        <f t="shared" si="16"/>
        <v>0</v>
      </c>
      <c r="I193" s="41">
        <f t="shared" si="17"/>
        <v>2733.9095315024233</v>
      </c>
      <c r="J193" s="48">
        <f t="shared" si="18"/>
        <v>1716.0904684975767</v>
      </c>
      <c r="K193" s="48">
        <f t="shared" si="20"/>
        <v>9.0320550973556665E-2</v>
      </c>
      <c r="L193" s="48">
        <f t="shared" si="21"/>
        <v>34.154550350026966</v>
      </c>
      <c r="M193" s="13">
        <f t="shared" si="22"/>
        <v>0.34154550350026969</v>
      </c>
      <c r="N193" s="13">
        <f t="shared" si="23"/>
        <v>0.34154550350026969</v>
      </c>
    </row>
    <row r="194" spans="1:14" x14ac:dyDescent="0.2">
      <c r="A194" s="37">
        <v>100</v>
      </c>
      <c r="B194" s="37">
        <f t="shared" si="19"/>
        <v>19100</v>
      </c>
      <c r="C194" s="38">
        <f>'Aliquote medie'!H194</f>
        <v>2</v>
      </c>
      <c r="D194" s="38">
        <f>'Aliquote medie'!I194</f>
        <v>0.25</v>
      </c>
      <c r="E194" s="39">
        <f>VLOOKUP(B194,'Aliquote medie'!B:L,10,FALSE)</f>
        <v>4475</v>
      </c>
      <c r="F194" s="39">
        <f>'Aliquote medie'!L194</f>
        <v>0.2342931937172775</v>
      </c>
      <c r="G194" s="40">
        <f>VLOOKUP(B194,'Detrazioni (2022-2024)'!A:N,14,FALSE)</f>
        <v>2724.7549811523963</v>
      </c>
      <c r="H194" s="3">
        <f t="shared" si="16"/>
        <v>0</v>
      </c>
      <c r="I194" s="41">
        <f t="shared" si="17"/>
        <v>2724.7549811523963</v>
      </c>
      <c r="J194" s="48">
        <f t="shared" si="18"/>
        <v>1750.2450188476037</v>
      </c>
      <c r="K194" s="48">
        <f t="shared" si="20"/>
        <v>9.1635864861131081E-2</v>
      </c>
      <c r="L194" s="48">
        <f t="shared" si="21"/>
        <v>34.154550350026966</v>
      </c>
      <c r="M194" s="13">
        <f t="shared" si="22"/>
        <v>0.34154550350026969</v>
      </c>
      <c r="N194" s="13">
        <f t="shared" si="23"/>
        <v>0.34154550350026969</v>
      </c>
    </row>
    <row r="195" spans="1:14" x14ac:dyDescent="0.2">
      <c r="A195" s="37">
        <v>100</v>
      </c>
      <c r="B195" s="37">
        <f t="shared" si="19"/>
        <v>19200</v>
      </c>
      <c r="C195" s="38">
        <f>'Aliquote medie'!H195</f>
        <v>2</v>
      </c>
      <c r="D195" s="38">
        <f>'Aliquote medie'!I195</f>
        <v>0.25</v>
      </c>
      <c r="E195" s="39">
        <f>VLOOKUP(B195,'Aliquote medie'!B:L,10,FALSE)</f>
        <v>4500</v>
      </c>
      <c r="F195" s="39">
        <f>'Aliquote medie'!L195</f>
        <v>0.234375</v>
      </c>
      <c r="G195" s="40">
        <f>VLOOKUP(B195,'Detrazioni (2022-2024)'!A:N,14,FALSE)</f>
        <v>2715.6004308023694</v>
      </c>
      <c r="H195" s="3">
        <f t="shared" si="16"/>
        <v>0</v>
      </c>
      <c r="I195" s="41">
        <f t="shared" si="17"/>
        <v>2715.6004308023694</v>
      </c>
      <c r="J195" s="48">
        <f t="shared" si="18"/>
        <v>1784.3995691976306</v>
      </c>
      <c r="K195" s="48">
        <f t="shared" si="20"/>
        <v>9.2937477562376594E-2</v>
      </c>
      <c r="L195" s="48">
        <f t="shared" si="21"/>
        <v>34.154550350026966</v>
      </c>
      <c r="M195" s="13">
        <f t="shared" si="22"/>
        <v>0.34154550350026969</v>
      </c>
      <c r="N195" s="13">
        <f t="shared" si="23"/>
        <v>0.34154550350026969</v>
      </c>
    </row>
    <row r="196" spans="1:14" x14ac:dyDescent="0.2">
      <c r="A196" s="37">
        <v>100</v>
      </c>
      <c r="B196" s="37">
        <f t="shared" si="19"/>
        <v>19300</v>
      </c>
      <c r="C196" s="38">
        <f>'Aliquote medie'!H196</f>
        <v>2</v>
      </c>
      <c r="D196" s="38">
        <f>'Aliquote medie'!I196</f>
        <v>0.25</v>
      </c>
      <c r="E196" s="39">
        <f>VLOOKUP(B196,'Aliquote medie'!B:L,10,FALSE)</f>
        <v>4525</v>
      </c>
      <c r="F196" s="39">
        <f>'Aliquote medie'!L196</f>
        <v>0.2344559585492228</v>
      </c>
      <c r="G196" s="40">
        <f>VLOOKUP(B196,'Detrazioni (2022-2024)'!A:N,14,FALSE)</f>
        <v>2706.4458804523424</v>
      </c>
      <c r="H196" s="3">
        <f t="shared" ref="H196:H259" si="24">IF(AND(E196&gt;G196,B196&lt;=15000),1200,0)</f>
        <v>0</v>
      </c>
      <c r="I196" s="41">
        <f t="shared" ref="I196:I259" si="25">G196+H196</f>
        <v>2706.4458804523424</v>
      </c>
      <c r="J196" s="48">
        <f t="shared" ref="J196:J259" si="26">IF(G196&gt;E196,0,E196-G196-H196)</f>
        <v>1818.5541195476576</v>
      </c>
      <c r="K196" s="48">
        <f t="shared" si="20"/>
        <v>9.4225602049101423E-2</v>
      </c>
      <c r="L196" s="48">
        <f t="shared" si="21"/>
        <v>34.154550350026966</v>
      </c>
      <c r="M196" s="13">
        <f t="shared" si="22"/>
        <v>0.34154550350026969</v>
      </c>
      <c r="N196" s="13">
        <f t="shared" si="23"/>
        <v>0.34154550350026969</v>
      </c>
    </row>
    <row r="197" spans="1:14" x14ac:dyDescent="0.2">
      <c r="A197" s="37">
        <v>100</v>
      </c>
      <c r="B197" s="37">
        <f t="shared" ref="B197:B260" si="27">B196+A197</f>
        <v>19400</v>
      </c>
      <c r="C197" s="38">
        <f>'Aliquote medie'!H197</f>
        <v>2</v>
      </c>
      <c r="D197" s="38">
        <f>'Aliquote medie'!I197</f>
        <v>0.25</v>
      </c>
      <c r="E197" s="39">
        <f>VLOOKUP(B197,'Aliquote medie'!B:L,10,FALSE)</f>
        <v>4550</v>
      </c>
      <c r="F197" s="39">
        <f>'Aliquote medie'!L197</f>
        <v>0.2345360824742268</v>
      </c>
      <c r="G197" s="40">
        <f>VLOOKUP(B197,'Detrazioni (2022-2024)'!A:N,14,FALSE)</f>
        <v>2697.2913301023154</v>
      </c>
      <c r="H197" s="3">
        <f t="shared" si="24"/>
        <v>0</v>
      </c>
      <c r="I197" s="41">
        <f t="shared" si="25"/>
        <v>2697.2913301023154</v>
      </c>
      <c r="J197" s="48">
        <f t="shared" si="26"/>
        <v>1852.7086698976846</v>
      </c>
      <c r="K197" s="48">
        <f t="shared" ref="K197:K260" si="28">J197/B197</f>
        <v>9.550044690194251E-2</v>
      </c>
      <c r="L197" s="48">
        <f t="shared" ref="L197:L260" si="29">(J197-J196)</f>
        <v>34.154550350026966</v>
      </c>
      <c r="M197" s="13">
        <f t="shared" ref="M197:M260" si="30">L197/A197</f>
        <v>0.34154550350026969</v>
      </c>
      <c r="N197" s="13">
        <f t="shared" ref="N197:N260" si="31">IF(AND(M197&lt;1,M197&gt;-0.3),M197,"")</f>
        <v>0.34154550350026969</v>
      </c>
    </row>
    <row r="198" spans="1:14" x14ac:dyDescent="0.2">
      <c r="A198" s="37">
        <v>100</v>
      </c>
      <c r="B198" s="37">
        <f t="shared" si="27"/>
        <v>19500</v>
      </c>
      <c r="C198" s="38">
        <f>'Aliquote medie'!H198</f>
        <v>2</v>
      </c>
      <c r="D198" s="38">
        <f>'Aliquote medie'!I198</f>
        <v>0.25</v>
      </c>
      <c r="E198" s="39">
        <f>VLOOKUP(B198,'Aliquote medie'!B:L,10,FALSE)</f>
        <v>4575</v>
      </c>
      <c r="F198" s="39">
        <f>'Aliquote medie'!L198</f>
        <v>0.23461538461538461</v>
      </c>
      <c r="G198" s="40">
        <f>VLOOKUP(B198,'Detrazioni (2022-2024)'!A:N,14,FALSE)</f>
        <v>2688.1367797522885</v>
      </c>
      <c r="H198" s="3">
        <f t="shared" si="24"/>
        <v>0</v>
      </c>
      <c r="I198" s="41">
        <f t="shared" si="25"/>
        <v>2688.1367797522885</v>
      </c>
      <c r="J198" s="48">
        <f t="shared" si="26"/>
        <v>1886.8632202477115</v>
      </c>
      <c r="K198" s="48">
        <f t="shared" si="28"/>
        <v>9.6762216422959568E-2</v>
      </c>
      <c r="L198" s="48">
        <f t="shared" si="29"/>
        <v>34.154550350026966</v>
      </c>
      <c r="M198" s="13">
        <f t="shared" si="30"/>
        <v>0.34154550350026969</v>
      </c>
      <c r="N198" s="13">
        <f t="shared" si="31"/>
        <v>0.34154550350026969</v>
      </c>
    </row>
    <row r="199" spans="1:14" x14ac:dyDescent="0.2">
      <c r="A199" s="37">
        <v>100</v>
      </c>
      <c r="B199" s="37">
        <f t="shared" si="27"/>
        <v>19600</v>
      </c>
      <c r="C199" s="38">
        <f>'Aliquote medie'!H199</f>
        <v>2</v>
      </c>
      <c r="D199" s="38">
        <f>'Aliquote medie'!I199</f>
        <v>0.25</v>
      </c>
      <c r="E199" s="39">
        <f>VLOOKUP(B199,'Aliquote medie'!B:L,10,FALSE)</f>
        <v>4600</v>
      </c>
      <c r="F199" s="39">
        <f>'Aliquote medie'!L199</f>
        <v>0.23469387755102042</v>
      </c>
      <c r="G199" s="40">
        <f>VLOOKUP(B199,'Detrazioni (2022-2024)'!A:N,14,FALSE)</f>
        <v>2678.9822294022615</v>
      </c>
      <c r="H199" s="3">
        <f t="shared" si="24"/>
        <v>0</v>
      </c>
      <c r="I199" s="41">
        <f t="shared" si="25"/>
        <v>2678.9822294022615</v>
      </c>
      <c r="J199" s="48">
        <f t="shared" si="26"/>
        <v>1921.0177705977385</v>
      </c>
      <c r="K199" s="48">
        <f t="shared" si="28"/>
        <v>9.8011110744782581E-2</v>
      </c>
      <c r="L199" s="48">
        <f t="shared" si="29"/>
        <v>34.154550350026966</v>
      </c>
      <c r="M199" s="13">
        <f t="shared" si="30"/>
        <v>0.34154550350026969</v>
      </c>
      <c r="N199" s="13">
        <f t="shared" si="31"/>
        <v>0.34154550350026969</v>
      </c>
    </row>
    <row r="200" spans="1:14" x14ac:dyDescent="0.2">
      <c r="A200" s="37">
        <v>100</v>
      </c>
      <c r="B200" s="37">
        <f t="shared" si="27"/>
        <v>19700</v>
      </c>
      <c r="C200" s="38">
        <f>'Aliquote medie'!H200</f>
        <v>2</v>
      </c>
      <c r="D200" s="38">
        <f>'Aliquote medie'!I200</f>
        <v>0.25</v>
      </c>
      <c r="E200" s="39">
        <f>VLOOKUP(B200,'Aliquote medie'!B:L,10,FALSE)</f>
        <v>4625</v>
      </c>
      <c r="F200" s="39">
        <f>'Aliquote medie'!L200</f>
        <v>0.23477157360406092</v>
      </c>
      <c r="G200" s="40">
        <f>VLOOKUP(B200,'Detrazioni (2022-2024)'!A:N,14,FALSE)</f>
        <v>2669.827679052235</v>
      </c>
      <c r="H200" s="3">
        <f t="shared" si="24"/>
        <v>0</v>
      </c>
      <c r="I200" s="41">
        <f t="shared" si="25"/>
        <v>2669.827679052235</v>
      </c>
      <c r="J200" s="48">
        <f t="shared" si="26"/>
        <v>1955.172320947765</v>
      </c>
      <c r="K200" s="48">
        <f t="shared" si="28"/>
        <v>9.9247325936434774E-2</v>
      </c>
      <c r="L200" s="48">
        <f t="shared" si="29"/>
        <v>34.154550350026511</v>
      </c>
      <c r="M200" s="13">
        <f t="shared" si="30"/>
        <v>0.34154550350026514</v>
      </c>
      <c r="N200" s="13">
        <f t="shared" si="31"/>
        <v>0.34154550350026514</v>
      </c>
    </row>
    <row r="201" spans="1:14" x14ac:dyDescent="0.2">
      <c r="A201" s="37">
        <v>100</v>
      </c>
      <c r="B201" s="37">
        <f t="shared" si="27"/>
        <v>19800</v>
      </c>
      <c r="C201" s="38">
        <f>'Aliquote medie'!H201</f>
        <v>2</v>
      </c>
      <c r="D201" s="38">
        <f>'Aliquote medie'!I201</f>
        <v>0.25</v>
      </c>
      <c r="E201" s="39">
        <f>VLOOKUP(B201,'Aliquote medie'!B:L,10,FALSE)</f>
        <v>4650</v>
      </c>
      <c r="F201" s="39">
        <f>'Aliquote medie'!L201</f>
        <v>0.23484848484848486</v>
      </c>
      <c r="G201" s="40">
        <f>VLOOKUP(B201,'Detrazioni (2022-2024)'!A:N,14,FALSE)</f>
        <v>2660.673128702208</v>
      </c>
      <c r="H201" s="3">
        <f t="shared" si="24"/>
        <v>0</v>
      </c>
      <c r="I201" s="41">
        <f t="shared" si="25"/>
        <v>2660.673128702208</v>
      </c>
      <c r="J201" s="48">
        <f t="shared" si="26"/>
        <v>1989.326871297792</v>
      </c>
      <c r="K201" s="48">
        <f t="shared" si="28"/>
        <v>0.10047105410594909</v>
      </c>
      <c r="L201" s="48">
        <f t="shared" si="29"/>
        <v>34.154550350026966</v>
      </c>
      <c r="M201" s="13">
        <f t="shared" si="30"/>
        <v>0.34154550350026969</v>
      </c>
      <c r="N201" s="13">
        <f t="shared" si="31"/>
        <v>0.34154550350026969</v>
      </c>
    </row>
    <row r="202" spans="1:14" x14ac:dyDescent="0.2">
      <c r="A202" s="37">
        <v>100</v>
      </c>
      <c r="B202" s="37">
        <f t="shared" si="27"/>
        <v>19900</v>
      </c>
      <c r="C202" s="38">
        <f>'Aliquote medie'!H202</f>
        <v>2</v>
      </c>
      <c r="D202" s="38">
        <f>'Aliquote medie'!I202</f>
        <v>0.25</v>
      </c>
      <c r="E202" s="39">
        <f>VLOOKUP(B202,'Aliquote medie'!B:L,10,FALSE)</f>
        <v>4675</v>
      </c>
      <c r="F202" s="39">
        <f>'Aliquote medie'!L202</f>
        <v>0.23492462311557788</v>
      </c>
      <c r="G202" s="40">
        <f>VLOOKUP(B202,'Detrazioni (2022-2024)'!A:N,14,FALSE)</f>
        <v>2651.5185783521811</v>
      </c>
      <c r="H202" s="3">
        <f t="shared" si="24"/>
        <v>0</v>
      </c>
      <c r="I202" s="41">
        <f t="shared" si="25"/>
        <v>2651.5185783521811</v>
      </c>
      <c r="J202" s="48">
        <f t="shared" si="26"/>
        <v>2023.4814216478189</v>
      </c>
      <c r="K202" s="48">
        <f t="shared" si="28"/>
        <v>0.1016824834998904</v>
      </c>
      <c r="L202" s="48">
        <f t="shared" si="29"/>
        <v>34.154550350026966</v>
      </c>
      <c r="M202" s="13">
        <f t="shared" si="30"/>
        <v>0.34154550350026969</v>
      </c>
      <c r="N202" s="13">
        <f t="shared" si="31"/>
        <v>0.34154550350026969</v>
      </c>
    </row>
    <row r="203" spans="1:14" x14ac:dyDescent="0.2">
      <c r="A203" s="37">
        <v>100</v>
      </c>
      <c r="B203" s="37">
        <f t="shared" si="27"/>
        <v>20000</v>
      </c>
      <c r="C203" s="38">
        <f>'Aliquote medie'!H203</f>
        <v>2</v>
      </c>
      <c r="D203" s="38">
        <f>'Aliquote medie'!I203</f>
        <v>0.25</v>
      </c>
      <c r="E203" s="39">
        <f>VLOOKUP(B203,'Aliquote medie'!B:L,10,FALSE)</f>
        <v>4700</v>
      </c>
      <c r="F203" s="39">
        <f>'Aliquote medie'!L203</f>
        <v>0.23499999999999999</v>
      </c>
      <c r="G203" s="40">
        <f>VLOOKUP(B203,'Detrazioni (2022-2024)'!A:N,14,FALSE)</f>
        <v>2642.3640280021541</v>
      </c>
      <c r="H203" s="3">
        <f t="shared" si="24"/>
        <v>0</v>
      </c>
      <c r="I203" s="41">
        <f t="shared" si="25"/>
        <v>2642.3640280021541</v>
      </c>
      <c r="J203" s="48">
        <f t="shared" si="26"/>
        <v>2057.6359719978459</v>
      </c>
      <c r="K203" s="48">
        <f t="shared" si="28"/>
        <v>0.1028817985998923</v>
      </c>
      <c r="L203" s="48">
        <f t="shared" si="29"/>
        <v>34.154550350026966</v>
      </c>
      <c r="M203" s="13">
        <f t="shared" si="30"/>
        <v>0.34154550350026969</v>
      </c>
      <c r="N203" s="13">
        <f t="shared" si="31"/>
        <v>0.34154550350026969</v>
      </c>
    </row>
    <row r="204" spans="1:14" x14ac:dyDescent="0.2">
      <c r="A204" s="37">
        <v>100</v>
      </c>
      <c r="B204" s="37">
        <f t="shared" si="27"/>
        <v>20100</v>
      </c>
      <c r="C204" s="38">
        <f>'Aliquote medie'!H204</f>
        <v>2</v>
      </c>
      <c r="D204" s="38">
        <f>'Aliquote medie'!I204</f>
        <v>0.25</v>
      </c>
      <c r="E204" s="39">
        <f>VLOOKUP(B204,'Aliquote medie'!B:L,10,FALSE)</f>
        <v>4725</v>
      </c>
      <c r="F204" s="39">
        <f>'Aliquote medie'!L204</f>
        <v>0.23507462686567165</v>
      </c>
      <c r="G204" s="40">
        <f>VLOOKUP(B204,'Detrazioni (2022-2024)'!A:N,14,FALSE)</f>
        <v>2633.2094776521271</v>
      </c>
      <c r="H204" s="3">
        <f t="shared" si="24"/>
        <v>0</v>
      </c>
      <c r="I204" s="41">
        <f t="shared" si="25"/>
        <v>2633.2094776521271</v>
      </c>
      <c r="J204" s="48">
        <f t="shared" si="26"/>
        <v>2091.7905223478729</v>
      </c>
      <c r="K204" s="48">
        <f t="shared" si="28"/>
        <v>0.10406918021631208</v>
      </c>
      <c r="L204" s="48">
        <f t="shared" si="29"/>
        <v>34.154550350026966</v>
      </c>
      <c r="M204" s="13">
        <f t="shared" si="30"/>
        <v>0.34154550350026969</v>
      </c>
      <c r="N204" s="13">
        <f t="shared" si="31"/>
        <v>0.34154550350026969</v>
      </c>
    </row>
    <row r="205" spans="1:14" x14ac:dyDescent="0.2">
      <c r="A205" s="37">
        <v>100</v>
      </c>
      <c r="B205" s="37">
        <f t="shared" si="27"/>
        <v>20200</v>
      </c>
      <c r="C205" s="38">
        <f>'Aliquote medie'!H205</f>
        <v>2</v>
      </c>
      <c r="D205" s="38">
        <f>'Aliquote medie'!I205</f>
        <v>0.25</v>
      </c>
      <c r="E205" s="39">
        <f>VLOOKUP(B205,'Aliquote medie'!B:L,10,FALSE)</f>
        <v>4750</v>
      </c>
      <c r="F205" s="39">
        <f>'Aliquote medie'!L205</f>
        <v>0.23514851485148514</v>
      </c>
      <c r="G205" s="40">
        <f>VLOOKUP(B205,'Detrazioni (2022-2024)'!A:N,14,FALSE)</f>
        <v>2624.0549273021002</v>
      </c>
      <c r="H205" s="3">
        <f t="shared" si="24"/>
        <v>0</v>
      </c>
      <c r="I205" s="41">
        <f t="shared" si="25"/>
        <v>2624.0549273021002</v>
      </c>
      <c r="J205" s="48">
        <f t="shared" si="26"/>
        <v>2125.9450726978998</v>
      </c>
      <c r="K205" s="48">
        <f t="shared" si="28"/>
        <v>0.10524480557910396</v>
      </c>
      <c r="L205" s="48">
        <f t="shared" si="29"/>
        <v>34.154550350026966</v>
      </c>
      <c r="M205" s="13">
        <f t="shared" si="30"/>
        <v>0.34154550350026969</v>
      </c>
      <c r="N205" s="13">
        <f t="shared" si="31"/>
        <v>0.34154550350026969</v>
      </c>
    </row>
    <row r="206" spans="1:14" x14ac:dyDescent="0.2">
      <c r="A206" s="37">
        <v>100</v>
      </c>
      <c r="B206" s="37">
        <f t="shared" si="27"/>
        <v>20300</v>
      </c>
      <c r="C206" s="38">
        <f>'Aliquote medie'!H206</f>
        <v>2</v>
      </c>
      <c r="D206" s="38">
        <f>'Aliquote medie'!I206</f>
        <v>0.25</v>
      </c>
      <c r="E206" s="39">
        <f>VLOOKUP(B206,'Aliquote medie'!B:L,10,FALSE)</f>
        <v>4775</v>
      </c>
      <c r="F206" s="39">
        <f>'Aliquote medie'!L206</f>
        <v>0.23522167487684728</v>
      </c>
      <c r="G206" s="40">
        <f>VLOOKUP(B206,'Detrazioni (2022-2024)'!A:N,14,FALSE)</f>
        <v>2614.9003769520732</v>
      </c>
      <c r="H206" s="3">
        <f t="shared" si="24"/>
        <v>0</v>
      </c>
      <c r="I206" s="41">
        <f t="shared" si="25"/>
        <v>2614.9003769520732</v>
      </c>
      <c r="J206" s="48">
        <f t="shared" si="26"/>
        <v>2160.0996230479268</v>
      </c>
      <c r="K206" s="48">
        <f t="shared" si="28"/>
        <v>0.10640884842600624</v>
      </c>
      <c r="L206" s="48">
        <f t="shared" si="29"/>
        <v>34.154550350026966</v>
      </c>
      <c r="M206" s="13">
        <f t="shared" si="30"/>
        <v>0.34154550350026969</v>
      </c>
      <c r="N206" s="13">
        <f t="shared" si="31"/>
        <v>0.34154550350026969</v>
      </c>
    </row>
    <row r="207" spans="1:14" x14ac:dyDescent="0.2">
      <c r="A207" s="37">
        <v>100</v>
      </c>
      <c r="B207" s="37">
        <f t="shared" si="27"/>
        <v>20400</v>
      </c>
      <c r="C207" s="38">
        <f>'Aliquote medie'!H207</f>
        <v>2</v>
      </c>
      <c r="D207" s="38">
        <f>'Aliquote medie'!I207</f>
        <v>0.25</v>
      </c>
      <c r="E207" s="39">
        <f>VLOOKUP(B207,'Aliquote medie'!B:L,10,FALSE)</f>
        <v>4800</v>
      </c>
      <c r="F207" s="39">
        <f>'Aliquote medie'!L207</f>
        <v>0.23529411764705882</v>
      </c>
      <c r="G207" s="40">
        <f>VLOOKUP(B207,'Detrazioni (2022-2024)'!A:N,14,FALSE)</f>
        <v>2605.7458266020462</v>
      </c>
      <c r="H207" s="3">
        <f t="shared" si="24"/>
        <v>0</v>
      </c>
      <c r="I207" s="41">
        <f t="shared" si="25"/>
        <v>2605.7458266020462</v>
      </c>
      <c r="J207" s="48">
        <f t="shared" si="26"/>
        <v>2194.2541733979538</v>
      </c>
      <c r="K207" s="48">
        <f t="shared" si="28"/>
        <v>0.10756147908813499</v>
      </c>
      <c r="L207" s="48">
        <f t="shared" si="29"/>
        <v>34.154550350026966</v>
      </c>
      <c r="M207" s="13">
        <f t="shared" si="30"/>
        <v>0.34154550350026969</v>
      </c>
      <c r="N207" s="13">
        <f t="shared" si="31"/>
        <v>0.34154550350026969</v>
      </c>
    </row>
    <row r="208" spans="1:14" x14ac:dyDescent="0.2">
      <c r="A208" s="37">
        <v>100</v>
      </c>
      <c r="B208" s="37">
        <f t="shared" si="27"/>
        <v>20500</v>
      </c>
      <c r="C208" s="38">
        <f>'Aliquote medie'!H208</f>
        <v>2</v>
      </c>
      <c r="D208" s="38">
        <f>'Aliquote medie'!I208</f>
        <v>0.25</v>
      </c>
      <c r="E208" s="39">
        <f>VLOOKUP(B208,'Aliquote medie'!B:L,10,FALSE)</f>
        <v>4825</v>
      </c>
      <c r="F208" s="39">
        <f>'Aliquote medie'!L208</f>
        <v>0.23536585365853657</v>
      </c>
      <c r="G208" s="40">
        <f>VLOOKUP(B208,'Detrazioni (2022-2024)'!A:N,14,FALSE)</f>
        <v>2596.5912762520193</v>
      </c>
      <c r="H208" s="3">
        <f t="shared" si="24"/>
        <v>0</v>
      </c>
      <c r="I208" s="41">
        <f t="shared" si="25"/>
        <v>2596.5912762520193</v>
      </c>
      <c r="J208" s="48">
        <f t="shared" si="26"/>
        <v>2228.4087237479807</v>
      </c>
      <c r="K208" s="48">
        <f t="shared" si="28"/>
        <v>0.10870286457307222</v>
      </c>
      <c r="L208" s="48">
        <f t="shared" si="29"/>
        <v>34.154550350026966</v>
      </c>
      <c r="M208" s="13">
        <f t="shared" si="30"/>
        <v>0.34154550350026969</v>
      </c>
      <c r="N208" s="13">
        <f t="shared" si="31"/>
        <v>0.34154550350026969</v>
      </c>
    </row>
    <row r="209" spans="1:14" x14ac:dyDescent="0.2">
      <c r="A209" s="37">
        <v>100</v>
      </c>
      <c r="B209" s="37">
        <f t="shared" si="27"/>
        <v>20600</v>
      </c>
      <c r="C209" s="38">
        <f>'Aliquote medie'!H209</f>
        <v>2</v>
      </c>
      <c r="D209" s="38">
        <f>'Aliquote medie'!I209</f>
        <v>0.25</v>
      </c>
      <c r="E209" s="39">
        <f>VLOOKUP(B209,'Aliquote medie'!B:L,10,FALSE)</f>
        <v>4850</v>
      </c>
      <c r="F209" s="39">
        <f>'Aliquote medie'!L209</f>
        <v>0.2354368932038835</v>
      </c>
      <c r="G209" s="40">
        <f>VLOOKUP(B209,'Detrazioni (2022-2024)'!A:N,14,FALSE)</f>
        <v>2587.4367259019928</v>
      </c>
      <c r="H209" s="3">
        <f t="shared" si="24"/>
        <v>0</v>
      </c>
      <c r="I209" s="41">
        <f t="shared" si="25"/>
        <v>2587.4367259019928</v>
      </c>
      <c r="J209" s="48">
        <f t="shared" si="26"/>
        <v>2262.5632740980072</v>
      </c>
      <c r="K209" s="48">
        <f t="shared" si="28"/>
        <v>0.10983316864553433</v>
      </c>
      <c r="L209" s="48">
        <f t="shared" si="29"/>
        <v>34.154550350026511</v>
      </c>
      <c r="M209" s="13">
        <f t="shared" si="30"/>
        <v>0.34154550350026514</v>
      </c>
      <c r="N209" s="13">
        <f t="shared" si="31"/>
        <v>0.34154550350026514</v>
      </c>
    </row>
    <row r="210" spans="1:14" x14ac:dyDescent="0.2">
      <c r="A210" s="37">
        <v>100</v>
      </c>
      <c r="B210" s="37">
        <f t="shared" si="27"/>
        <v>20700</v>
      </c>
      <c r="C210" s="38">
        <f>'Aliquote medie'!H210</f>
        <v>2</v>
      </c>
      <c r="D210" s="38">
        <f>'Aliquote medie'!I210</f>
        <v>0.25</v>
      </c>
      <c r="E210" s="39">
        <f>VLOOKUP(B210,'Aliquote medie'!B:L,10,FALSE)</f>
        <v>4875</v>
      </c>
      <c r="F210" s="39">
        <f>'Aliquote medie'!L210</f>
        <v>0.23550724637681159</v>
      </c>
      <c r="G210" s="40">
        <f>VLOOKUP(B210,'Detrazioni (2022-2024)'!A:N,14,FALSE)</f>
        <v>2578.2821755519653</v>
      </c>
      <c r="H210" s="3">
        <f t="shared" si="24"/>
        <v>0</v>
      </c>
      <c r="I210" s="41">
        <f t="shared" si="25"/>
        <v>2578.2821755519653</v>
      </c>
      <c r="J210" s="48">
        <f t="shared" si="26"/>
        <v>2296.7178244480347</v>
      </c>
      <c r="K210" s="48">
        <f t="shared" si="28"/>
        <v>0.11095255190570216</v>
      </c>
      <c r="L210" s="48">
        <f t="shared" si="29"/>
        <v>34.154550350027421</v>
      </c>
      <c r="M210" s="13">
        <f t="shared" si="30"/>
        <v>0.34154550350027418</v>
      </c>
      <c r="N210" s="13">
        <f t="shared" si="31"/>
        <v>0.34154550350027418</v>
      </c>
    </row>
    <row r="211" spans="1:14" x14ac:dyDescent="0.2">
      <c r="A211" s="37">
        <v>100</v>
      </c>
      <c r="B211" s="37">
        <f t="shared" si="27"/>
        <v>20800</v>
      </c>
      <c r="C211" s="38">
        <f>'Aliquote medie'!H211</f>
        <v>2</v>
      </c>
      <c r="D211" s="38">
        <f>'Aliquote medie'!I211</f>
        <v>0.25</v>
      </c>
      <c r="E211" s="39">
        <f>VLOOKUP(B211,'Aliquote medie'!B:L,10,FALSE)</f>
        <v>4900</v>
      </c>
      <c r="F211" s="39">
        <f>'Aliquote medie'!L211</f>
        <v>0.23557692307692307</v>
      </c>
      <c r="G211" s="40">
        <f>VLOOKUP(B211,'Detrazioni (2022-2024)'!A:N,14,FALSE)</f>
        <v>2569.1276252019388</v>
      </c>
      <c r="H211" s="3">
        <f t="shared" si="24"/>
        <v>0</v>
      </c>
      <c r="I211" s="41">
        <f t="shared" si="25"/>
        <v>2569.1276252019388</v>
      </c>
      <c r="J211" s="48">
        <f t="shared" si="26"/>
        <v>2330.8723747980612</v>
      </c>
      <c r="K211" s="48">
        <f t="shared" si="28"/>
        <v>0.11206117186529141</v>
      </c>
      <c r="L211" s="48">
        <f t="shared" si="29"/>
        <v>34.154550350026511</v>
      </c>
      <c r="M211" s="13">
        <f t="shared" si="30"/>
        <v>0.34154550350026514</v>
      </c>
      <c r="N211" s="13">
        <f t="shared" si="31"/>
        <v>0.34154550350026514</v>
      </c>
    </row>
    <row r="212" spans="1:14" x14ac:dyDescent="0.2">
      <c r="A212" s="37">
        <v>100</v>
      </c>
      <c r="B212" s="37">
        <f t="shared" si="27"/>
        <v>20900</v>
      </c>
      <c r="C212" s="38">
        <f>'Aliquote medie'!H212</f>
        <v>2</v>
      </c>
      <c r="D212" s="38">
        <f>'Aliquote medie'!I212</f>
        <v>0.25</v>
      </c>
      <c r="E212" s="39">
        <f>VLOOKUP(B212,'Aliquote medie'!B:L,10,FALSE)</f>
        <v>4925</v>
      </c>
      <c r="F212" s="39">
        <f>'Aliquote medie'!L212</f>
        <v>0.23564593301435408</v>
      </c>
      <c r="G212" s="40">
        <f>VLOOKUP(B212,'Detrazioni (2022-2024)'!A:N,14,FALSE)</f>
        <v>2559.9730748519119</v>
      </c>
      <c r="H212" s="3">
        <f t="shared" si="24"/>
        <v>0</v>
      </c>
      <c r="I212" s="41">
        <f t="shared" si="25"/>
        <v>2559.9730748519119</v>
      </c>
      <c r="J212" s="48">
        <f t="shared" si="26"/>
        <v>2365.0269251480881</v>
      </c>
      <c r="K212" s="48">
        <f t="shared" si="28"/>
        <v>0.11315918302143962</v>
      </c>
      <c r="L212" s="48">
        <f t="shared" si="29"/>
        <v>34.154550350026966</v>
      </c>
      <c r="M212" s="13">
        <f t="shared" si="30"/>
        <v>0.34154550350026969</v>
      </c>
      <c r="N212" s="13">
        <f t="shared" si="31"/>
        <v>0.34154550350026969</v>
      </c>
    </row>
    <row r="213" spans="1:14" x14ac:dyDescent="0.2">
      <c r="A213" s="37">
        <v>100</v>
      </c>
      <c r="B213" s="37">
        <f t="shared" si="27"/>
        <v>21000</v>
      </c>
      <c r="C213" s="38">
        <f>'Aliquote medie'!H213</f>
        <v>2</v>
      </c>
      <c r="D213" s="38">
        <f>'Aliquote medie'!I213</f>
        <v>0.25</v>
      </c>
      <c r="E213" s="39">
        <f>VLOOKUP(B213,'Aliquote medie'!B:L,10,FALSE)</f>
        <v>4950</v>
      </c>
      <c r="F213" s="39">
        <f>'Aliquote medie'!L213</f>
        <v>0.23571428571428571</v>
      </c>
      <c r="G213" s="40">
        <f>VLOOKUP(B213,'Detrazioni (2022-2024)'!A:N,14,FALSE)</f>
        <v>2550.8185245018849</v>
      </c>
      <c r="H213" s="3">
        <f t="shared" si="24"/>
        <v>0</v>
      </c>
      <c r="I213" s="41">
        <f t="shared" si="25"/>
        <v>2550.8185245018849</v>
      </c>
      <c r="J213" s="48">
        <f t="shared" si="26"/>
        <v>2399.1814754981151</v>
      </c>
      <c r="K213" s="48">
        <f t="shared" si="28"/>
        <v>0.11424673692848167</v>
      </c>
      <c r="L213" s="48">
        <f t="shared" si="29"/>
        <v>34.154550350026966</v>
      </c>
      <c r="M213" s="13">
        <f t="shared" si="30"/>
        <v>0.34154550350026969</v>
      </c>
      <c r="N213" s="13">
        <f t="shared" si="31"/>
        <v>0.34154550350026969</v>
      </c>
    </row>
    <row r="214" spans="1:14" x14ac:dyDescent="0.2">
      <c r="A214" s="37">
        <v>100</v>
      </c>
      <c r="B214" s="37">
        <f t="shared" si="27"/>
        <v>21100</v>
      </c>
      <c r="C214" s="38">
        <f>'Aliquote medie'!H214</f>
        <v>2</v>
      </c>
      <c r="D214" s="38">
        <f>'Aliquote medie'!I214</f>
        <v>0.25</v>
      </c>
      <c r="E214" s="39">
        <f>VLOOKUP(B214,'Aliquote medie'!B:L,10,FALSE)</f>
        <v>4975</v>
      </c>
      <c r="F214" s="39">
        <f>'Aliquote medie'!L214</f>
        <v>0.23578199052132701</v>
      </c>
      <c r="G214" s="40">
        <f>VLOOKUP(B214,'Detrazioni (2022-2024)'!A:N,14,FALSE)</f>
        <v>2541.6639741518579</v>
      </c>
      <c r="H214" s="3">
        <f t="shared" si="24"/>
        <v>0</v>
      </c>
      <c r="I214" s="41">
        <f t="shared" si="25"/>
        <v>2541.6639741518579</v>
      </c>
      <c r="J214" s="48">
        <f t="shared" si="26"/>
        <v>2433.3360258481421</v>
      </c>
      <c r="K214" s="48">
        <f t="shared" si="28"/>
        <v>0.11532398226768446</v>
      </c>
      <c r="L214" s="48">
        <f t="shared" si="29"/>
        <v>34.154550350026966</v>
      </c>
      <c r="M214" s="13">
        <f t="shared" si="30"/>
        <v>0.34154550350026969</v>
      </c>
      <c r="N214" s="13">
        <f t="shared" si="31"/>
        <v>0.34154550350026969</v>
      </c>
    </row>
    <row r="215" spans="1:14" x14ac:dyDescent="0.2">
      <c r="A215" s="37">
        <v>100</v>
      </c>
      <c r="B215" s="37">
        <f t="shared" si="27"/>
        <v>21200</v>
      </c>
      <c r="C215" s="38">
        <f>'Aliquote medie'!H215</f>
        <v>2</v>
      </c>
      <c r="D215" s="38">
        <f>'Aliquote medie'!I215</f>
        <v>0.25</v>
      </c>
      <c r="E215" s="39">
        <f>VLOOKUP(B215,'Aliquote medie'!B:L,10,FALSE)</f>
        <v>5000</v>
      </c>
      <c r="F215" s="39">
        <f>'Aliquote medie'!L215</f>
        <v>0.23584905660377359</v>
      </c>
      <c r="G215" s="40">
        <f>VLOOKUP(B215,'Detrazioni (2022-2024)'!A:N,14,FALSE)</f>
        <v>2532.509423801831</v>
      </c>
      <c r="H215" s="3">
        <f t="shared" si="24"/>
        <v>0</v>
      </c>
      <c r="I215" s="41">
        <f t="shared" si="25"/>
        <v>2532.509423801831</v>
      </c>
      <c r="J215" s="48">
        <f t="shared" si="26"/>
        <v>2467.490576198169</v>
      </c>
      <c r="K215" s="48">
        <f t="shared" si="28"/>
        <v>0.11639106491500797</v>
      </c>
      <c r="L215" s="48">
        <f t="shared" si="29"/>
        <v>34.154550350026966</v>
      </c>
      <c r="M215" s="13">
        <f t="shared" si="30"/>
        <v>0.34154550350026969</v>
      </c>
      <c r="N215" s="13">
        <f t="shared" si="31"/>
        <v>0.34154550350026969</v>
      </c>
    </row>
    <row r="216" spans="1:14" x14ac:dyDescent="0.2">
      <c r="A216" s="37">
        <v>100</v>
      </c>
      <c r="B216" s="37">
        <f t="shared" si="27"/>
        <v>21300</v>
      </c>
      <c r="C216" s="38">
        <f>'Aliquote medie'!H216</f>
        <v>2</v>
      </c>
      <c r="D216" s="38">
        <f>'Aliquote medie'!I216</f>
        <v>0.25</v>
      </c>
      <c r="E216" s="39">
        <f>VLOOKUP(B216,'Aliquote medie'!B:L,10,FALSE)</f>
        <v>5025</v>
      </c>
      <c r="F216" s="39">
        <f>'Aliquote medie'!L216</f>
        <v>0.23591549295774647</v>
      </c>
      <c r="G216" s="40">
        <f>VLOOKUP(B216,'Detrazioni (2022-2024)'!A:N,14,FALSE)</f>
        <v>2523.354873451804</v>
      </c>
      <c r="H216" s="3">
        <f t="shared" si="24"/>
        <v>0</v>
      </c>
      <c r="I216" s="41">
        <f t="shared" si="25"/>
        <v>2523.354873451804</v>
      </c>
      <c r="J216" s="48">
        <f t="shared" si="26"/>
        <v>2501.645126548196</v>
      </c>
      <c r="K216" s="48">
        <f t="shared" si="28"/>
        <v>0.11744812800695756</v>
      </c>
      <c r="L216" s="48">
        <f t="shared" si="29"/>
        <v>34.154550350026966</v>
      </c>
      <c r="M216" s="13">
        <f t="shared" si="30"/>
        <v>0.34154550350026969</v>
      </c>
      <c r="N216" s="13">
        <f t="shared" si="31"/>
        <v>0.34154550350026969</v>
      </c>
    </row>
    <row r="217" spans="1:14" x14ac:dyDescent="0.2">
      <c r="A217" s="37">
        <v>100</v>
      </c>
      <c r="B217" s="37">
        <f t="shared" si="27"/>
        <v>21400</v>
      </c>
      <c r="C217" s="38">
        <f>'Aliquote medie'!H217</f>
        <v>2</v>
      </c>
      <c r="D217" s="38">
        <f>'Aliquote medie'!I217</f>
        <v>0.25</v>
      </c>
      <c r="E217" s="39">
        <f>VLOOKUP(B217,'Aliquote medie'!B:L,10,FALSE)</f>
        <v>5050</v>
      </c>
      <c r="F217" s="39">
        <f>'Aliquote medie'!L217</f>
        <v>0.23598130841121495</v>
      </c>
      <c r="G217" s="40">
        <f>VLOOKUP(B217,'Detrazioni (2022-2024)'!A:N,14,FALSE)</f>
        <v>2514.200323101777</v>
      </c>
      <c r="H217" s="3">
        <f t="shared" si="24"/>
        <v>0</v>
      </c>
      <c r="I217" s="41">
        <f t="shared" si="25"/>
        <v>2514.200323101777</v>
      </c>
      <c r="J217" s="48">
        <f t="shared" si="26"/>
        <v>2535.799676898223</v>
      </c>
      <c r="K217" s="48">
        <f t="shared" si="28"/>
        <v>0.11849531200458986</v>
      </c>
      <c r="L217" s="48">
        <f t="shared" si="29"/>
        <v>34.154550350026966</v>
      </c>
      <c r="M217" s="13">
        <f t="shared" si="30"/>
        <v>0.34154550350026969</v>
      </c>
      <c r="N217" s="13">
        <f t="shared" si="31"/>
        <v>0.34154550350026969</v>
      </c>
    </row>
    <row r="218" spans="1:14" x14ac:dyDescent="0.2">
      <c r="A218" s="37">
        <v>100</v>
      </c>
      <c r="B218" s="37">
        <f t="shared" si="27"/>
        <v>21500</v>
      </c>
      <c r="C218" s="38">
        <f>'Aliquote medie'!H218</f>
        <v>2</v>
      </c>
      <c r="D218" s="38">
        <f>'Aliquote medie'!I218</f>
        <v>0.25</v>
      </c>
      <c r="E218" s="39">
        <f>VLOOKUP(B218,'Aliquote medie'!B:L,10,FALSE)</f>
        <v>5075</v>
      </c>
      <c r="F218" s="39">
        <f>'Aliquote medie'!L218</f>
        <v>0.23604651162790696</v>
      </c>
      <c r="G218" s="40">
        <f>VLOOKUP(B218,'Detrazioni (2022-2024)'!A:N,14,FALSE)</f>
        <v>2505.0457727517501</v>
      </c>
      <c r="H218" s="3">
        <f t="shared" si="24"/>
        <v>0</v>
      </c>
      <c r="I218" s="41">
        <f t="shared" si="25"/>
        <v>2505.0457727517501</v>
      </c>
      <c r="J218" s="48">
        <f t="shared" si="26"/>
        <v>2569.9542272482499</v>
      </c>
      <c r="K218" s="48">
        <f t="shared" si="28"/>
        <v>0.11953275475573255</v>
      </c>
      <c r="L218" s="48">
        <f t="shared" si="29"/>
        <v>34.154550350026966</v>
      </c>
      <c r="M218" s="13">
        <f t="shared" si="30"/>
        <v>0.34154550350026969</v>
      </c>
      <c r="N218" s="13">
        <f t="shared" si="31"/>
        <v>0.34154550350026969</v>
      </c>
    </row>
    <row r="219" spans="1:14" x14ac:dyDescent="0.2">
      <c r="A219" s="37">
        <v>100</v>
      </c>
      <c r="B219" s="37">
        <f t="shared" si="27"/>
        <v>21600</v>
      </c>
      <c r="C219" s="38">
        <f>'Aliquote medie'!H219</f>
        <v>2</v>
      </c>
      <c r="D219" s="38">
        <f>'Aliquote medie'!I219</f>
        <v>0.25</v>
      </c>
      <c r="E219" s="39">
        <f>VLOOKUP(B219,'Aliquote medie'!B:L,10,FALSE)</f>
        <v>5100</v>
      </c>
      <c r="F219" s="39">
        <f>'Aliquote medie'!L219</f>
        <v>0.2361111111111111</v>
      </c>
      <c r="G219" s="40">
        <f>VLOOKUP(B219,'Detrazioni (2022-2024)'!A:N,14,FALSE)</f>
        <v>2495.8912224017231</v>
      </c>
      <c r="H219" s="3">
        <f t="shared" si="24"/>
        <v>0</v>
      </c>
      <c r="I219" s="41">
        <f t="shared" si="25"/>
        <v>2495.8912224017231</v>
      </c>
      <c r="J219" s="48">
        <f t="shared" si="26"/>
        <v>2604.1087775982769</v>
      </c>
      <c r="K219" s="48">
        <f t="shared" si="28"/>
        <v>0.12056059155547579</v>
      </c>
      <c r="L219" s="48">
        <f t="shared" si="29"/>
        <v>34.154550350026966</v>
      </c>
      <c r="M219" s="13">
        <f t="shared" si="30"/>
        <v>0.34154550350026969</v>
      </c>
      <c r="N219" s="13">
        <f t="shared" si="31"/>
        <v>0.34154550350026969</v>
      </c>
    </row>
    <row r="220" spans="1:14" x14ac:dyDescent="0.2">
      <c r="A220" s="37">
        <v>100</v>
      </c>
      <c r="B220" s="37">
        <f t="shared" si="27"/>
        <v>21700</v>
      </c>
      <c r="C220" s="38">
        <f>'Aliquote medie'!H220</f>
        <v>2</v>
      </c>
      <c r="D220" s="38">
        <f>'Aliquote medie'!I220</f>
        <v>0.25</v>
      </c>
      <c r="E220" s="39">
        <f>VLOOKUP(B220,'Aliquote medie'!B:L,10,FALSE)</f>
        <v>5125</v>
      </c>
      <c r="F220" s="39">
        <f>'Aliquote medie'!L220</f>
        <v>0.23617511520737328</v>
      </c>
      <c r="G220" s="40">
        <f>VLOOKUP(B220,'Detrazioni (2022-2024)'!A:N,14,FALSE)</f>
        <v>2486.7366720516961</v>
      </c>
      <c r="H220" s="3">
        <f t="shared" si="24"/>
        <v>0</v>
      </c>
      <c r="I220" s="41">
        <f t="shared" si="25"/>
        <v>2486.7366720516961</v>
      </c>
      <c r="J220" s="48">
        <f t="shared" si="26"/>
        <v>2638.2633279483039</v>
      </c>
      <c r="K220" s="48">
        <f t="shared" si="28"/>
        <v>0.12157895520499096</v>
      </c>
      <c r="L220" s="48">
        <f t="shared" si="29"/>
        <v>34.154550350026966</v>
      </c>
      <c r="M220" s="13">
        <f t="shared" si="30"/>
        <v>0.34154550350026969</v>
      </c>
      <c r="N220" s="13">
        <f t="shared" si="31"/>
        <v>0.34154550350026969</v>
      </c>
    </row>
    <row r="221" spans="1:14" x14ac:dyDescent="0.2">
      <c r="A221" s="37">
        <v>100</v>
      </c>
      <c r="B221" s="37">
        <f t="shared" si="27"/>
        <v>21800</v>
      </c>
      <c r="C221" s="38">
        <f>'Aliquote medie'!H221</f>
        <v>2</v>
      </c>
      <c r="D221" s="38">
        <f>'Aliquote medie'!I221</f>
        <v>0.25</v>
      </c>
      <c r="E221" s="39">
        <f>VLOOKUP(B221,'Aliquote medie'!B:L,10,FALSE)</f>
        <v>5150</v>
      </c>
      <c r="F221" s="39">
        <f>'Aliquote medie'!L221</f>
        <v>0.23623853211009174</v>
      </c>
      <c r="G221" s="40">
        <f>VLOOKUP(B221,'Detrazioni (2022-2024)'!A:N,14,FALSE)</f>
        <v>2477.5821217016692</v>
      </c>
      <c r="H221" s="3">
        <f t="shared" si="24"/>
        <v>0</v>
      </c>
      <c r="I221" s="41">
        <f t="shared" si="25"/>
        <v>2477.5821217016692</v>
      </c>
      <c r="J221" s="48">
        <f t="shared" si="26"/>
        <v>2672.4178782983308</v>
      </c>
      <c r="K221" s="48">
        <f t="shared" si="28"/>
        <v>0.12258797606873077</v>
      </c>
      <c r="L221" s="48">
        <f t="shared" si="29"/>
        <v>34.154550350026966</v>
      </c>
      <c r="M221" s="13">
        <f t="shared" si="30"/>
        <v>0.34154550350026969</v>
      </c>
      <c r="N221" s="13">
        <f t="shared" si="31"/>
        <v>0.34154550350026969</v>
      </c>
    </row>
    <row r="222" spans="1:14" x14ac:dyDescent="0.2">
      <c r="A222" s="37">
        <v>100</v>
      </c>
      <c r="B222" s="37">
        <f t="shared" si="27"/>
        <v>21900</v>
      </c>
      <c r="C222" s="38">
        <f>'Aliquote medie'!H222</f>
        <v>2</v>
      </c>
      <c r="D222" s="38">
        <f>'Aliquote medie'!I222</f>
        <v>0.25</v>
      </c>
      <c r="E222" s="39">
        <f>VLOOKUP(B222,'Aliquote medie'!B:L,10,FALSE)</f>
        <v>5175</v>
      </c>
      <c r="F222" s="39">
        <f>'Aliquote medie'!L222</f>
        <v>0.2363013698630137</v>
      </c>
      <c r="G222" s="40">
        <f>VLOOKUP(B222,'Detrazioni (2022-2024)'!A:N,14,FALSE)</f>
        <v>2468.4275713516427</v>
      </c>
      <c r="H222" s="3">
        <f t="shared" si="24"/>
        <v>0</v>
      </c>
      <c r="I222" s="41">
        <f t="shared" si="25"/>
        <v>2468.4275713516427</v>
      </c>
      <c r="J222" s="48">
        <f t="shared" si="26"/>
        <v>2706.5724286483573</v>
      </c>
      <c r="K222" s="48">
        <f t="shared" si="28"/>
        <v>0.12358778213006198</v>
      </c>
      <c r="L222" s="48">
        <f t="shared" si="29"/>
        <v>34.154550350026511</v>
      </c>
      <c r="M222" s="13">
        <f t="shared" si="30"/>
        <v>0.34154550350026514</v>
      </c>
      <c r="N222" s="13">
        <f t="shared" si="31"/>
        <v>0.34154550350026514</v>
      </c>
    </row>
    <row r="223" spans="1:14" x14ac:dyDescent="0.2">
      <c r="A223" s="37">
        <v>100</v>
      </c>
      <c r="B223" s="37">
        <f t="shared" si="27"/>
        <v>22000</v>
      </c>
      <c r="C223" s="38">
        <f>'Aliquote medie'!H223</f>
        <v>2</v>
      </c>
      <c r="D223" s="38">
        <f>'Aliquote medie'!I223</f>
        <v>0.25</v>
      </c>
      <c r="E223" s="39">
        <f>VLOOKUP(B223,'Aliquote medie'!B:L,10,FALSE)</f>
        <v>5200</v>
      </c>
      <c r="F223" s="39">
        <f>'Aliquote medie'!L223</f>
        <v>0.23636363636363636</v>
      </c>
      <c r="G223" s="40">
        <f>VLOOKUP(B223,'Detrazioni (2022-2024)'!A:N,14,FALSE)</f>
        <v>2459.2730210016157</v>
      </c>
      <c r="H223" s="3">
        <f t="shared" si="24"/>
        <v>0</v>
      </c>
      <c r="I223" s="41">
        <f t="shared" si="25"/>
        <v>2459.2730210016157</v>
      </c>
      <c r="J223" s="48">
        <f t="shared" si="26"/>
        <v>2740.7269789983843</v>
      </c>
      <c r="K223" s="48">
        <f t="shared" si="28"/>
        <v>0.12457849904538111</v>
      </c>
      <c r="L223" s="48">
        <f t="shared" si="29"/>
        <v>34.154550350026966</v>
      </c>
      <c r="M223" s="13">
        <f t="shared" si="30"/>
        <v>0.34154550350026969</v>
      </c>
      <c r="N223" s="13">
        <f t="shared" si="31"/>
        <v>0.34154550350026969</v>
      </c>
    </row>
    <row r="224" spans="1:14" x14ac:dyDescent="0.2">
      <c r="A224" s="37">
        <v>100</v>
      </c>
      <c r="B224" s="37">
        <f t="shared" si="27"/>
        <v>22100</v>
      </c>
      <c r="C224" s="38">
        <f>'Aliquote medie'!H224</f>
        <v>2</v>
      </c>
      <c r="D224" s="38">
        <f>'Aliquote medie'!I224</f>
        <v>0.25</v>
      </c>
      <c r="E224" s="39">
        <f>VLOOKUP(B224,'Aliquote medie'!B:L,10,FALSE)</f>
        <v>5225</v>
      </c>
      <c r="F224" s="39">
        <f>'Aliquote medie'!L224</f>
        <v>0.23642533936651583</v>
      </c>
      <c r="G224" s="40">
        <f>VLOOKUP(B224,'Detrazioni (2022-2024)'!A:N,14,FALSE)</f>
        <v>2450.1184706515887</v>
      </c>
      <c r="H224" s="3">
        <f t="shared" si="24"/>
        <v>0</v>
      </c>
      <c r="I224" s="41">
        <f t="shared" si="25"/>
        <v>2450.1184706515887</v>
      </c>
      <c r="J224" s="48">
        <f t="shared" si="26"/>
        <v>2774.8815293484113</v>
      </c>
      <c r="K224" s="48">
        <f t="shared" si="28"/>
        <v>0.1255602501967607</v>
      </c>
      <c r="L224" s="48">
        <f t="shared" si="29"/>
        <v>34.154550350026966</v>
      </c>
      <c r="M224" s="13">
        <f t="shared" si="30"/>
        <v>0.34154550350026969</v>
      </c>
      <c r="N224" s="13">
        <f t="shared" si="31"/>
        <v>0.34154550350026969</v>
      </c>
    </row>
    <row r="225" spans="1:14" x14ac:dyDescent="0.2">
      <c r="A225" s="37">
        <v>100</v>
      </c>
      <c r="B225" s="37">
        <f t="shared" si="27"/>
        <v>22200</v>
      </c>
      <c r="C225" s="38">
        <f>'Aliquote medie'!H225</f>
        <v>2</v>
      </c>
      <c r="D225" s="38">
        <f>'Aliquote medie'!I225</f>
        <v>0.25</v>
      </c>
      <c r="E225" s="39">
        <f>VLOOKUP(B225,'Aliquote medie'!B:L,10,FALSE)</f>
        <v>5250</v>
      </c>
      <c r="F225" s="39">
        <f>'Aliquote medie'!L225</f>
        <v>0.23648648648648649</v>
      </c>
      <c r="G225" s="40">
        <f>VLOOKUP(B225,'Detrazioni (2022-2024)'!A:N,14,FALSE)</f>
        <v>2440.9639203015618</v>
      </c>
      <c r="H225" s="3">
        <f t="shared" si="24"/>
        <v>0</v>
      </c>
      <c r="I225" s="41">
        <f t="shared" si="25"/>
        <v>2440.9639203015618</v>
      </c>
      <c r="J225" s="48">
        <f t="shared" si="26"/>
        <v>2809.0360796984382</v>
      </c>
      <c r="K225" s="48">
        <f t="shared" si="28"/>
        <v>0.12653315674317289</v>
      </c>
      <c r="L225" s="48">
        <f t="shared" si="29"/>
        <v>34.154550350026966</v>
      </c>
      <c r="M225" s="13">
        <f t="shared" si="30"/>
        <v>0.34154550350026969</v>
      </c>
      <c r="N225" s="13">
        <f t="shared" si="31"/>
        <v>0.34154550350026969</v>
      </c>
    </row>
    <row r="226" spans="1:14" x14ac:dyDescent="0.2">
      <c r="A226" s="37">
        <v>100</v>
      </c>
      <c r="B226" s="37">
        <f t="shared" si="27"/>
        <v>22300</v>
      </c>
      <c r="C226" s="38">
        <f>'Aliquote medie'!H226</f>
        <v>2</v>
      </c>
      <c r="D226" s="38">
        <f>'Aliquote medie'!I226</f>
        <v>0.25</v>
      </c>
      <c r="E226" s="39">
        <f>VLOOKUP(B226,'Aliquote medie'!B:L,10,FALSE)</f>
        <v>5275</v>
      </c>
      <c r="F226" s="39">
        <f>'Aliquote medie'!L226</f>
        <v>0.23654708520179371</v>
      </c>
      <c r="G226" s="40">
        <f>VLOOKUP(B226,'Detrazioni (2022-2024)'!A:N,14,FALSE)</f>
        <v>2431.8093699515348</v>
      </c>
      <c r="H226" s="3">
        <f t="shared" si="24"/>
        <v>0</v>
      </c>
      <c r="I226" s="41">
        <f t="shared" si="25"/>
        <v>2431.8093699515348</v>
      </c>
      <c r="J226" s="48">
        <f t="shared" si="26"/>
        <v>2843.1906300484652</v>
      </c>
      <c r="K226" s="48">
        <f t="shared" si="28"/>
        <v>0.12749733767033478</v>
      </c>
      <c r="L226" s="48">
        <f t="shared" si="29"/>
        <v>34.154550350026966</v>
      </c>
      <c r="M226" s="13">
        <f t="shared" si="30"/>
        <v>0.34154550350026969</v>
      </c>
      <c r="N226" s="13">
        <f t="shared" si="31"/>
        <v>0.34154550350026969</v>
      </c>
    </row>
    <row r="227" spans="1:14" x14ac:dyDescent="0.2">
      <c r="A227" s="37">
        <v>100</v>
      </c>
      <c r="B227" s="37">
        <f t="shared" si="27"/>
        <v>22400</v>
      </c>
      <c r="C227" s="38">
        <f>'Aliquote medie'!H227</f>
        <v>2</v>
      </c>
      <c r="D227" s="38">
        <f>'Aliquote medie'!I227</f>
        <v>0.25</v>
      </c>
      <c r="E227" s="39">
        <f>VLOOKUP(B227,'Aliquote medie'!B:L,10,FALSE)</f>
        <v>5300</v>
      </c>
      <c r="F227" s="39">
        <f>'Aliquote medie'!L227</f>
        <v>0.23660714285714285</v>
      </c>
      <c r="G227" s="40">
        <f>VLOOKUP(B227,'Detrazioni (2022-2024)'!A:N,14,FALSE)</f>
        <v>2422.6548196015078</v>
      </c>
      <c r="H227" s="3">
        <f t="shared" si="24"/>
        <v>0</v>
      </c>
      <c r="I227" s="41">
        <f t="shared" si="25"/>
        <v>2422.6548196015078</v>
      </c>
      <c r="J227" s="48">
        <f t="shared" si="26"/>
        <v>2877.3451803984922</v>
      </c>
      <c r="K227" s="48">
        <f t="shared" si="28"/>
        <v>0.12845290983921839</v>
      </c>
      <c r="L227" s="48">
        <f t="shared" si="29"/>
        <v>34.154550350026966</v>
      </c>
      <c r="M227" s="13">
        <f t="shared" si="30"/>
        <v>0.34154550350026969</v>
      </c>
      <c r="N227" s="13">
        <f t="shared" si="31"/>
        <v>0.34154550350026969</v>
      </c>
    </row>
    <row r="228" spans="1:14" x14ac:dyDescent="0.2">
      <c r="A228" s="37">
        <v>100</v>
      </c>
      <c r="B228" s="37">
        <f t="shared" si="27"/>
        <v>22500</v>
      </c>
      <c r="C228" s="38">
        <f>'Aliquote medie'!H228</f>
        <v>2</v>
      </c>
      <c r="D228" s="38">
        <f>'Aliquote medie'!I228</f>
        <v>0.25</v>
      </c>
      <c r="E228" s="39">
        <f>VLOOKUP(B228,'Aliquote medie'!B:L,10,FALSE)</f>
        <v>5325</v>
      </c>
      <c r="F228" s="39">
        <f>'Aliquote medie'!L228</f>
        <v>0.23666666666666666</v>
      </c>
      <c r="G228" s="40">
        <f>VLOOKUP(B228,'Detrazioni (2022-2024)'!A:N,14,FALSE)</f>
        <v>2413.5002692514809</v>
      </c>
      <c r="H228" s="3">
        <f t="shared" si="24"/>
        <v>0</v>
      </c>
      <c r="I228" s="41">
        <f t="shared" si="25"/>
        <v>2413.5002692514809</v>
      </c>
      <c r="J228" s="48">
        <f t="shared" si="26"/>
        <v>2911.4997307485191</v>
      </c>
      <c r="K228" s="48">
        <f t="shared" si="28"/>
        <v>0.12939998803326752</v>
      </c>
      <c r="L228" s="48">
        <f t="shared" si="29"/>
        <v>34.154550350026966</v>
      </c>
      <c r="M228" s="13">
        <f t="shared" si="30"/>
        <v>0.34154550350026969</v>
      </c>
      <c r="N228" s="13">
        <f t="shared" si="31"/>
        <v>0.34154550350026969</v>
      </c>
    </row>
    <row r="229" spans="1:14" x14ac:dyDescent="0.2">
      <c r="A229" s="37">
        <v>100</v>
      </c>
      <c r="B229" s="37">
        <f t="shared" si="27"/>
        <v>22600</v>
      </c>
      <c r="C229" s="38">
        <f>'Aliquote medie'!H229</f>
        <v>2</v>
      </c>
      <c r="D229" s="38">
        <f>'Aliquote medie'!I229</f>
        <v>0.25</v>
      </c>
      <c r="E229" s="39">
        <f>VLOOKUP(B229,'Aliquote medie'!B:L,10,FALSE)</f>
        <v>5350</v>
      </c>
      <c r="F229" s="39">
        <f>'Aliquote medie'!L229</f>
        <v>0.23672566371681417</v>
      </c>
      <c r="G229" s="40">
        <f>VLOOKUP(B229,'Detrazioni (2022-2024)'!A:N,14,FALSE)</f>
        <v>2404.3457189014539</v>
      </c>
      <c r="H229" s="3">
        <f t="shared" si="24"/>
        <v>0</v>
      </c>
      <c r="I229" s="41">
        <f t="shared" si="25"/>
        <v>2404.3457189014539</v>
      </c>
      <c r="J229" s="48">
        <f t="shared" si="26"/>
        <v>2945.6542810985461</v>
      </c>
      <c r="K229" s="48">
        <f t="shared" si="28"/>
        <v>0.13033868500436044</v>
      </c>
      <c r="L229" s="48">
        <f t="shared" si="29"/>
        <v>34.154550350026966</v>
      </c>
      <c r="M229" s="13">
        <f t="shared" si="30"/>
        <v>0.34154550350026969</v>
      </c>
      <c r="N229" s="13">
        <f t="shared" si="31"/>
        <v>0.34154550350026969</v>
      </c>
    </row>
    <row r="230" spans="1:14" x14ac:dyDescent="0.2">
      <c r="A230" s="37">
        <v>100</v>
      </c>
      <c r="B230" s="37">
        <f t="shared" si="27"/>
        <v>22700</v>
      </c>
      <c r="C230" s="38">
        <f>'Aliquote medie'!H230</f>
        <v>2</v>
      </c>
      <c r="D230" s="38">
        <f>'Aliquote medie'!I230</f>
        <v>0.25</v>
      </c>
      <c r="E230" s="39">
        <f>VLOOKUP(B230,'Aliquote medie'!B:L,10,FALSE)</f>
        <v>5375</v>
      </c>
      <c r="F230" s="39">
        <f>'Aliquote medie'!L230</f>
        <v>0.236784140969163</v>
      </c>
      <c r="G230" s="40">
        <f>VLOOKUP(B230,'Detrazioni (2022-2024)'!A:N,14,FALSE)</f>
        <v>2395.1911685514269</v>
      </c>
      <c r="H230" s="3">
        <f t="shared" si="24"/>
        <v>0</v>
      </c>
      <c r="I230" s="41">
        <f t="shared" si="25"/>
        <v>2395.1911685514269</v>
      </c>
      <c r="J230" s="48">
        <f t="shared" si="26"/>
        <v>2979.8088314485731</v>
      </c>
      <c r="K230" s="48">
        <f t="shared" si="28"/>
        <v>0.1312691115175583</v>
      </c>
      <c r="L230" s="48">
        <f t="shared" si="29"/>
        <v>34.154550350026966</v>
      </c>
      <c r="M230" s="13">
        <f t="shared" si="30"/>
        <v>0.34154550350026969</v>
      </c>
      <c r="N230" s="13">
        <f t="shared" si="31"/>
        <v>0.34154550350026969</v>
      </c>
    </row>
    <row r="231" spans="1:14" x14ac:dyDescent="0.2">
      <c r="A231" s="37">
        <v>100</v>
      </c>
      <c r="B231" s="37">
        <f t="shared" si="27"/>
        <v>22800</v>
      </c>
      <c r="C231" s="38">
        <f>'Aliquote medie'!H231</f>
        <v>2</v>
      </c>
      <c r="D231" s="38">
        <f>'Aliquote medie'!I231</f>
        <v>0.25</v>
      </c>
      <c r="E231" s="39">
        <f>VLOOKUP(B231,'Aliquote medie'!B:L,10,FALSE)</f>
        <v>5400</v>
      </c>
      <c r="F231" s="39">
        <f>'Aliquote medie'!L231</f>
        <v>0.23684210526315788</v>
      </c>
      <c r="G231" s="40">
        <f>VLOOKUP(B231,'Detrazioni (2022-2024)'!A:N,14,FALSE)</f>
        <v>2386.0366182014</v>
      </c>
      <c r="H231" s="3">
        <f t="shared" si="24"/>
        <v>0</v>
      </c>
      <c r="I231" s="41">
        <f t="shared" si="25"/>
        <v>2386.0366182014</v>
      </c>
      <c r="J231" s="48">
        <f t="shared" si="26"/>
        <v>3013.9633817986</v>
      </c>
      <c r="K231" s="48">
        <f t="shared" si="28"/>
        <v>0.13219137639467543</v>
      </c>
      <c r="L231" s="48">
        <f t="shared" si="29"/>
        <v>34.154550350026966</v>
      </c>
      <c r="M231" s="13">
        <f t="shared" si="30"/>
        <v>0.34154550350026969</v>
      </c>
      <c r="N231" s="13">
        <f t="shared" si="31"/>
        <v>0.34154550350026969</v>
      </c>
    </row>
    <row r="232" spans="1:14" x14ac:dyDescent="0.2">
      <c r="A232" s="37">
        <v>100</v>
      </c>
      <c r="B232" s="37">
        <f t="shared" si="27"/>
        <v>22900</v>
      </c>
      <c r="C232" s="38">
        <f>'Aliquote medie'!H232</f>
        <v>2</v>
      </c>
      <c r="D232" s="38">
        <f>'Aliquote medie'!I232</f>
        <v>0.25</v>
      </c>
      <c r="E232" s="39">
        <f>VLOOKUP(B232,'Aliquote medie'!B:L,10,FALSE)</f>
        <v>5425</v>
      </c>
      <c r="F232" s="39">
        <f>'Aliquote medie'!L232</f>
        <v>0.23689956331877729</v>
      </c>
      <c r="G232" s="40">
        <f>VLOOKUP(B232,'Detrazioni (2022-2024)'!A:N,14,FALSE)</f>
        <v>2376.882067851373</v>
      </c>
      <c r="H232" s="3">
        <f t="shared" si="24"/>
        <v>0</v>
      </c>
      <c r="I232" s="41">
        <f t="shared" si="25"/>
        <v>2376.882067851373</v>
      </c>
      <c r="J232" s="48">
        <f t="shared" si="26"/>
        <v>3048.117932148627</v>
      </c>
      <c r="K232" s="48">
        <f t="shared" si="28"/>
        <v>0.13310558655670859</v>
      </c>
      <c r="L232" s="48">
        <f t="shared" si="29"/>
        <v>34.154550350026966</v>
      </c>
      <c r="M232" s="13">
        <f t="shared" si="30"/>
        <v>0.34154550350026969</v>
      </c>
      <c r="N232" s="13">
        <f t="shared" si="31"/>
        <v>0.34154550350026969</v>
      </c>
    </row>
    <row r="233" spans="1:14" x14ac:dyDescent="0.2">
      <c r="A233" s="37">
        <v>100</v>
      </c>
      <c r="B233" s="37">
        <f t="shared" si="27"/>
        <v>23000</v>
      </c>
      <c r="C233" s="38">
        <f>'Aliquote medie'!H233</f>
        <v>2</v>
      </c>
      <c r="D233" s="38">
        <f>'Aliquote medie'!I233</f>
        <v>0.25</v>
      </c>
      <c r="E233" s="39">
        <f>VLOOKUP(B233,'Aliquote medie'!B:L,10,FALSE)</f>
        <v>5450</v>
      </c>
      <c r="F233" s="39">
        <f>'Aliquote medie'!L233</f>
        <v>0.23695652173913043</v>
      </c>
      <c r="G233" s="40">
        <f>VLOOKUP(B233,'Detrazioni (2022-2024)'!A:N,14,FALSE)</f>
        <v>2367.7275175013465</v>
      </c>
      <c r="H233" s="3">
        <f t="shared" si="24"/>
        <v>0</v>
      </c>
      <c r="I233" s="41">
        <f t="shared" si="25"/>
        <v>2367.7275175013465</v>
      </c>
      <c r="J233" s="48">
        <f t="shared" si="26"/>
        <v>3082.2724824986535</v>
      </c>
      <c r="K233" s="48">
        <f t="shared" si="28"/>
        <v>0.13401184706515884</v>
      </c>
      <c r="L233" s="48">
        <f t="shared" si="29"/>
        <v>34.154550350026511</v>
      </c>
      <c r="M233" s="13">
        <f t="shared" si="30"/>
        <v>0.34154550350026514</v>
      </c>
      <c r="N233" s="13">
        <f t="shared" si="31"/>
        <v>0.34154550350026514</v>
      </c>
    </row>
    <row r="234" spans="1:14" x14ac:dyDescent="0.2">
      <c r="A234" s="37">
        <v>100</v>
      </c>
      <c r="B234" s="37">
        <f t="shared" si="27"/>
        <v>23100</v>
      </c>
      <c r="C234" s="38">
        <f>'Aliquote medie'!H234</f>
        <v>2</v>
      </c>
      <c r="D234" s="38">
        <f>'Aliquote medie'!I234</f>
        <v>0.25</v>
      </c>
      <c r="E234" s="39">
        <f>VLOOKUP(B234,'Aliquote medie'!B:L,10,FALSE)</f>
        <v>5475</v>
      </c>
      <c r="F234" s="39">
        <f>'Aliquote medie'!L234</f>
        <v>0.23701298701298701</v>
      </c>
      <c r="G234" s="40">
        <f>VLOOKUP(B234,'Detrazioni (2022-2024)'!A:N,14,FALSE)</f>
        <v>2358.5729671513191</v>
      </c>
      <c r="H234" s="3">
        <f t="shared" si="24"/>
        <v>0</v>
      </c>
      <c r="I234" s="41">
        <f t="shared" si="25"/>
        <v>2358.5729671513191</v>
      </c>
      <c r="J234" s="48">
        <f t="shared" si="26"/>
        <v>3116.4270328486809</v>
      </c>
      <c r="K234" s="48">
        <f t="shared" si="28"/>
        <v>0.13491026116228055</v>
      </c>
      <c r="L234" s="48">
        <f t="shared" si="29"/>
        <v>34.154550350027421</v>
      </c>
      <c r="M234" s="13">
        <f t="shared" si="30"/>
        <v>0.34154550350027418</v>
      </c>
      <c r="N234" s="13">
        <f t="shared" si="31"/>
        <v>0.34154550350027418</v>
      </c>
    </row>
    <row r="235" spans="1:14" x14ac:dyDescent="0.2">
      <c r="A235" s="37">
        <v>100</v>
      </c>
      <c r="B235" s="37">
        <f t="shared" si="27"/>
        <v>23200</v>
      </c>
      <c r="C235" s="38">
        <f>'Aliquote medie'!H235</f>
        <v>2</v>
      </c>
      <c r="D235" s="38">
        <f>'Aliquote medie'!I235</f>
        <v>0.25</v>
      </c>
      <c r="E235" s="39">
        <f>VLOOKUP(B235,'Aliquote medie'!B:L,10,FALSE)</f>
        <v>5500</v>
      </c>
      <c r="F235" s="39">
        <f>'Aliquote medie'!L235</f>
        <v>0.23706896551724138</v>
      </c>
      <c r="G235" s="40">
        <f>VLOOKUP(B235,'Detrazioni (2022-2024)'!A:N,14,FALSE)</f>
        <v>2349.4184168012926</v>
      </c>
      <c r="H235" s="3">
        <f t="shared" si="24"/>
        <v>0</v>
      </c>
      <c r="I235" s="41">
        <f t="shared" si="25"/>
        <v>2349.4184168012926</v>
      </c>
      <c r="J235" s="48">
        <f t="shared" si="26"/>
        <v>3150.5815831987074</v>
      </c>
      <c r="K235" s="48">
        <f t="shared" si="28"/>
        <v>0.13580093031028911</v>
      </c>
      <c r="L235" s="48">
        <f t="shared" si="29"/>
        <v>34.154550350026511</v>
      </c>
      <c r="M235" s="13">
        <f t="shared" si="30"/>
        <v>0.34154550350026514</v>
      </c>
      <c r="N235" s="13">
        <f t="shared" si="31"/>
        <v>0.34154550350026514</v>
      </c>
    </row>
    <row r="236" spans="1:14" x14ac:dyDescent="0.2">
      <c r="A236" s="37">
        <v>100</v>
      </c>
      <c r="B236" s="37">
        <f t="shared" si="27"/>
        <v>23300</v>
      </c>
      <c r="C236" s="38">
        <f>'Aliquote medie'!H236</f>
        <v>2</v>
      </c>
      <c r="D236" s="38">
        <f>'Aliquote medie'!I236</f>
        <v>0.25</v>
      </c>
      <c r="E236" s="39">
        <f>VLOOKUP(B236,'Aliquote medie'!B:L,10,FALSE)</f>
        <v>5525</v>
      </c>
      <c r="F236" s="39">
        <f>'Aliquote medie'!L236</f>
        <v>0.23712446351931329</v>
      </c>
      <c r="G236" s="40">
        <f>VLOOKUP(B236,'Detrazioni (2022-2024)'!A:N,14,FALSE)</f>
        <v>2340.2638664512656</v>
      </c>
      <c r="H236" s="3">
        <f t="shared" si="24"/>
        <v>0</v>
      </c>
      <c r="I236" s="41">
        <f t="shared" si="25"/>
        <v>2340.2638664512656</v>
      </c>
      <c r="J236" s="48">
        <f t="shared" si="26"/>
        <v>3184.7361335487344</v>
      </c>
      <c r="K236" s="48">
        <f t="shared" si="28"/>
        <v>0.13668395422955942</v>
      </c>
      <c r="L236" s="48">
        <f t="shared" si="29"/>
        <v>34.154550350026966</v>
      </c>
      <c r="M236" s="13">
        <f t="shared" si="30"/>
        <v>0.34154550350026969</v>
      </c>
      <c r="N236" s="13">
        <f t="shared" si="31"/>
        <v>0.34154550350026969</v>
      </c>
    </row>
    <row r="237" spans="1:14" x14ac:dyDescent="0.2">
      <c r="A237" s="37">
        <v>100</v>
      </c>
      <c r="B237" s="37">
        <f t="shared" si="27"/>
        <v>23400</v>
      </c>
      <c r="C237" s="38">
        <f>'Aliquote medie'!H237</f>
        <v>2</v>
      </c>
      <c r="D237" s="38">
        <f>'Aliquote medie'!I237</f>
        <v>0.25</v>
      </c>
      <c r="E237" s="39">
        <f>VLOOKUP(B237,'Aliquote medie'!B:L,10,FALSE)</f>
        <v>5550</v>
      </c>
      <c r="F237" s="39">
        <f>'Aliquote medie'!L237</f>
        <v>0.23717948717948717</v>
      </c>
      <c r="G237" s="40">
        <f>VLOOKUP(B237,'Detrazioni (2022-2024)'!A:N,14,FALSE)</f>
        <v>2331.1093161012386</v>
      </c>
      <c r="H237" s="3">
        <f t="shared" si="24"/>
        <v>0</v>
      </c>
      <c r="I237" s="41">
        <f t="shared" si="25"/>
        <v>2331.1093161012386</v>
      </c>
      <c r="J237" s="48">
        <f t="shared" si="26"/>
        <v>3218.8906838987614</v>
      </c>
      <c r="K237" s="48">
        <f t="shared" si="28"/>
        <v>0.1375594309358445</v>
      </c>
      <c r="L237" s="48">
        <f t="shared" si="29"/>
        <v>34.154550350026966</v>
      </c>
      <c r="M237" s="13">
        <f t="shared" si="30"/>
        <v>0.34154550350026969</v>
      </c>
      <c r="N237" s="13">
        <f t="shared" si="31"/>
        <v>0.34154550350026969</v>
      </c>
    </row>
    <row r="238" spans="1:14" x14ac:dyDescent="0.2">
      <c r="A238" s="37">
        <v>100</v>
      </c>
      <c r="B238" s="37">
        <f t="shared" si="27"/>
        <v>23500</v>
      </c>
      <c r="C238" s="38">
        <f>'Aliquote medie'!H238</f>
        <v>2</v>
      </c>
      <c r="D238" s="38">
        <f>'Aliquote medie'!I238</f>
        <v>0.25</v>
      </c>
      <c r="E238" s="39">
        <f>VLOOKUP(B238,'Aliquote medie'!B:L,10,FALSE)</f>
        <v>5575</v>
      </c>
      <c r="F238" s="39">
        <f>'Aliquote medie'!L238</f>
        <v>0.2372340425531915</v>
      </c>
      <c r="G238" s="40">
        <f>VLOOKUP(B238,'Detrazioni (2022-2024)'!A:N,14,FALSE)</f>
        <v>2321.9547657512117</v>
      </c>
      <c r="H238" s="3">
        <f t="shared" si="24"/>
        <v>0</v>
      </c>
      <c r="I238" s="41">
        <f t="shared" si="25"/>
        <v>2321.9547657512117</v>
      </c>
      <c r="J238" s="48">
        <f t="shared" si="26"/>
        <v>3253.0452342487883</v>
      </c>
      <c r="K238" s="48">
        <f t="shared" si="28"/>
        <v>0.13842745677654419</v>
      </c>
      <c r="L238" s="48">
        <f t="shared" si="29"/>
        <v>34.154550350026966</v>
      </c>
      <c r="M238" s="13">
        <f t="shared" si="30"/>
        <v>0.34154550350026969</v>
      </c>
      <c r="N238" s="13">
        <f t="shared" si="31"/>
        <v>0.34154550350026969</v>
      </c>
    </row>
    <row r="239" spans="1:14" x14ac:dyDescent="0.2">
      <c r="A239" s="37">
        <v>100</v>
      </c>
      <c r="B239" s="37">
        <f t="shared" si="27"/>
        <v>23600</v>
      </c>
      <c r="C239" s="38">
        <f>'Aliquote medie'!H239</f>
        <v>2</v>
      </c>
      <c r="D239" s="38">
        <f>'Aliquote medie'!I239</f>
        <v>0.25</v>
      </c>
      <c r="E239" s="39">
        <f>VLOOKUP(B239,'Aliquote medie'!B:L,10,FALSE)</f>
        <v>5600</v>
      </c>
      <c r="F239" s="39">
        <f>'Aliquote medie'!L239</f>
        <v>0.23728813559322035</v>
      </c>
      <c r="G239" s="40">
        <f>VLOOKUP(B239,'Detrazioni (2022-2024)'!A:N,14,FALSE)</f>
        <v>2312.8002154011847</v>
      </c>
      <c r="H239" s="3">
        <f t="shared" si="24"/>
        <v>0</v>
      </c>
      <c r="I239" s="41">
        <f t="shared" si="25"/>
        <v>2312.8002154011847</v>
      </c>
      <c r="J239" s="48">
        <f t="shared" si="26"/>
        <v>3287.1997845988153</v>
      </c>
      <c r="K239" s="48">
        <f t="shared" si="28"/>
        <v>0.13928812646605149</v>
      </c>
      <c r="L239" s="48">
        <f t="shared" si="29"/>
        <v>34.154550350026966</v>
      </c>
      <c r="M239" s="13">
        <f t="shared" si="30"/>
        <v>0.34154550350026969</v>
      </c>
      <c r="N239" s="13">
        <f t="shared" si="31"/>
        <v>0.34154550350026969</v>
      </c>
    </row>
    <row r="240" spans="1:14" x14ac:dyDescent="0.2">
      <c r="A240" s="37">
        <v>100</v>
      </c>
      <c r="B240" s="37">
        <f t="shared" si="27"/>
        <v>23700</v>
      </c>
      <c r="C240" s="38">
        <f>'Aliquote medie'!H240</f>
        <v>2</v>
      </c>
      <c r="D240" s="38">
        <f>'Aliquote medie'!I240</f>
        <v>0.25</v>
      </c>
      <c r="E240" s="39">
        <f>VLOOKUP(B240,'Aliquote medie'!B:L,10,FALSE)</f>
        <v>5625</v>
      </c>
      <c r="F240" s="39">
        <f>'Aliquote medie'!L240</f>
        <v>0.23734177215189872</v>
      </c>
      <c r="G240" s="40">
        <f>VLOOKUP(B240,'Detrazioni (2022-2024)'!A:N,14,FALSE)</f>
        <v>2303.6456650511577</v>
      </c>
      <c r="H240" s="3">
        <f t="shared" si="24"/>
        <v>0</v>
      </c>
      <c r="I240" s="41">
        <f t="shared" si="25"/>
        <v>2303.6456650511577</v>
      </c>
      <c r="J240" s="48">
        <f t="shared" si="26"/>
        <v>3321.3543349488423</v>
      </c>
      <c r="K240" s="48">
        <f t="shared" si="28"/>
        <v>0.1401415331202043</v>
      </c>
      <c r="L240" s="48">
        <f t="shared" si="29"/>
        <v>34.154550350026966</v>
      </c>
      <c r="M240" s="13">
        <f t="shared" si="30"/>
        <v>0.34154550350026969</v>
      </c>
      <c r="N240" s="13">
        <f t="shared" si="31"/>
        <v>0.34154550350026969</v>
      </c>
    </row>
    <row r="241" spans="1:14" x14ac:dyDescent="0.2">
      <c r="A241" s="37">
        <v>100</v>
      </c>
      <c r="B241" s="37">
        <f t="shared" si="27"/>
        <v>23800</v>
      </c>
      <c r="C241" s="38">
        <f>'Aliquote medie'!H241</f>
        <v>2</v>
      </c>
      <c r="D241" s="38">
        <f>'Aliquote medie'!I241</f>
        <v>0.25</v>
      </c>
      <c r="E241" s="39">
        <f>VLOOKUP(B241,'Aliquote medie'!B:L,10,FALSE)</f>
        <v>5650</v>
      </c>
      <c r="F241" s="39">
        <f>'Aliquote medie'!L241</f>
        <v>0.23739495798319327</v>
      </c>
      <c r="G241" s="40">
        <f>VLOOKUP(B241,'Detrazioni (2022-2024)'!A:N,14,FALSE)</f>
        <v>2294.4911147011308</v>
      </c>
      <c r="H241" s="3">
        <f t="shared" si="24"/>
        <v>0</v>
      </c>
      <c r="I241" s="41">
        <f t="shared" si="25"/>
        <v>2294.4911147011308</v>
      </c>
      <c r="J241" s="48">
        <f t="shared" si="26"/>
        <v>3355.5088852988692</v>
      </c>
      <c r="K241" s="48">
        <f t="shared" si="28"/>
        <v>0.14098776828986845</v>
      </c>
      <c r="L241" s="48">
        <f t="shared" si="29"/>
        <v>34.154550350026966</v>
      </c>
      <c r="M241" s="13">
        <f t="shared" si="30"/>
        <v>0.34154550350026969</v>
      </c>
      <c r="N241" s="13">
        <f t="shared" si="31"/>
        <v>0.34154550350026969</v>
      </c>
    </row>
    <row r="242" spans="1:14" x14ac:dyDescent="0.2">
      <c r="A242" s="37">
        <v>100</v>
      </c>
      <c r="B242" s="37">
        <f t="shared" si="27"/>
        <v>23900</v>
      </c>
      <c r="C242" s="38">
        <f>'Aliquote medie'!H242</f>
        <v>2</v>
      </c>
      <c r="D242" s="38">
        <f>'Aliquote medie'!I242</f>
        <v>0.25</v>
      </c>
      <c r="E242" s="39">
        <f>VLOOKUP(B242,'Aliquote medie'!B:L,10,FALSE)</f>
        <v>5675</v>
      </c>
      <c r="F242" s="39">
        <f>'Aliquote medie'!L242</f>
        <v>0.23744769874476987</v>
      </c>
      <c r="G242" s="40">
        <f>VLOOKUP(B242,'Detrazioni (2022-2024)'!A:N,14,FALSE)</f>
        <v>2285.3365643511038</v>
      </c>
      <c r="H242" s="3">
        <f t="shared" si="24"/>
        <v>0</v>
      </c>
      <c r="I242" s="41">
        <f t="shared" si="25"/>
        <v>2285.3365643511038</v>
      </c>
      <c r="J242" s="48">
        <f t="shared" si="26"/>
        <v>3389.6634356488962</v>
      </c>
      <c r="K242" s="48">
        <f t="shared" si="28"/>
        <v>0.14182692199367766</v>
      </c>
      <c r="L242" s="48">
        <f t="shared" si="29"/>
        <v>34.154550350026966</v>
      </c>
      <c r="M242" s="13">
        <f t="shared" si="30"/>
        <v>0.34154550350026969</v>
      </c>
      <c r="N242" s="13">
        <f t="shared" si="31"/>
        <v>0.34154550350026969</v>
      </c>
    </row>
    <row r="243" spans="1:14" x14ac:dyDescent="0.2">
      <c r="A243" s="37">
        <v>100</v>
      </c>
      <c r="B243" s="37">
        <f t="shared" si="27"/>
        <v>24000</v>
      </c>
      <c r="C243" s="38">
        <f>'Aliquote medie'!H243</f>
        <v>2</v>
      </c>
      <c r="D243" s="38">
        <f>'Aliquote medie'!I243</f>
        <v>0.25</v>
      </c>
      <c r="E243" s="39">
        <f>VLOOKUP(B243,'Aliquote medie'!B:L,10,FALSE)</f>
        <v>5700</v>
      </c>
      <c r="F243" s="39">
        <f>'Aliquote medie'!L243</f>
        <v>0.23749999999999999</v>
      </c>
      <c r="G243" s="40">
        <f>VLOOKUP(B243,'Detrazioni (2022-2024)'!A:N,14,FALSE)</f>
        <v>2276.1820140010768</v>
      </c>
      <c r="H243" s="3">
        <f t="shared" si="24"/>
        <v>0</v>
      </c>
      <c r="I243" s="41">
        <f t="shared" si="25"/>
        <v>2276.1820140010768</v>
      </c>
      <c r="J243" s="48">
        <f t="shared" si="26"/>
        <v>3423.8179859989232</v>
      </c>
      <c r="K243" s="48">
        <f t="shared" si="28"/>
        <v>0.14265908274995515</v>
      </c>
      <c r="L243" s="48">
        <f t="shared" si="29"/>
        <v>34.154550350026966</v>
      </c>
      <c r="M243" s="13">
        <f t="shared" si="30"/>
        <v>0.34154550350026969</v>
      </c>
      <c r="N243" s="13">
        <f t="shared" si="31"/>
        <v>0.34154550350026969</v>
      </c>
    </row>
    <row r="244" spans="1:14" x14ac:dyDescent="0.2">
      <c r="A244" s="37">
        <v>100</v>
      </c>
      <c r="B244" s="37">
        <f t="shared" si="27"/>
        <v>24100</v>
      </c>
      <c r="C244" s="38">
        <f>'Aliquote medie'!H244</f>
        <v>2</v>
      </c>
      <c r="D244" s="38">
        <f>'Aliquote medie'!I244</f>
        <v>0.25</v>
      </c>
      <c r="E244" s="39">
        <f>VLOOKUP(B244,'Aliquote medie'!B:L,10,FALSE)</f>
        <v>5725</v>
      </c>
      <c r="F244" s="39">
        <f>'Aliquote medie'!L244</f>
        <v>0.237551867219917</v>
      </c>
      <c r="G244" s="40">
        <f>VLOOKUP(B244,'Detrazioni (2022-2024)'!A:N,14,FALSE)</f>
        <v>2267.0274636510503</v>
      </c>
      <c r="H244" s="3">
        <f t="shared" si="24"/>
        <v>0</v>
      </c>
      <c r="I244" s="41">
        <f t="shared" si="25"/>
        <v>2267.0274636510503</v>
      </c>
      <c r="J244" s="48">
        <f t="shared" si="26"/>
        <v>3457.9725363489497</v>
      </c>
      <c r="K244" s="48">
        <f t="shared" si="28"/>
        <v>0.14348433760784024</v>
      </c>
      <c r="L244" s="48">
        <f t="shared" si="29"/>
        <v>34.154550350026511</v>
      </c>
      <c r="M244" s="13">
        <f t="shared" si="30"/>
        <v>0.34154550350026514</v>
      </c>
      <c r="N244" s="13">
        <f t="shared" si="31"/>
        <v>0.34154550350026514</v>
      </c>
    </row>
    <row r="245" spans="1:14" x14ac:dyDescent="0.2">
      <c r="A245" s="37">
        <v>100</v>
      </c>
      <c r="B245" s="37">
        <f t="shared" si="27"/>
        <v>24200</v>
      </c>
      <c r="C245" s="38">
        <f>'Aliquote medie'!H245</f>
        <v>2</v>
      </c>
      <c r="D245" s="38">
        <f>'Aliquote medie'!I245</f>
        <v>0.25</v>
      </c>
      <c r="E245" s="39">
        <f>VLOOKUP(B245,'Aliquote medie'!B:L,10,FALSE)</f>
        <v>5750</v>
      </c>
      <c r="F245" s="39">
        <f>'Aliquote medie'!L245</f>
        <v>0.23760330578512398</v>
      </c>
      <c r="G245" s="40">
        <f>VLOOKUP(B245,'Detrazioni (2022-2024)'!A:N,14,FALSE)</f>
        <v>2257.8729133010233</v>
      </c>
      <c r="H245" s="3">
        <f t="shared" si="24"/>
        <v>0</v>
      </c>
      <c r="I245" s="41">
        <f t="shared" si="25"/>
        <v>2257.8729133010233</v>
      </c>
      <c r="J245" s="48">
        <f t="shared" si="26"/>
        <v>3492.1270866989767</v>
      </c>
      <c r="K245" s="48">
        <f t="shared" si="28"/>
        <v>0.14430277217764367</v>
      </c>
      <c r="L245" s="48">
        <f t="shared" si="29"/>
        <v>34.154550350026966</v>
      </c>
      <c r="M245" s="13">
        <f t="shared" si="30"/>
        <v>0.34154550350026969</v>
      </c>
      <c r="N245" s="13">
        <f t="shared" si="31"/>
        <v>0.34154550350026969</v>
      </c>
    </row>
    <row r="246" spans="1:14" x14ac:dyDescent="0.2">
      <c r="A246" s="37">
        <v>100</v>
      </c>
      <c r="B246" s="37">
        <f t="shared" si="27"/>
        <v>24300</v>
      </c>
      <c r="C246" s="38">
        <f>'Aliquote medie'!H246</f>
        <v>2</v>
      </c>
      <c r="D246" s="38">
        <f>'Aliquote medie'!I246</f>
        <v>0.25</v>
      </c>
      <c r="E246" s="39">
        <f>VLOOKUP(B246,'Aliquote medie'!B:L,10,FALSE)</f>
        <v>5775</v>
      </c>
      <c r="F246" s="39">
        <f>'Aliquote medie'!L246</f>
        <v>0.23765432098765432</v>
      </c>
      <c r="G246" s="40">
        <f>VLOOKUP(B246,'Detrazioni (2022-2024)'!A:N,14,FALSE)</f>
        <v>2248.7183629509964</v>
      </c>
      <c r="H246" s="3">
        <f t="shared" si="24"/>
        <v>0</v>
      </c>
      <c r="I246" s="41">
        <f t="shared" si="25"/>
        <v>2248.7183629509964</v>
      </c>
      <c r="J246" s="48">
        <f t="shared" si="26"/>
        <v>3526.2816370490036</v>
      </c>
      <c r="K246" s="48">
        <f t="shared" si="28"/>
        <v>0.14511447066045283</v>
      </c>
      <c r="L246" s="48">
        <f t="shared" si="29"/>
        <v>34.154550350026966</v>
      </c>
      <c r="M246" s="13">
        <f t="shared" si="30"/>
        <v>0.34154550350026969</v>
      </c>
      <c r="N246" s="13">
        <f t="shared" si="31"/>
        <v>0.34154550350026969</v>
      </c>
    </row>
    <row r="247" spans="1:14" x14ac:dyDescent="0.2">
      <c r="A247" s="37">
        <v>100</v>
      </c>
      <c r="B247" s="37">
        <f t="shared" si="27"/>
        <v>24400</v>
      </c>
      <c r="C247" s="38">
        <f>'Aliquote medie'!H247</f>
        <v>2</v>
      </c>
      <c r="D247" s="38">
        <f>'Aliquote medie'!I247</f>
        <v>0.25</v>
      </c>
      <c r="E247" s="39">
        <f>VLOOKUP(B247,'Aliquote medie'!B:L,10,FALSE)</f>
        <v>5800</v>
      </c>
      <c r="F247" s="39">
        <f>'Aliquote medie'!L247</f>
        <v>0.23770491803278687</v>
      </c>
      <c r="G247" s="40">
        <f>VLOOKUP(B247,'Detrazioni (2022-2024)'!A:N,14,FALSE)</f>
        <v>2239.5638126009694</v>
      </c>
      <c r="H247" s="3">
        <f t="shared" si="24"/>
        <v>0</v>
      </c>
      <c r="I247" s="41">
        <f t="shared" si="25"/>
        <v>2239.5638126009694</v>
      </c>
      <c r="J247" s="48">
        <f t="shared" si="26"/>
        <v>3560.4361873990306</v>
      </c>
      <c r="K247" s="48">
        <f t="shared" si="28"/>
        <v>0.14591951587700944</v>
      </c>
      <c r="L247" s="48">
        <f t="shared" si="29"/>
        <v>34.154550350026966</v>
      </c>
      <c r="M247" s="13">
        <f t="shared" si="30"/>
        <v>0.34154550350026969</v>
      </c>
      <c r="N247" s="13">
        <f t="shared" si="31"/>
        <v>0.34154550350026969</v>
      </c>
    </row>
    <row r="248" spans="1:14" x14ac:dyDescent="0.2">
      <c r="A248" s="37">
        <v>100</v>
      </c>
      <c r="B248" s="37">
        <f t="shared" si="27"/>
        <v>24500</v>
      </c>
      <c r="C248" s="38">
        <f>'Aliquote medie'!H248</f>
        <v>2</v>
      </c>
      <c r="D248" s="38">
        <f>'Aliquote medie'!I248</f>
        <v>0.25</v>
      </c>
      <c r="E248" s="39">
        <f>VLOOKUP(B248,'Aliquote medie'!B:L,10,FALSE)</f>
        <v>5825</v>
      </c>
      <c r="F248" s="39">
        <f>'Aliquote medie'!L248</f>
        <v>0.23775510204081632</v>
      </c>
      <c r="G248" s="40">
        <f>VLOOKUP(B248,'Detrazioni (2022-2024)'!A:N,14,FALSE)</f>
        <v>2230.4092622509424</v>
      </c>
      <c r="H248" s="3">
        <f t="shared" si="24"/>
        <v>0</v>
      </c>
      <c r="I248" s="41">
        <f t="shared" si="25"/>
        <v>2230.4092622509424</v>
      </c>
      <c r="J248" s="48">
        <f t="shared" si="26"/>
        <v>3594.5907377490576</v>
      </c>
      <c r="K248" s="48">
        <f t="shared" si="28"/>
        <v>0.1467179892958799</v>
      </c>
      <c r="L248" s="48">
        <f t="shared" si="29"/>
        <v>34.154550350026966</v>
      </c>
      <c r="M248" s="13">
        <f t="shared" si="30"/>
        <v>0.34154550350026969</v>
      </c>
      <c r="N248" s="13">
        <f t="shared" si="31"/>
        <v>0.34154550350026969</v>
      </c>
    </row>
    <row r="249" spans="1:14" x14ac:dyDescent="0.2">
      <c r="A249" s="37">
        <v>100</v>
      </c>
      <c r="B249" s="37">
        <f t="shared" si="27"/>
        <v>24600</v>
      </c>
      <c r="C249" s="38">
        <f>'Aliquote medie'!H249</f>
        <v>2</v>
      </c>
      <c r="D249" s="38">
        <f>'Aliquote medie'!I249</f>
        <v>0.25</v>
      </c>
      <c r="E249" s="39">
        <f>VLOOKUP(B249,'Aliquote medie'!B:L,10,FALSE)</f>
        <v>5850</v>
      </c>
      <c r="F249" s="39">
        <f>'Aliquote medie'!L249</f>
        <v>0.23780487804878048</v>
      </c>
      <c r="G249" s="40">
        <f>VLOOKUP(B249,'Detrazioni (2022-2024)'!A:N,14,FALSE)</f>
        <v>2221.2547119009155</v>
      </c>
      <c r="H249" s="3">
        <f t="shared" si="24"/>
        <v>0</v>
      </c>
      <c r="I249" s="41">
        <f t="shared" si="25"/>
        <v>2221.2547119009155</v>
      </c>
      <c r="J249" s="48">
        <f t="shared" si="26"/>
        <v>3628.7452880990845</v>
      </c>
      <c r="K249" s="48">
        <f t="shared" si="28"/>
        <v>0.14750997106093838</v>
      </c>
      <c r="L249" s="48">
        <f t="shared" si="29"/>
        <v>34.154550350026966</v>
      </c>
      <c r="M249" s="13">
        <f t="shared" si="30"/>
        <v>0.34154550350026969</v>
      </c>
      <c r="N249" s="13">
        <f t="shared" si="31"/>
        <v>0.34154550350026969</v>
      </c>
    </row>
    <row r="250" spans="1:14" x14ac:dyDescent="0.2">
      <c r="A250" s="37">
        <v>100</v>
      </c>
      <c r="B250" s="37">
        <f t="shared" si="27"/>
        <v>24700</v>
      </c>
      <c r="C250" s="38">
        <f>'Aliquote medie'!H250</f>
        <v>2</v>
      </c>
      <c r="D250" s="38">
        <f>'Aliquote medie'!I250</f>
        <v>0.25</v>
      </c>
      <c r="E250" s="39">
        <f>VLOOKUP(B250,'Aliquote medie'!B:L,10,FALSE)</f>
        <v>5875</v>
      </c>
      <c r="F250" s="39">
        <f>'Aliquote medie'!L250</f>
        <v>0.23785425101214575</v>
      </c>
      <c r="G250" s="40">
        <f>VLOOKUP(B250,'Detrazioni (2022-2024)'!A:N,14,FALSE)</f>
        <v>2212.1001615508885</v>
      </c>
      <c r="H250" s="3">
        <f t="shared" si="24"/>
        <v>0</v>
      </c>
      <c r="I250" s="41">
        <f t="shared" si="25"/>
        <v>2212.1001615508885</v>
      </c>
      <c r="J250" s="48">
        <f t="shared" si="26"/>
        <v>3662.8998384491115</v>
      </c>
      <c r="K250" s="48">
        <f t="shared" si="28"/>
        <v>0.14829554001818265</v>
      </c>
      <c r="L250" s="48">
        <f t="shared" si="29"/>
        <v>34.154550350026966</v>
      </c>
      <c r="M250" s="13">
        <f t="shared" si="30"/>
        <v>0.34154550350026969</v>
      </c>
      <c r="N250" s="13">
        <f t="shared" si="31"/>
        <v>0.34154550350026969</v>
      </c>
    </row>
    <row r="251" spans="1:14" x14ac:dyDescent="0.2">
      <c r="A251" s="37">
        <v>100</v>
      </c>
      <c r="B251" s="37">
        <f t="shared" si="27"/>
        <v>24800</v>
      </c>
      <c r="C251" s="38">
        <f>'Aliquote medie'!H251</f>
        <v>2</v>
      </c>
      <c r="D251" s="38">
        <f>'Aliquote medie'!I251</f>
        <v>0.25</v>
      </c>
      <c r="E251" s="39">
        <f>VLOOKUP(B251,'Aliquote medie'!B:L,10,FALSE)</f>
        <v>5900</v>
      </c>
      <c r="F251" s="39">
        <f>'Aliquote medie'!L251</f>
        <v>0.23790322580645162</v>
      </c>
      <c r="G251" s="40">
        <f>VLOOKUP(B251,'Detrazioni (2022-2024)'!A:N,14,FALSE)</f>
        <v>2202.9456112008615</v>
      </c>
      <c r="H251" s="3">
        <f t="shared" si="24"/>
        <v>0</v>
      </c>
      <c r="I251" s="41">
        <f t="shared" si="25"/>
        <v>2202.9456112008615</v>
      </c>
      <c r="J251" s="48">
        <f t="shared" si="26"/>
        <v>3697.0543887991385</v>
      </c>
      <c r="K251" s="48">
        <f t="shared" si="28"/>
        <v>0.14907477374190076</v>
      </c>
      <c r="L251" s="48">
        <f t="shared" si="29"/>
        <v>34.154550350026966</v>
      </c>
      <c r="M251" s="13">
        <f t="shared" si="30"/>
        <v>0.34154550350026969</v>
      </c>
      <c r="N251" s="13">
        <f t="shared" si="31"/>
        <v>0.34154550350026969</v>
      </c>
    </row>
    <row r="252" spans="1:14" x14ac:dyDescent="0.2">
      <c r="A252" s="37">
        <v>100</v>
      </c>
      <c r="B252" s="37">
        <f t="shared" si="27"/>
        <v>24900</v>
      </c>
      <c r="C252" s="38">
        <f>'Aliquote medie'!H252</f>
        <v>2</v>
      </c>
      <c r="D252" s="38">
        <f>'Aliquote medie'!I252</f>
        <v>0.25</v>
      </c>
      <c r="E252" s="39">
        <f>VLOOKUP(B252,'Aliquote medie'!B:L,10,FALSE)</f>
        <v>5925</v>
      </c>
      <c r="F252" s="39">
        <f>'Aliquote medie'!L252</f>
        <v>0.23795180722891565</v>
      </c>
      <c r="G252" s="40">
        <f>VLOOKUP(B252,'Detrazioni (2022-2024)'!A:N,14,FALSE)</f>
        <v>2193.7910608508346</v>
      </c>
      <c r="H252" s="3">
        <f t="shared" si="24"/>
        <v>0</v>
      </c>
      <c r="I252" s="41">
        <f t="shared" si="25"/>
        <v>2193.7910608508346</v>
      </c>
      <c r="J252" s="48">
        <f t="shared" si="26"/>
        <v>3731.2089391491654</v>
      </c>
      <c r="K252" s="48">
        <f t="shared" si="28"/>
        <v>0.14984774856020744</v>
      </c>
      <c r="L252" s="48">
        <f t="shared" si="29"/>
        <v>34.154550350026966</v>
      </c>
      <c r="M252" s="13">
        <f t="shared" si="30"/>
        <v>0.34154550350026969</v>
      </c>
      <c r="N252" s="13">
        <f t="shared" si="31"/>
        <v>0.34154550350026969</v>
      </c>
    </row>
    <row r="253" spans="1:14" x14ac:dyDescent="0.2">
      <c r="A253" s="37">
        <v>100</v>
      </c>
      <c r="B253" s="37">
        <f t="shared" si="27"/>
        <v>25000</v>
      </c>
      <c r="C253" s="38">
        <f>'Aliquote medie'!H253</f>
        <v>2</v>
      </c>
      <c r="D253" s="38">
        <f>'Aliquote medie'!I253</f>
        <v>0.25</v>
      </c>
      <c r="E253" s="39">
        <f>VLOOKUP(B253,'Aliquote medie'!B:L,10,FALSE)</f>
        <v>5950</v>
      </c>
      <c r="F253" s="39">
        <f>'Aliquote medie'!L253</f>
        <v>0.23799999999999999</v>
      </c>
      <c r="G253" s="40">
        <f>VLOOKUP(B253,'Detrazioni (2022-2024)'!A:N,14,FALSE)</f>
        <v>2184.6365105008076</v>
      </c>
      <c r="H253" s="3">
        <f t="shared" si="24"/>
        <v>0</v>
      </c>
      <c r="I253" s="41">
        <f t="shared" si="25"/>
        <v>2184.6365105008076</v>
      </c>
      <c r="J253" s="48">
        <f t="shared" si="26"/>
        <v>3765.3634894991924</v>
      </c>
      <c r="K253" s="48">
        <f t="shared" si="28"/>
        <v>0.1506145395799677</v>
      </c>
      <c r="L253" s="48">
        <f t="shared" si="29"/>
        <v>34.154550350026966</v>
      </c>
      <c r="M253" s="13">
        <f t="shared" si="30"/>
        <v>0.34154550350026969</v>
      </c>
      <c r="N253" s="13">
        <f t="shared" si="31"/>
        <v>0.34154550350026969</v>
      </c>
    </row>
    <row r="254" spans="1:14" x14ac:dyDescent="0.2">
      <c r="A254" s="37">
        <v>100</v>
      </c>
      <c r="B254" s="37">
        <f t="shared" si="27"/>
        <v>25100</v>
      </c>
      <c r="C254" s="38">
        <f>'Aliquote medie'!H254</f>
        <v>2</v>
      </c>
      <c r="D254" s="38">
        <f>'Aliquote medie'!I254</f>
        <v>0.25</v>
      </c>
      <c r="E254" s="39">
        <f>VLOOKUP(B254,'Aliquote medie'!B:L,10,FALSE)</f>
        <v>5975</v>
      </c>
      <c r="F254" s="39">
        <f>'Aliquote medie'!L254</f>
        <v>0.23804780876494025</v>
      </c>
      <c r="G254" s="40">
        <f>VLOOKUP(B254,'Detrazioni (2022-2024)'!A:N,14,FALSE)</f>
        <v>2240.4819601507807</v>
      </c>
      <c r="H254" s="3">
        <f t="shared" si="24"/>
        <v>0</v>
      </c>
      <c r="I254" s="41">
        <f t="shared" si="25"/>
        <v>2240.4819601507807</v>
      </c>
      <c r="J254" s="48">
        <f t="shared" si="26"/>
        <v>3734.5180398492193</v>
      </c>
      <c r="K254" s="48">
        <f t="shared" si="28"/>
        <v>0.14878557927686134</v>
      </c>
      <c r="L254" s="48">
        <f t="shared" si="29"/>
        <v>-30.845449649973034</v>
      </c>
      <c r="M254" s="13">
        <f t="shared" si="30"/>
        <v>-0.30845449649973034</v>
      </c>
      <c r="N254" s="13" t="str">
        <f t="shared" si="31"/>
        <v/>
      </c>
    </row>
    <row r="255" spans="1:14" x14ac:dyDescent="0.2">
      <c r="A255" s="37">
        <v>100</v>
      </c>
      <c r="B255" s="37">
        <f t="shared" si="27"/>
        <v>25200</v>
      </c>
      <c r="C255" s="38">
        <f>'Aliquote medie'!H255</f>
        <v>2</v>
      </c>
      <c r="D255" s="38">
        <f>'Aliquote medie'!I255</f>
        <v>0.25</v>
      </c>
      <c r="E255" s="39">
        <f>VLOOKUP(B255,'Aliquote medie'!B:L,10,FALSE)</f>
        <v>6000</v>
      </c>
      <c r="F255" s="39">
        <f>'Aliquote medie'!L255</f>
        <v>0.23809523809523808</v>
      </c>
      <c r="G255" s="40">
        <f>VLOOKUP(B255,'Detrazioni (2022-2024)'!A:N,14,FALSE)</f>
        <v>2231.3274098007541</v>
      </c>
      <c r="H255" s="3">
        <f t="shared" si="24"/>
        <v>0</v>
      </c>
      <c r="I255" s="41">
        <f t="shared" si="25"/>
        <v>2231.3274098007541</v>
      </c>
      <c r="J255" s="48">
        <f t="shared" si="26"/>
        <v>3768.6725901992459</v>
      </c>
      <c r="K255" s="48">
        <f t="shared" si="28"/>
        <v>0.14955049961108119</v>
      </c>
      <c r="L255" s="48">
        <f t="shared" si="29"/>
        <v>34.154550350026511</v>
      </c>
      <c r="M255" s="13">
        <f t="shared" si="30"/>
        <v>0.34154550350026514</v>
      </c>
      <c r="N255" s="13">
        <f t="shared" si="31"/>
        <v>0.34154550350026514</v>
      </c>
    </row>
    <row r="256" spans="1:14" x14ac:dyDescent="0.2">
      <c r="A256" s="37">
        <v>100</v>
      </c>
      <c r="B256" s="37">
        <f t="shared" si="27"/>
        <v>25300</v>
      </c>
      <c r="C256" s="38">
        <f>'Aliquote medie'!H256</f>
        <v>2</v>
      </c>
      <c r="D256" s="38">
        <f>'Aliquote medie'!I256</f>
        <v>0.25</v>
      </c>
      <c r="E256" s="39">
        <f>VLOOKUP(B256,'Aliquote medie'!B:L,10,FALSE)</f>
        <v>6025</v>
      </c>
      <c r="F256" s="39">
        <f>'Aliquote medie'!L256</f>
        <v>0.23814229249011859</v>
      </c>
      <c r="G256" s="40">
        <f>VLOOKUP(B256,'Detrazioni (2022-2024)'!A:N,14,FALSE)</f>
        <v>2222.1728594507272</v>
      </c>
      <c r="H256" s="3">
        <f t="shared" si="24"/>
        <v>0</v>
      </c>
      <c r="I256" s="41">
        <f t="shared" si="25"/>
        <v>2222.1728594507272</v>
      </c>
      <c r="J256" s="48">
        <f t="shared" si="26"/>
        <v>3802.8271405492728</v>
      </c>
      <c r="K256" s="48">
        <f t="shared" si="28"/>
        <v>0.15030937314424003</v>
      </c>
      <c r="L256" s="48">
        <f t="shared" si="29"/>
        <v>34.154550350026966</v>
      </c>
      <c r="M256" s="13">
        <f t="shared" si="30"/>
        <v>0.34154550350026969</v>
      </c>
      <c r="N256" s="13">
        <f t="shared" si="31"/>
        <v>0.34154550350026969</v>
      </c>
    </row>
    <row r="257" spans="1:14" x14ac:dyDescent="0.2">
      <c r="A257" s="37">
        <v>100</v>
      </c>
      <c r="B257" s="37">
        <f t="shared" si="27"/>
        <v>25400</v>
      </c>
      <c r="C257" s="38">
        <f>'Aliquote medie'!H257</f>
        <v>2</v>
      </c>
      <c r="D257" s="38">
        <f>'Aliquote medie'!I257</f>
        <v>0.25</v>
      </c>
      <c r="E257" s="39">
        <f>VLOOKUP(B257,'Aliquote medie'!B:L,10,FALSE)</f>
        <v>6050</v>
      </c>
      <c r="F257" s="39">
        <f>'Aliquote medie'!L257</f>
        <v>0.23818897637795275</v>
      </c>
      <c r="G257" s="40">
        <f>VLOOKUP(B257,'Detrazioni (2022-2024)'!A:N,14,FALSE)</f>
        <v>2213.0183091007002</v>
      </c>
      <c r="H257" s="3">
        <f t="shared" si="24"/>
        <v>0</v>
      </c>
      <c r="I257" s="41">
        <f t="shared" si="25"/>
        <v>2213.0183091007002</v>
      </c>
      <c r="J257" s="48">
        <f t="shared" si="26"/>
        <v>3836.9816908992998</v>
      </c>
      <c r="K257" s="48">
        <f t="shared" si="28"/>
        <v>0.15106227129524802</v>
      </c>
      <c r="L257" s="48">
        <f t="shared" si="29"/>
        <v>34.154550350026966</v>
      </c>
      <c r="M257" s="13">
        <f t="shared" si="30"/>
        <v>0.34154550350026969</v>
      </c>
      <c r="N257" s="13">
        <f t="shared" si="31"/>
        <v>0.34154550350026969</v>
      </c>
    </row>
    <row r="258" spans="1:14" x14ac:dyDescent="0.2">
      <c r="A258" s="37">
        <v>100</v>
      </c>
      <c r="B258" s="37">
        <f t="shared" si="27"/>
        <v>25500</v>
      </c>
      <c r="C258" s="38">
        <f>'Aliquote medie'!H258</f>
        <v>2</v>
      </c>
      <c r="D258" s="38">
        <f>'Aliquote medie'!I258</f>
        <v>0.25</v>
      </c>
      <c r="E258" s="39">
        <f>VLOOKUP(B258,'Aliquote medie'!B:L,10,FALSE)</f>
        <v>6075</v>
      </c>
      <c r="F258" s="39">
        <f>'Aliquote medie'!L258</f>
        <v>0.23823529411764705</v>
      </c>
      <c r="G258" s="40">
        <f>VLOOKUP(B258,'Detrazioni (2022-2024)'!A:N,14,FALSE)</f>
        <v>2203.8637587506732</v>
      </c>
      <c r="H258" s="3">
        <f t="shared" si="24"/>
        <v>0</v>
      </c>
      <c r="I258" s="41">
        <f t="shared" si="25"/>
        <v>2203.8637587506732</v>
      </c>
      <c r="J258" s="48">
        <f t="shared" si="26"/>
        <v>3871.1362412493268</v>
      </c>
      <c r="K258" s="48">
        <f t="shared" si="28"/>
        <v>0.15180926436271869</v>
      </c>
      <c r="L258" s="48">
        <f t="shared" si="29"/>
        <v>34.154550350026966</v>
      </c>
      <c r="M258" s="13">
        <f t="shared" si="30"/>
        <v>0.34154550350026969</v>
      </c>
      <c r="N258" s="13">
        <f t="shared" si="31"/>
        <v>0.34154550350026969</v>
      </c>
    </row>
    <row r="259" spans="1:14" x14ac:dyDescent="0.2">
      <c r="A259" s="37">
        <v>100</v>
      </c>
      <c r="B259" s="37">
        <f t="shared" si="27"/>
        <v>25600</v>
      </c>
      <c r="C259" s="38">
        <f>'Aliquote medie'!H259</f>
        <v>2</v>
      </c>
      <c r="D259" s="38">
        <f>'Aliquote medie'!I259</f>
        <v>0.25</v>
      </c>
      <c r="E259" s="39">
        <f>VLOOKUP(B259,'Aliquote medie'!B:L,10,FALSE)</f>
        <v>6100</v>
      </c>
      <c r="F259" s="39">
        <f>'Aliquote medie'!L259</f>
        <v>0.23828125</v>
      </c>
      <c r="G259" s="40">
        <f>VLOOKUP(B259,'Detrazioni (2022-2024)'!A:N,14,FALSE)</f>
        <v>2194.7092084006463</v>
      </c>
      <c r="H259" s="3">
        <f t="shared" si="24"/>
        <v>0</v>
      </c>
      <c r="I259" s="41">
        <f t="shared" si="25"/>
        <v>2194.7092084006463</v>
      </c>
      <c r="J259" s="48">
        <f t="shared" si="26"/>
        <v>3905.2907915993537</v>
      </c>
      <c r="K259" s="48">
        <f t="shared" si="28"/>
        <v>0.15255042154684975</v>
      </c>
      <c r="L259" s="48">
        <f t="shared" si="29"/>
        <v>34.154550350026966</v>
      </c>
      <c r="M259" s="13">
        <f t="shared" si="30"/>
        <v>0.34154550350026969</v>
      </c>
      <c r="N259" s="13">
        <f t="shared" si="31"/>
        <v>0.34154550350026969</v>
      </c>
    </row>
    <row r="260" spans="1:14" x14ac:dyDescent="0.2">
      <c r="A260" s="37">
        <v>100</v>
      </c>
      <c r="B260" s="37">
        <f t="shared" si="27"/>
        <v>25700</v>
      </c>
      <c r="C260" s="38">
        <f>'Aliquote medie'!H260</f>
        <v>2</v>
      </c>
      <c r="D260" s="38">
        <f>'Aliquote medie'!I260</f>
        <v>0.25</v>
      </c>
      <c r="E260" s="39">
        <f>VLOOKUP(B260,'Aliquote medie'!B:L,10,FALSE)</f>
        <v>6125</v>
      </c>
      <c r="F260" s="39">
        <f>'Aliquote medie'!L260</f>
        <v>0.23832684824902725</v>
      </c>
      <c r="G260" s="40">
        <f>VLOOKUP(B260,'Detrazioni (2022-2024)'!A:N,14,FALSE)</f>
        <v>2185.5546580506193</v>
      </c>
      <c r="H260" s="3">
        <f t="shared" ref="H260:H323" si="32">IF(AND(E260&gt;G260,B260&lt;=15000),1200,0)</f>
        <v>0</v>
      </c>
      <c r="I260" s="41">
        <f t="shared" ref="I260:I323" si="33">G260+H260</f>
        <v>2185.5546580506193</v>
      </c>
      <c r="J260" s="48">
        <f t="shared" ref="J260:J323" si="34">IF(G260&gt;E260,0,E260-G260-H260)</f>
        <v>3939.4453419493807</v>
      </c>
      <c r="K260" s="48">
        <f t="shared" si="28"/>
        <v>0.15328581097079302</v>
      </c>
      <c r="L260" s="48">
        <f t="shared" si="29"/>
        <v>34.154550350026966</v>
      </c>
      <c r="M260" s="13">
        <f t="shared" si="30"/>
        <v>0.34154550350026969</v>
      </c>
      <c r="N260" s="13">
        <f t="shared" si="31"/>
        <v>0.34154550350026969</v>
      </c>
    </row>
    <row r="261" spans="1:14" x14ac:dyDescent="0.2">
      <c r="A261" s="37">
        <v>100</v>
      </c>
      <c r="B261" s="37">
        <f t="shared" ref="B261:B324" si="35">B260+A261</f>
        <v>25800</v>
      </c>
      <c r="C261" s="38">
        <f>'Aliquote medie'!H261</f>
        <v>2</v>
      </c>
      <c r="D261" s="38">
        <f>'Aliquote medie'!I261</f>
        <v>0.25</v>
      </c>
      <c r="E261" s="39">
        <f>VLOOKUP(B261,'Aliquote medie'!B:L,10,FALSE)</f>
        <v>6150</v>
      </c>
      <c r="F261" s="39">
        <f>'Aliquote medie'!L261</f>
        <v>0.23837209302325582</v>
      </c>
      <c r="G261" s="40">
        <f>VLOOKUP(B261,'Detrazioni (2022-2024)'!A:N,14,FALSE)</f>
        <v>2176.4001077005923</v>
      </c>
      <c r="H261" s="3">
        <f t="shared" si="32"/>
        <v>0</v>
      </c>
      <c r="I261" s="41">
        <f t="shared" si="33"/>
        <v>2176.4001077005923</v>
      </c>
      <c r="J261" s="48">
        <f t="shared" si="34"/>
        <v>3973.5998922994077</v>
      </c>
      <c r="K261" s="48">
        <f t="shared" ref="K261:K324" si="36">J261/B261</f>
        <v>0.15401549970152742</v>
      </c>
      <c r="L261" s="48">
        <f t="shared" ref="L261:L324" si="37">(J261-J260)</f>
        <v>34.154550350026966</v>
      </c>
      <c r="M261" s="13">
        <f t="shared" ref="M261:M324" si="38">L261/A261</f>
        <v>0.34154550350026969</v>
      </c>
      <c r="N261" s="13">
        <f t="shared" ref="N261:N324" si="39">IF(AND(M261&lt;1,M261&gt;-0.3),M261,"")</f>
        <v>0.34154550350026969</v>
      </c>
    </row>
    <row r="262" spans="1:14" x14ac:dyDescent="0.2">
      <c r="A262" s="37">
        <v>100</v>
      </c>
      <c r="B262" s="37">
        <f t="shared" si="35"/>
        <v>25900</v>
      </c>
      <c r="C262" s="38">
        <f>'Aliquote medie'!H262</f>
        <v>2</v>
      </c>
      <c r="D262" s="38">
        <f>'Aliquote medie'!I262</f>
        <v>0.25</v>
      </c>
      <c r="E262" s="39">
        <f>VLOOKUP(B262,'Aliquote medie'!B:L,10,FALSE)</f>
        <v>6175</v>
      </c>
      <c r="F262" s="39">
        <f>'Aliquote medie'!L262</f>
        <v>0.23841698841698841</v>
      </c>
      <c r="G262" s="40">
        <f>VLOOKUP(B262,'Detrazioni (2022-2024)'!A:N,14,FALSE)</f>
        <v>2167.2455573505654</v>
      </c>
      <c r="H262" s="3">
        <f t="shared" si="32"/>
        <v>0</v>
      </c>
      <c r="I262" s="41">
        <f t="shared" si="33"/>
        <v>2167.2455573505654</v>
      </c>
      <c r="J262" s="48">
        <f t="shared" si="34"/>
        <v>4007.7544426494346</v>
      </c>
      <c r="K262" s="48">
        <f t="shared" si="36"/>
        <v>0.15473955377024845</v>
      </c>
      <c r="L262" s="48">
        <f t="shared" si="37"/>
        <v>34.154550350026966</v>
      </c>
      <c r="M262" s="13">
        <f t="shared" si="38"/>
        <v>0.34154550350026969</v>
      </c>
      <c r="N262" s="13">
        <f t="shared" si="39"/>
        <v>0.34154550350026969</v>
      </c>
    </row>
    <row r="263" spans="1:14" x14ac:dyDescent="0.2">
      <c r="A263" s="37">
        <v>100</v>
      </c>
      <c r="B263" s="37">
        <f t="shared" si="35"/>
        <v>26000</v>
      </c>
      <c r="C263" s="38">
        <f>'Aliquote medie'!H263</f>
        <v>2</v>
      </c>
      <c r="D263" s="38">
        <f>'Aliquote medie'!I263</f>
        <v>0.25</v>
      </c>
      <c r="E263" s="39">
        <f>VLOOKUP(B263,'Aliquote medie'!B:L,10,FALSE)</f>
        <v>6200</v>
      </c>
      <c r="F263" s="39">
        <f>'Aliquote medie'!L263</f>
        <v>0.23846153846153847</v>
      </c>
      <c r="G263" s="40">
        <f>VLOOKUP(B263,'Detrazioni (2022-2024)'!A:N,14,FALSE)</f>
        <v>2158.0910070005384</v>
      </c>
      <c r="H263" s="3">
        <f t="shared" si="32"/>
        <v>0</v>
      </c>
      <c r="I263" s="41">
        <f t="shared" si="33"/>
        <v>2158.0910070005384</v>
      </c>
      <c r="J263" s="48">
        <f t="shared" si="34"/>
        <v>4041.9089929994616</v>
      </c>
      <c r="K263" s="48">
        <f t="shared" si="36"/>
        <v>0.15545803819228698</v>
      </c>
      <c r="L263" s="48">
        <f t="shared" si="37"/>
        <v>34.154550350026966</v>
      </c>
      <c r="M263" s="13">
        <f t="shared" si="38"/>
        <v>0.34154550350026969</v>
      </c>
      <c r="N263" s="13">
        <f t="shared" si="39"/>
        <v>0.34154550350026969</v>
      </c>
    </row>
    <row r="264" spans="1:14" x14ac:dyDescent="0.2">
      <c r="A264" s="37">
        <v>100</v>
      </c>
      <c r="B264" s="37">
        <f t="shared" si="35"/>
        <v>26100</v>
      </c>
      <c r="C264" s="38">
        <f>'Aliquote medie'!H264</f>
        <v>2</v>
      </c>
      <c r="D264" s="38">
        <f>'Aliquote medie'!I264</f>
        <v>0.25</v>
      </c>
      <c r="E264" s="39">
        <f>VLOOKUP(B264,'Aliquote medie'!B:L,10,FALSE)</f>
        <v>6225</v>
      </c>
      <c r="F264" s="39">
        <f>'Aliquote medie'!L264</f>
        <v>0.23850574712643677</v>
      </c>
      <c r="G264" s="40">
        <f>VLOOKUP(B264,'Detrazioni (2022-2024)'!A:N,14,FALSE)</f>
        <v>2148.9364566505114</v>
      </c>
      <c r="H264" s="3">
        <f t="shared" si="32"/>
        <v>0</v>
      </c>
      <c r="I264" s="41">
        <f t="shared" si="33"/>
        <v>2148.9364566505114</v>
      </c>
      <c r="J264" s="48">
        <f t="shared" si="34"/>
        <v>4076.0635433494886</v>
      </c>
      <c r="K264" s="48">
        <f t="shared" si="36"/>
        <v>0.15617101698657043</v>
      </c>
      <c r="L264" s="48">
        <f t="shared" si="37"/>
        <v>34.154550350026966</v>
      </c>
      <c r="M264" s="13">
        <f t="shared" si="38"/>
        <v>0.34154550350026969</v>
      </c>
      <c r="N264" s="13">
        <f t="shared" si="39"/>
        <v>0.34154550350026969</v>
      </c>
    </row>
    <row r="265" spans="1:14" x14ac:dyDescent="0.2">
      <c r="A265" s="37">
        <v>100</v>
      </c>
      <c r="B265" s="37">
        <f t="shared" si="35"/>
        <v>26200</v>
      </c>
      <c r="C265" s="38">
        <f>'Aliquote medie'!H265</f>
        <v>2</v>
      </c>
      <c r="D265" s="38">
        <f>'Aliquote medie'!I265</f>
        <v>0.25</v>
      </c>
      <c r="E265" s="39">
        <f>VLOOKUP(B265,'Aliquote medie'!B:L,10,FALSE)</f>
        <v>6250</v>
      </c>
      <c r="F265" s="39">
        <f>'Aliquote medie'!L265</f>
        <v>0.2385496183206107</v>
      </c>
      <c r="G265" s="40">
        <f>VLOOKUP(B265,'Detrazioni (2022-2024)'!A:N,14,FALSE)</f>
        <v>2139.7819063004845</v>
      </c>
      <c r="H265" s="3">
        <f t="shared" si="32"/>
        <v>0</v>
      </c>
      <c r="I265" s="41">
        <f t="shared" si="33"/>
        <v>2139.7819063004845</v>
      </c>
      <c r="J265" s="48">
        <f t="shared" si="34"/>
        <v>4110.2180936995155</v>
      </c>
      <c r="K265" s="48">
        <f t="shared" si="36"/>
        <v>0.156878553194638</v>
      </c>
      <c r="L265" s="48">
        <f t="shared" si="37"/>
        <v>34.154550350026966</v>
      </c>
      <c r="M265" s="13">
        <f t="shared" si="38"/>
        <v>0.34154550350026969</v>
      </c>
      <c r="N265" s="13">
        <f t="shared" si="39"/>
        <v>0.34154550350026969</v>
      </c>
    </row>
    <row r="266" spans="1:14" x14ac:dyDescent="0.2">
      <c r="A266" s="37">
        <v>100</v>
      </c>
      <c r="B266" s="37">
        <f t="shared" si="35"/>
        <v>26300</v>
      </c>
      <c r="C266" s="38">
        <f>'Aliquote medie'!H266</f>
        <v>2</v>
      </c>
      <c r="D266" s="38">
        <f>'Aliquote medie'!I266</f>
        <v>0.25</v>
      </c>
      <c r="E266" s="39">
        <f>VLOOKUP(B266,'Aliquote medie'!B:L,10,FALSE)</f>
        <v>6275</v>
      </c>
      <c r="F266" s="39">
        <f>'Aliquote medie'!L266</f>
        <v>0.23859315589353614</v>
      </c>
      <c r="G266" s="40">
        <f>VLOOKUP(B266,'Detrazioni (2022-2024)'!A:N,14,FALSE)</f>
        <v>2130.627355950458</v>
      </c>
      <c r="H266" s="3">
        <f t="shared" si="32"/>
        <v>0</v>
      </c>
      <c r="I266" s="41">
        <f t="shared" si="33"/>
        <v>2130.627355950458</v>
      </c>
      <c r="J266" s="48">
        <f t="shared" si="34"/>
        <v>4144.372644049542</v>
      </c>
      <c r="K266" s="48">
        <f t="shared" si="36"/>
        <v>0.15758070889922213</v>
      </c>
      <c r="L266" s="48">
        <f t="shared" si="37"/>
        <v>34.154550350026511</v>
      </c>
      <c r="M266" s="13">
        <f t="shared" si="38"/>
        <v>0.34154550350026514</v>
      </c>
      <c r="N266" s="13">
        <f t="shared" si="39"/>
        <v>0.34154550350026514</v>
      </c>
    </row>
    <row r="267" spans="1:14" x14ac:dyDescent="0.2">
      <c r="A267" s="37">
        <v>100</v>
      </c>
      <c r="B267" s="37">
        <f t="shared" si="35"/>
        <v>26400</v>
      </c>
      <c r="C267" s="38">
        <f>'Aliquote medie'!H267</f>
        <v>2</v>
      </c>
      <c r="D267" s="38">
        <f>'Aliquote medie'!I267</f>
        <v>0.25</v>
      </c>
      <c r="E267" s="39">
        <f>VLOOKUP(B267,'Aliquote medie'!B:L,10,FALSE)</f>
        <v>6300</v>
      </c>
      <c r="F267" s="39">
        <f>'Aliquote medie'!L267</f>
        <v>0.23863636363636365</v>
      </c>
      <c r="G267" s="40">
        <f>VLOOKUP(B267,'Detrazioni (2022-2024)'!A:N,14,FALSE)</f>
        <v>2121.472805600431</v>
      </c>
      <c r="H267" s="3">
        <f t="shared" si="32"/>
        <v>0</v>
      </c>
      <c r="I267" s="41">
        <f t="shared" si="33"/>
        <v>2121.472805600431</v>
      </c>
      <c r="J267" s="48">
        <f t="shared" si="34"/>
        <v>4178.5271943995685</v>
      </c>
      <c r="K267" s="48">
        <f t="shared" si="36"/>
        <v>0.15827754524240789</v>
      </c>
      <c r="L267" s="48">
        <f t="shared" si="37"/>
        <v>34.154550350026511</v>
      </c>
      <c r="M267" s="13">
        <f t="shared" si="38"/>
        <v>0.34154550350026514</v>
      </c>
      <c r="N267" s="13">
        <f t="shared" si="39"/>
        <v>0.34154550350026514</v>
      </c>
    </row>
    <row r="268" spans="1:14" x14ac:dyDescent="0.2">
      <c r="A268" s="37">
        <v>100</v>
      </c>
      <c r="B268" s="37">
        <f t="shared" si="35"/>
        <v>26500</v>
      </c>
      <c r="C268" s="38">
        <f>'Aliquote medie'!H268</f>
        <v>2</v>
      </c>
      <c r="D268" s="38">
        <f>'Aliquote medie'!I268</f>
        <v>0.25</v>
      </c>
      <c r="E268" s="39">
        <f>VLOOKUP(B268,'Aliquote medie'!B:L,10,FALSE)</f>
        <v>6325</v>
      </c>
      <c r="F268" s="39">
        <f>'Aliquote medie'!L268</f>
        <v>0.23867924528301887</v>
      </c>
      <c r="G268" s="40">
        <f>VLOOKUP(B268,'Detrazioni (2022-2024)'!A:N,14,FALSE)</f>
        <v>2112.318255250404</v>
      </c>
      <c r="H268" s="3">
        <f t="shared" si="32"/>
        <v>0</v>
      </c>
      <c r="I268" s="41">
        <f t="shared" si="33"/>
        <v>2112.318255250404</v>
      </c>
      <c r="J268" s="48">
        <f t="shared" si="34"/>
        <v>4212.681744749596</v>
      </c>
      <c r="K268" s="48">
        <f t="shared" si="36"/>
        <v>0.15896912244338099</v>
      </c>
      <c r="L268" s="48">
        <f t="shared" si="37"/>
        <v>34.154550350027421</v>
      </c>
      <c r="M268" s="13">
        <f t="shared" si="38"/>
        <v>0.34154550350027418</v>
      </c>
      <c r="N268" s="13">
        <f t="shared" si="39"/>
        <v>0.34154550350027418</v>
      </c>
    </row>
    <row r="269" spans="1:14" x14ac:dyDescent="0.2">
      <c r="A269" s="37">
        <v>100</v>
      </c>
      <c r="B269" s="37">
        <f t="shared" si="35"/>
        <v>26600</v>
      </c>
      <c r="C269" s="38">
        <f>'Aliquote medie'!H269</f>
        <v>2</v>
      </c>
      <c r="D269" s="38">
        <f>'Aliquote medie'!I269</f>
        <v>0.25</v>
      </c>
      <c r="E269" s="39">
        <f>VLOOKUP(B269,'Aliquote medie'!B:L,10,FALSE)</f>
        <v>6350</v>
      </c>
      <c r="F269" s="39">
        <f>'Aliquote medie'!L269</f>
        <v>0.2387218045112782</v>
      </c>
      <c r="G269" s="40">
        <f>VLOOKUP(B269,'Detrazioni (2022-2024)'!A:N,14,FALSE)</f>
        <v>2103.1637049003771</v>
      </c>
      <c r="H269" s="3">
        <f t="shared" si="32"/>
        <v>0</v>
      </c>
      <c r="I269" s="41">
        <f t="shared" si="33"/>
        <v>2103.1637049003771</v>
      </c>
      <c r="J269" s="48">
        <f t="shared" si="34"/>
        <v>4246.8362950996234</v>
      </c>
      <c r="K269" s="48">
        <f t="shared" si="36"/>
        <v>0.15965549981577531</v>
      </c>
      <c r="L269" s="48">
        <f t="shared" si="37"/>
        <v>34.154550350027421</v>
      </c>
      <c r="M269" s="13">
        <f t="shared" si="38"/>
        <v>0.34154550350027418</v>
      </c>
      <c r="N269" s="13">
        <f t="shared" si="39"/>
        <v>0.34154550350027418</v>
      </c>
    </row>
    <row r="270" spans="1:14" x14ac:dyDescent="0.2">
      <c r="A270" s="37">
        <v>100</v>
      </c>
      <c r="B270" s="37">
        <f t="shared" si="35"/>
        <v>26700</v>
      </c>
      <c r="C270" s="38">
        <f>'Aliquote medie'!H270</f>
        <v>2</v>
      </c>
      <c r="D270" s="38">
        <f>'Aliquote medie'!I270</f>
        <v>0.25</v>
      </c>
      <c r="E270" s="39">
        <f>VLOOKUP(B270,'Aliquote medie'!B:L,10,FALSE)</f>
        <v>6375</v>
      </c>
      <c r="F270" s="39">
        <f>'Aliquote medie'!L270</f>
        <v>0.23876404494382023</v>
      </c>
      <c r="G270" s="40">
        <f>VLOOKUP(B270,'Detrazioni (2022-2024)'!A:N,14,FALSE)</f>
        <v>2094.0091545503501</v>
      </c>
      <c r="H270" s="3">
        <f t="shared" si="32"/>
        <v>0</v>
      </c>
      <c r="I270" s="41">
        <f t="shared" si="33"/>
        <v>2094.0091545503501</v>
      </c>
      <c r="J270" s="48">
        <f t="shared" si="34"/>
        <v>4280.9908454496499</v>
      </c>
      <c r="K270" s="48">
        <f t="shared" si="36"/>
        <v>0.16033673578463109</v>
      </c>
      <c r="L270" s="48">
        <f t="shared" si="37"/>
        <v>34.154550350026511</v>
      </c>
      <c r="M270" s="13">
        <f t="shared" si="38"/>
        <v>0.34154550350026514</v>
      </c>
      <c r="N270" s="13">
        <f t="shared" si="39"/>
        <v>0.34154550350026514</v>
      </c>
    </row>
    <row r="271" spans="1:14" x14ac:dyDescent="0.2">
      <c r="A271" s="37">
        <v>100</v>
      </c>
      <c r="B271" s="37">
        <f t="shared" si="35"/>
        <v>26800</v>
      </c>
      <c r="C271" s="38">
        <f>'Aliquote medie'!H271</f>
        <v>2</v>
      </c>
      <c r="D271" s="38">
        <f>'Aliquote medie'!I271</f>
        <v>0.25</v>
      </c>
      <c r="E271" s="39">
        <f>VLOOKUP(B271,'Aliquote medie'!B:L,10,FALSE)</f>
        <v>6400</v>
      </c>
      <c r="F271" s="39">
        <f>'Aliquote medie'!L271</f>
        <v>0.23880597014925373</v>
      </c>
      <c r="G271" s="40">
        <f>VLOOKUP(B271,'Detrazioni (2022-2024)'!A:N,14,FALSE)</f>
        <v>2084.8546042003231</v>
      </c>
      <c r="H271" s="3">
        <f t="shared" si="32"/>
        <v>0</v>
      </c>
      <c r="I271" s="41">
        <f t="shared" si="33"/>
        <v>2084.8546042003231</v>
      </c>
      <c r="J271" s="48">
        <f t="shared" si="34"/>
        <v>4315.1453957996764</v>
      </c>
      <c r="K271" s="48">
        <f t="shared" si="36"/>
        <v>0.161012887902973</v>
      </c>
      <c r="L271" s="48">
        <f t="shared" si="37"/>
        <v>34.154550350026511</v>
      </c>
      <c r="M271" s="13">
        <f t="shared" si="38"/>
        <v>0.34154550350026514</v>
      </c>
      <c r="N271" s="13">
        <f t="shared" si="39"/>
        <v>0.34154550350026514</v>
      </c>
    </row>
    <row r="272" spans="1:14" x14ac:dyDescent="0.2">
      <c r="A272" s="37">
        <v>100</v>
      </c>
      <c r="B272" s="37">
        <f t="shared" si="35"/>
        <v>26900</v>
      </c>
      <c r="C272" s="38">
        <f>'Aliquote medie'!H272</f>
        <v>2</v>
      </c>
      <c r="D272" s="38">
        <f>'Aliquote medie'!I272</f>
        <v>0.25</v>
      </c>
      <c r="E272" s="39">
        <f>VLOOKUP(B272,'Aliquote medie'!B:L,10,FALSE)</f>
        <v>6425</v>
      </c>
      <c r="F272" s="39">
        <f>'Aliquote medie'!L272</f>
        <v>0.23884758364312267</v>
      </c>
      <c r="G272" s="40">
        <f>VLOOKUP(B272,'Detrazioni (2022-2024)'!A:N,14,FALSE)</f>
        <v>2075.7000538502962</v>
      </c>
      <c r="H272" s="3">
        <f t="shared" si="32"/>
        <v>0</v>
      </c>
      <c r="I272" s="41">
        <f t="shared" si="33"/>
        <v>2075.7000538502962</v>
      </c>
      <c r="J272" s="48">
        <f t="shared" si="34"/>
        <v>4349.2999461497038</v>
      </c>
      <c r="K272" s="48">
        <f t="shared" si="36"/>
        <v>0.16168401286801873</v>
      </c>
      <c r="L272" s="48">
        <f t="shared" si="37"/>
        <v>34.154550350027421</v>
      </c>
      <c r="M272" s="13">
        <f t="shared" si="38"/>
        <v>0.34154550350027418</v>
      </c>
      <c r="N272" s="13">
        <f t="shared" si="39"/>
        <v>0.34154550350027418</v>
      </c>
    </row>
    <row r="273" spans="1:14" x14ac:dyDescent="0.2">
      <c r="A273" s="37">
        <v>100</v>
      </c>
      <c r="B273" s="37">
        <f t="shared" si="35"/>
        <v>27000</v>
      </c>
      <c r="C273" s="38">
        <f>'Aliquote medie'!H273</f>
        <v>2</v>
      </c>
      <c r="D273" s="38">
        <f>'Aliquote medie'!I273</f>
        <v>0.25</v>
      </c>
      <c r="E273" s="39">
        <f>VLOOKUP(B273,'Aliquote medie'!B:L,10,FALSE)</f>
        <v>6450</v>
      </c>
      <c r="F273" s="39">
        <f>'Aliquote medie'!L273</f>
        <v>0.2388888888888889</v>
      </c>
      <c r="G273" s="40">
        <f>VLOOKUP(B273,'Detrazioni (2022-2024)'!A:N,14,FALSE)</f>
        <v>2066.5455035002692</v>
      </c>
      <c r="H273" s="3">
        <f t="shared" si="32"/>
        <v>0</v>
      </c>
      <c r="I273" s="41">
        <f t="shared" si="33"/>
        <v>2066.5455035002692</v>
      </c>
      <c r="J273" s="48">
        <f t="shared" si="34"/>
        <v>4383.4544964997312</v>
      </c>
      <c r="K273" s="48">
        <f t="shared" si="36"/>
        <v>0.16235016653702708</v>
      </c>
      <c r="L273" s="48">
        <f t="shared" si="37"/>
        <v>34.154550350027421</v>
      </c>
      <c r="M273" s="13">
        <f t="shared" si="38"/>
        <v>0.34154550350027418</v>
      </c>
      <c r="N273" s="13">
        <f t="shared" si="39"/>
        <v>0.34154550350027418</v>
      </c>
    </row>
    <row r="274" spans="1:14" x14ac:dyDescent="0.2">
      <c r="A274" s="37">
        <v>100</v>
      </c>
      <c r="B274" s="37">
        <f t="shared" si="35"/>
        <v>27100</v>
      </c>
      <c r="C274" s="38">
        <f>'Aliquote medie'!H274</f>
        <v>2</v>
      </c>
      <c r="D274" s="38">
        <f>'Aliquote medie'!I274</f>
        <v>0.25</v>
      </c>
      <c r="E274" s="39">
        <f>VLOOKUP(B274,'Aliquote medie'!B:L,10,FALSE)</f>
        <v>6475</v>
      </c>
      <c r="F274" s="39">
        <f>'Aliquote medie'!L274</f>
        <v>0.238929889298893</v>
      </c>
      <c r="G274" s="40">
        <f>VLOOKUP(B274,'Detrazioni (2022-2024)'!A:N,14,FALSE)</f>
        <v>2057.3909531502422</v>
      </c>
      <c r="H274" s="3">
        <f t="shared" si="32"/>
        <v>0</v>
      </c>
      <c r="I274" s="41">
        <f t="shared" si="33"/>
        <v>2057.3909531502422</v>
      </c>
      <c r="J274" s="48">
        <f t="shared" si="34"/>
        <v>4417.6090468497578</v>
      </c>
      <c r="K274" s="48">
        <f t="shared" si="36"/>
        <v>0.16301140394279548</v>
      </c>
      <c r="L274" s="48">
        <f t="shared" si="37"/>
        <v>34.154550350026511</v>
      </c>
      <c r="M274" s="13">
        <f t="shared" si="38"/>
        <v>0.34154550350026514</v>
      </c>
      <c r="N274" s="13">
        <f t="shared" si="39"/>
        <v>0.34154550350026514</v>
      </c>
    </row>
    <row r="275" spans="1:14" x14ac:dyDescent="0.2">
      <c r="A275" s="37">
        <v>100</v>
      </c>
      <c r="B275" s="37">
        <f t="shared" si="35"/>
        <v>27200</v>
      </c>
      <c r="C275" s="38">
        <f>'Aliquote medie'!H275</f>
        <v>2</v>
      </c>
      <c r="D275" s="38">
        <f>'Aliquote medie'!I275</f>
        <v>0.25</v>
      </c>
      <c r="E275" s="39">
        <f>VLOOKUP(B275,'Aliquote medie'!B:L,10,FALSE)</f>
        <v>6500</v>
      </c>
      <c r="F275" s="39">
        <f>'Aliquote medie'!L275</f>
        <v>0.23897058823529413</v>
      </c>
      <c r="G275" s="40">
        <f>VLOOKUP(B275,'Detrazioni (2022-2024)'!A:N,14,FALSE)</f>
        <v>2048.2364028002157</v>
      </c>
      <c r="H275" s="3">
        <f t="shared" si="32"/>
        <v>0</v>
      </c>
      <c r="I275" s="41">
        <f t="shared" si="33"/>
        <v>2048.2364028002157</v>
      </c>
      <c r="J275" s="48">
        <f t="shared" si="34"/>
        <v>4451.7635971997843</v>
      </c>
      <c r="K275" s="48">
        <f t="shared" si="36"/>
        <v>0.1636677793088156</v>
      </c>
      <c r="L275" s="48">
        <f t="shared" si="37"/>
        <v>34.154550350026511</v>
      </c>
      <c r="M275" s="13">
        <f t="shared" si="38"/>
        <v>0.34154550350026514</v>
      </c>
      <c r="N275" s="13">
        <f t="shared" si="39"/>
        <v>0.34154550350026514</v>
      </c>
    </row>
    <row r="276" spans="1:14" x14ac:dyDescent="0.2">
      <c r="A276" s="37">
        <v>100</v>
      </c>
      <c r="B276" s="37">
        <f t="shared" si="35"/>
        <v>27300</v>
      </c>
      <c r="C276" s="38">
        <f>'Aliquote medie'!H276</f>
        <v>2</v>
      </c>
      <c r="D276" s="38">
        <f>'Aliquote medie'!I276</f>
        <v>0.25</v>
      </c>
      <c r="E276" s="39">
        <f>VLOOKUP(B276,'Aliquote medie'!B:L,10,FALSE)</f>
        <v>6525</v>
      </c>
      <c r="F276" s="39">
        <f>'Aliquote medie'!L276</f>
        <v>0.23901098901098902</v>
      </c>
      <c r="G276" s="40">
        <f>VLOOKUP(B276,'Detrazioni (2022-2024)'!A:N,14,FALSE)</f>
        <v>2039.0818524501885</v>
      </c>
      <c r="H276" s="3">
        <f t="shared" si="32"/>
        <v>0</v>
      </c>
      <c r="I276" s="41">
        <f t="shared" si="33"/>
        <v>2039.0818524501885</v>
      </c>
      <c r="J276" s="48">
        <f t="shared" si="34"/>
        <v>4485.9181475498117</v>
      </c>
      <c r="K276" s="48">
        <f t="shared" si="36"/>
        <v>0.16431934606409568</v>
      </c>
      <c r="L276" s="48">
        <f t="shared" si="37"/>
        <v>34.154550350027421</v>
      </c>
      <c r="M276" s="13">
        <f t="shared" si="38"/>
        <v>0.34154550350027418</v>
      </c>
      <c r="N276" s="13">
        <f t="shared" si="39"/>
        <v>0.34154550350027418</v>
      </c>
    </row>
    <row r="277" spans="1:14" x14ac:dyDescent="0.2">
      <c r="A277" s="37">
        <v>100</v>
      </c>
      <c r="B277" s="37">
        <f t="shared" si="35"/>
        <v>27400</v>
      </c>
      <c r="C277" s="38">
        <f>'Aliquote medie'!H277</f>
        <v>2</v>
      </c>
      <c r="D277" s="38">
        <f>'Aliquote medie'!I277</f>
        <v>0.25</v>
      </c>
      <c r="E277" s="39">
        <f>VLOOKUP(B277,'Aliquote medie'!B:L,10,FALSE)</f>
        <v>6550</v>
      </c>
      <c r="F277" s="39">
        <f>'Aliquote medie'!L277</f>
        <v>0.23905109489051096</v>
      </c>
      <c r="G277" s="40">
        <f>VLOOKUP(B277,'Detrazioni (2022-2024)'!A:N,14,FALSE)</f>
        <v>2029.9273021001616</v>
      </c>
      <c r="H277" s="3">
        <f t="shared" si="32"/>
        <v>0</v>
      </c>
      <c r="I277" s="41">
        <f t="shared" si="33"/>
        <v>2029.9273021001616</v>
      </c>
      <c r="J277" s="48">
        <f t="shared" si="34"/>
        <v>4520.0726978998382</v>
      </c>
      <c r="K277" s="48">
        <f t="shared" si="36"/>
        <v>0.16496615685765834</v>
      </c>
      <c r="L277" s="48">
        <f t="shared" si="37"/>
        <v>34.154550350026511</v>
      </c>
      <c r="M277" s="13">
        <f t="shared" si="38"/>
        <v>0.34154550350026514</v>
      </c>
      <c r="N277" s="13">
        <f t="shared" si="39"/>
        <v>0.34154550350026514</v>
      </c>
    </row>
    <row r="278" spans="1:14" x14ac:dyDescent="0.2">
      <c r="A278" s="37">
        <v>100</v>
      </c>
      <c r="B278" s="37">
        <f t="shared" si="35"/>
        <v>27500</v>
      </c>
      <c r="C278" s="38">
        <f>'Aliquote medie'!H278</f>
        <v>2</v>
      </c>
      <c r="D278" s="38">
        <f>'Aliquote medie'!I278</f>
        <v>0.25</v>
      </c>
      <c r="E278" s="39">
        <f>VLOOKUP(B278,'Aliquote medie'!B:L,10,FALSE)</f>
        <v>6575</v>
      </c>
      <c r="F278" s="39">
        <f>'Aliquote medie'!L278</f>
        <v>0.2390909090909091</v>
      </c>
      <c r="G278" s="40">
        <f>VLOOKUP(B278,'Detrazioni (2022-2024)'!A:N,14,FALSE)</f>
        <v>2020.7727517501346</v>
      </c>
      <c r="H278" s="3">
        <f t="shared" si="32"/>
        <v>0</v>
      </c>
      <c r="I278" s="41">
        <f t="shared" si="33"/>
        <v>2020.7727517501346</v>
      </c>
      <c r="J278" s="48">
        <f t="shared" si="34"/>
        <v>4554.2272482498656</v>
      </c>
      <c r="K278" s="48">
        <f t="shared" si="36"/>
        <v>0.16560826357272238</v>
      </c>
      <c r="L278" s="48">
        <f t="shared" si="37"/>
        <v>34.154550350027421</v>
      </c>
      <c r="M278" s="13">
        <f t="shared" si="38"/>
        <v>0.34154550350027418</v>
      </c>
      <c r="N278" s="13">
        <f t="shared" si="39"/>
        <v>0.34154550350027418</v>
      </c>
    </row>
    <row r="279" spans="1:14" x14ac:dyDescent="0.2">
      <c r="A279" s="37">
        <v>100</v>
      </c>
      <c r="B279" s="37">
        <f t="shared" si="35"/>
        <v>27600</v>
      </c>
      <c r="C279" s="38">
        <f>'Aliquote medie'!H279</f>
        <v>2</v>
      </c>
      <c r="D279" s="38">
        <f>'Aliquote medie'!I279</f>
        <v>0.25</v>
      </c>
      <c r="E279" s="39">
        <f>VLOOKUP(B279,'Aliquote medie'!B:L,10,FALSE)</f>
        <v>6600</v>
      </c>
      <c r="F279" s="39">
        <f>'Aliquote medie'!L279</f>
        <v>0.2391304347826087</v>
      </c>
      <c r="G279" s="40">
        <f>VLOOKUP(B279,'Detrazioni (2022-2024)'!A:N,14,FALSE)</f>
        <v>2011.6182014001076</v>
      </c>
      <c r="H279" s="3">
        <f t="shared" si="32"/>
        <v>0</v>
      </c>
      <c r="I279" s="41">
        <f t="shared" si="33"/>
        <v>2011.6182014001076</v>
      </c>
      <c r="J279" s="48">
        <f t="shared" si="34"/>
        <v>4588.3817985998921</v>
      </c>
      <c r="K279" s="48">
        <f t="shared" si="36"/>
        <v>0.1662457173405758</v>
      </c>
      <c r="L279" s="48">
        <f t="shared" si="37"/>
        <v>34.154550350026511</v>
      </c>
      <c r="M279" s="13">
        <f t="shared" si="38"/>
        <v>0.34154550350026514</v>
      </c>
      <c r="N279" s="13">
        <f t="shared" si="39"/>
        <v>0.34154550350026514</v>
      </c>
    </row>
    <row r="280" spans="1:14" x14ac:dyDescent="0.2">
      <c r="A280" s="37">
        <v>100</v>
      </c>
      <c r="B280" s="37">
        <f t="shared" si="35"/>
        <v>27700</v>
      </c>
      <c r="C280" s="38">
        <f>'Aliquote medie'!H280</f>
        <v>2</v>
      </c>
      <c r="D280" s="38">
        <f>'Aliquote medie'!I280</f>
        <v>0.25</v>
      </c>
      <c r="E280" s="39">
        <f>VLOOKUP(B280,'Aliquote medie'!B:L,10,FALSE)</f>
        <v>6625</v>
      </c>
      <c r="F280" s="39">
        <f>'Aliquote medie'!L280</f>
        <v>0.23916967509025272</v>
      </c>
      <c r="G280" s="40">
        <f>VLOOKUP(B280,'Detrazioni (2022-2024)'!A:N,14,FALSE)</f>
        <v>2002.4636510500807</v>
      </c>
      <c r="H280" s="3">
        <f t="shared" si="32"/>
        <v>0</v>
      </c>
      <c r="I280" s="41">
        <f t="shared" si="33"/>
        <v>2002.4636510500807</v>
      </c>
      <c r="J280" s="48">
        <f t="shared" si="34"/>
        <v>4622.5363489499196</v>
      </c>
      <c r="K280" s="48">
        <f t="shared" si="36"/>
        <v>0.16687856855414873</v>
      </c>
      <c r="L280" s="48">
        <f t="shared" si="37"/>
        <v>34.154550350027421</v>
      </c>
      <c r="M280" s="13">
        <f t="shared" si="38"/>
        <v>0.34154550350027418</v>
      </c>
      <c r="N280" s="13">
        <f t="shared" si="39"/>
        <v>0.34154550350027418</v>
      </c>
    </row>
    <row r="281" spans="1:14" x14ac:dyDescent="0.2">
      <c r="A281" s="37">
        <v>100</v>
      </c>
      <c r="B281" s="37">
        <f t="shared" si="35"/>
        <v>27800</v>
      </c>
      <c r="C281" s="38">
        <f>'Aliquote medie'!H281</f>
        <v>2</v>
      </c>
      <c r="D281" s="38">
        <f>'Aliquote medie'!I281</f>
        <v>0.25</v>
      </c>
      <c r="E281" s="39">
        <f>VLOOKUP(B281,'Aliquote medie'!B:L,10,FALSE)</f>
        <v>6650</v>
      </c>
      <c r="F281" s="39">
        <f>'Aliquote medie'!L281</f>
        <v>0.23920863309352519</v>
      </c>
      <c r="G281" s="40">
        <f>VLOOKUP(B281,'Detrazioni (2022-2024)'!A:N,14,FALSE)</f>
        <v>1993.3091007000539</v>
      </c>
      <c r="H281" s="3">
        <f t="shared" si="32"/>
        <v>0</v>
      </c>
      <c r="I281" s="41">
        <f t="shared" si="33"/>
        <v>1993.3091007000539</v>
      </c>
      <c r="J281" s="48">
        <f t="shared" si="34"/>
        <v>4656.6908992999461</v>
      </c>
      <c r="K281" s="48">
        <f t="shared" si="36"/>
        <v>0.16750686688129302</v>
      </c>
      <c r="L281" s="48">
        <f t="shared" si="37"/>
        <v>34.154550350026511</v>
      </c>
      <c r="M281" s="13">
        <f t="shared" si="38"/>
        <v>0.34154550350026514</v>
      </c>
      <c r="N281" s="13">
        <f t="shared" si="39"/>
        <v>0.34154550350026514</v>
      </c>
    </row>
    <row r="282" spans="1:14" x14ac:dyDescent="0.2">
      <c r="A282" s="37">
        <v>100</v>
      </c>
      <c r="B282" s="37">
        <f t="shared" si="35"/>
        <v>27900</v>
      </c>
      <c r="C282" s="38">
        <f>'Aliquote medie'!H282</f>
        <v>2</v>
      </c>
      <c r="D282" s="38">
        <f>'Aliquote medie'!I282</f>
        <v>0.25</v>
      </c>
      <c r="E282" s="39">
        <f>VLOOKUP(B282,'Aliquote medie'!B:L,10,FALSE)</f>
        <v>6675</v>
      </c>
      <c r="F282" s="39">
        <f>'Aliquote medie'!L282</f>
        <v>0.239247311827957</v>
      </c>
      <c r="G282" s="40">
        <f>VLOOKUP(B282,'Detrazioni (2022-2024)'!A:N,14,FALSE)</f>
        <v>1984.154550350027</v>
      </c>
      <c r="H282" s="3">
        <f t="shared" si="32"/>
        <v>0</v>
      </c>
      <c r="I282" s="41">
        <f t="shared" si="33"/>
        <v>1984.154550350027</v>
      </c>
      <c r="J282" s="48">
        <f t="shared" si="34"/>
        <v>4690.8454496499726</v>
      </c>
      <c r="K282" s="48">
        <f t="shared" si="36"/>
        <v>0.16813066127777679</v>
      </c>
      <c r="L282" s="48">
        <f t="shared" si="37"/>
        <v>34.154550350026511</v>
      </c>
      <c r="M282" s="13">
        <f t="shared" si="38"/>
        <v>0.34154550350026514</v>
      </c>
      <c r="N282" s="13">
        <f t="shared" si="39"/>
        <v>0.34154550350026514</v>
      </c>
    </row>
    <row r="283" spans="1:14" x14ac:dyDescent="0.2">
      <c r="A283" s="37">
        <v>100</v>
      </c>
      <c r="B283" s="37">
        <f t="shared" si="35"/>
        <v>28000</v>
      </c>
      <c r="C283" s="38">
        <f>'Aliquote medie'!H283</f>
        <v>2</v>
      </c>
      <c r="D283" s="38">
        <f>'Aliquote medie'!I283</f>
        <v>0.25</v>
      </c>
      <c r="E283" s="39">
        <f>VLOOKUP(B283,'Aliquote medie'!B:L,10,FALSE)</f>
        <v>6700</v>
      </c>
      <c r="F283" s="39">
        <f>'Aliquote medie'!L283</f>
        <v>0.2392857142857143</v>
      </c>
      <c r="G283" s="40">
        <f>VLOOKUP(B283,'Detrazioni (2022-2024)'!A:N,14,FALSE)</f>
        <v>1975</v>
      </c>
      <c r="H283" s="3">
        <f t="shared" si="32"/>
        <v>0</v>
      </c>
      <c r="I283" s="41">
        <f t="shared" si="33"/>
        <v>1975</v>
      </c>
      <c r="J283" s="48">
        <f t="shared" si="34"/>
        <v>4725</v>
      </c>
      <c r="K283" s="48">
        <f t="shared" si="36"/>
        <v>0.16875000000000001</v>
      </c>
      <c r="L283" s="48">
        <f t="shared" si="37"/>
        <v>34.154550350027421</v>
      </c>
      <c r="M283" s="13">
        <f t="shared" si="38"/>
        <v>0.34154550350027418</v>
      </c>
      <c r="N283" s="13">
        <f t="shared" si="39"/>
        <v>0.34154550350027418</v>
      </c>
    </row>
    <row r="284" spans="1:14" x14ac:dyDescent="0.2">
      <c r="A284" s="37">
        <v>100</v>
      </c>
      <c r="B284" s="37">
        <f t="shared" si="35"/>
        <v>28100</v>
      </c>
      <c r="C284" s="38">
        <f>'Aliquote medie'!H284</f>
        <v>3</v>
      </c>
      <c r="D284" s="38">
        <f>'Aliquote medie'!I284</f>
        <v>0.35</v>
      </c>
      <c r="E284" s="39">
        <f>VLOOKUP(B284,'Aliquote medie'!B:L,10,FALSE)</f>
        <v>6735</v>
      </c>
      <c r="F284" s="39">
        <f>'Aliquote medie'!L284</f>
        <v>0.2396797153024911</v>
      </c>
      <c r="G284" s="40">
        <f>VLOOKUP(B284,'Detrazioni (2022-2024)'!A:N,14,FALSE)</f>
        <v>1966.4046093004226</v>
      </c>
      <c r="H284" s="3">
        <f t="shared" si="32"/>
        <v>0</v>
      </c>
      <c r="I284" s="41">
        <f t="shared" si="33"/>
        <v>1966.4046093004226</v>
      </c>
      <c r="J284" s="48">
        <f t="shared" si="34"/>
        <v>4768.5953906995774</v>
      </c>
      <c r="K284" s="48">
        <f t="shared" si="36"/>
        <v>0.16970090358361486</v>
      </c>
      <c r="L284" s="48">
        <f t="shared" si="37"/>
        <v>43.595390699577365</v>
      </c>
      <c r="M284" s="13">
        <f t="shared" si="38"/>
        <v>0.43595390699577363</v>
      </c>
      <c r="N284" s="13">
        <f t="shared" si="39"/>
        <v>0.43595390699577363</v>
      </c>
    </row>
    <row r="285" spans="1:14" x14ac:dyDescent="0.2">
      <c r="A285" s="37">
        <v>100</v>
      </c>
      <c r="B285" s="37">
        <f t="shared" si="35"/>
        <v>28200</v>
      </c>
      <c r="C285" s="38">
        <f>'Aliquote medie'!H285</f>
        <v>3</v>
      </c>
      <c r="D285" s="38">
        <f>'Aliquote medie'!I285</f>
        <v>0.35</v>
      </c>
      <c r="E285" s="39">
        <f>VLOOKUP(B285,'Aliquote medie'!B:L,10,FALSE)</f>
        <v>6770</v>
      </c>
      <c r="F285" s="39">
        <f>'Aliquote medie'!L285</f>
        <v>0.24007092198581562</v>
      </c>
      <c r="G285" s="40">
        <f>VLOOKUP(B285,'Detrazioni (2022-2024)'!A:N,14,FALSE)</f>
        <v>1957.722396472567</v>
      </c>
      <c r="H285" s="3">
        <f t="shared" si="32"/>
        <v>0</v>
      </c>
      <c r="I285" s="41">
        <f t="shared" si="33"/>
        <v>1957.722396472567</v>
      </c>
      <c r="J285" s="48">
        <f t="shared" si="34"/>
        <v>4812.2776035274328</v>
      </c>
      <c r="K285" s="48">
        <f t="shared" si="36"/>
        <v>0.17064814196905789</v>
      </c>
      <c r="L285" s="48">
        <f t="shared" si="37"/>
        <v>43.682212827855437</v>
      </c>
      <c r="M285" s="13">
        <f t="shared" si="38"/>
        <v>0.43682212827855438</v>
      </c>
      <c r="N285" s="13">
        <f t="shared" si="39"/>
        <v>0.43682212827855438</v>
      </c>
    </row>
    <row r="286" spans="1:14" x14ac:dyDescent="0.2">
      <c r="A286" s="37">
        <v>100</v>
      </c>
      <c r="B286" s="37">
        <f t="shared" si="35"/>
        <v>28300</v>
      </c>
      <c r="C286" s="38">
        <f>'Aliquote medie'!H286</f>
        <v>3</v>
      </c>
      <c r="D286" s="38">
        <f>'Aliquote medie'!I286</f>
        <v>0.35</v>
      </c>
      <c r="E286" s="39">
        <f>VLOOKUP(B286,'Aliquote medie'!B:L,10,FALSE)</f>
        <v>6805</v>
      </c>
      <c r="F286" s="39">
        <f>'Aliquote medie'!L286</f>
        <v>0.24045936395759718</v>
      </c>
      <c r="G286" s="40">
        <f>VLOOKUP(B286,'Detrazioni (2022-2024)'!A:N,14,FALSE)</f>
        <v>1949.0401836447111</v>
      </c>
      <c r="H286" s="3">
        <f t="shared" si="32"/>
        <v>0</v>
      </c>
      <c r="I286" s="41">
        <f t="shared" si="33"/>
        <v>1949.0401836447111</v>
      </c>
      <c r="J286" s="48">
        <f t="shared" si="34"/>
        <v>4855.9598163552891</v>
      </c>
      <c r="K286" s="48">
        <f t="shared" si="36"/>
        <v>0.1715886860902929</v>
      </c>
      <c r="L286" s="48">
        <f t="shared" si="37"/>
        <v>43.682212827856347</v>
      </c>
      <c r="M286" s="13">
        <f t="shared" si="38"/>
        <v>0.43682212827856348</v>
      </c>
      <c r="N286" s="13">
        <f t="shared" si="39"/>
        <v>0.43682212827856348</v>
      </c>
    </row>
    <row r="287" spans="1:14" x14ac:dyDescent="0.2">
      <c r="A287" s="37">
        <v>100</v>
      </c>
      <c r="B287" s="37">
        <f t="shared" si="35"/>
        <v>28400</v>
      </c>
      <c r="C287" s="38">
        <f>'Aliquote medie'!H287</f>
        <v>3</v>
      </c>
      <c r="D287" s="38">
        <f>'Aliquote medie'!I287</f>
        <v>0.35</v>
      </c>
      <c r="E287" s="39">
        <f>VLOOKUP(B287,'Aliquote medie'!B:L,10,FALSE)</f>
        <v>6840</v>
      </c>
      <c r="F287" s="39">
        <f>'Aliquote medie'!L287</f>
        <v>0.24084507042253522</v>
      </c>
      <c r="G287" s="40">
        <f>VLOOKUP(B287,'Detrazioni (2022-2024)'!A:N,14,FALSE)</f>
        <v>1940.3579708168554</v>
      </c>
      <c r="H287" s="3">
        <f t="shared" si="32"/>
        <v>0</v>
      </c>
      <c r="I287" s="41">
        <f t="shared" si="33"/>
        <v>1940.3579708168554</v>
      </c>
      <c r="J287" s="48">
        <f t="shared" si="34"/>
        <v>4899.6420291831446</v>
      </c>
      <c r="K287" s="48">
        <f t="shared" si="36"/>
        <v>0.17252260666137834</v>
      </c>
      <c r="L287" s="48">
        <f t="shared" si="37"/>
        <v>43.682212827855437</v>
      </c>
      <c r="M287" s="13">
        <f t="shared" si="38"/>
        <v>0.43682212827855438</v>
      </c>
      <c r="N287" s="13">
        <f t="shared" si="39"/>
        <v>0.43682212827855438</v>
      </c>
    </row>
    <row r="288" spans="1:14" x14ac:dyDescent="0.2">
      <c r="A288" s="37">
        <v>100</v>
      </c>
      <c r="B288" s="37">
        <f t="shared" si="35"/>
        <v>28500</v>
      </c>
      <c r="C288" s="38">
        <f>'Aliquote medie'!H288</f>
        <v>3</v>
      </c>
      <c r="D288" s="38">
        <f>'Aliquote medie'!I288</f>
        <v>0.35</v>
      </c>
      <c r="E288" s="39">
        <f>VLOOKUP(B288,'Aliquote medie'!B:L,10,FALSE)</f>
        <v>6875</v>
      </c>
      <c r="F288" s="39">
        <f>'Aliquote medie'!L288</f>
        <v>0.2412280701754386</v>
      </c>
      <c r="G288" s="40">
        <f>VLOOKUP(B288,'Detrazioni (2022-2024)'!A:N,14,FALSE)</f>
        <v>1931.6757579889995</v>
      </c>
      <c r="H288" s="3">
        <f t="shared" si="32"/>
        <v>0</v>
      </c>
      <c r="I288" s="41">
        <f t="shared" si="33"/>
        <v>1931.6757579889995</v>
      </c>
      <c r="J288" s="48">
        <f t="shared" si="34"/>
        <v>4943.324242011</v>
      </c>
      <c r="K288" s="48">
        <f t="shared" si="36"/>
        <v>0.17344997340389473</v>
      </c>
      <c r="L288" s="48">
        <f t="shared" si="37"/>
        <v>43.682212827855437</v>
      </c>
      <c r="M288" s="13">
        <f t="shared" si="38"/>
        <v>0.43682212827855438</v>
      </c>
      <c r="N288" s="13">
        <f t="shared" si="39"/>
        <v>0.43682212827855438</v>
      </c>
    </row>
    <row r="289" spans="1:14" x14ac:dyDescent="0.2">
      <c r="A289" s="37">
        <v>100</v>
      </c>
      <c r="B289" s="37">
        <f t="shared" si="35"/>
        <v>28600</v>
      </c>
      <c r="C289" s="38">
        <f>'Aliquote medie'!H289</f>
        <v>3</v>
      </c>
      <c r="D289" s="38">
        <f>'Aliquote medie'!I289</f>
        <v>0.35</v>
      </c>
      <c r="E289" s="39">
        <f>VLOOKUP(B289,'Aliquote medie'!B:L,10,FALSE)</f>
        <v>6910</v>
      </c>
      <c r="F289" s="39">
        <f>'Aliquote medie'!L289</f>
        <v>0.24160839160839162</v>
      </c>
      <c r="G289" s="40">
        <f>VLOOKUP(B289,'Detrazioni (2022-2024)'!A:N,14,FALSE)</f>
        <v>1922.9935451611439</v>
      </c>
      <c r="H289" s="3">
        <f t="shared" si="32"/>
        <v>0</v>
      </c>
      <c r="I289" s="41">
        <f t="shared" si="33"/>
        <v>1922.9935451611439</v>
      </c>
      <c r="J289" s="48">
        <f t="shared" si="34"/>
        <v>4987.0064548388564</v>
      </c>
      <c r="K289" s="48">
        <f t="shared" si="36"/>
        <v>0.17437085506429567</v>
      </c>
      <c r="L289" s="48">
        <f t="shared" si="37"/>
        <v>43.682212827856347</v>
      </c>
      <c r="M289" s="13">
        <f t="shared" si="38"/>
        <v>0.43682212827856348</v>
      </c>
      <c r="N289" s="13">
        <f t="shared" si="39"/>
        <v>0.43682212827856348</v>
      </c>
    </row>
    <row r="290" spans="1:14" x14ac:dyDescent="0.2">
      <c r="A290" s="37">
        <v>100</v>
      </c>
      <c r="B290" s="37">
        <f t="shared" si="35"/>
        <v>28700</v>
      </c>
      <c r="C290" s="38">
        <f>'Aliquote medie'!H290</f>
        <v>3</v>
      </c>
      <c r="D290" s="38">
        <f>'Aliquote medie'!I290</f>
        <v>0.35</v>
      </c>
      <c r="E290" s="39">
        <f>VLOOKUP(B290,'Aliquote medie'!B:L,10,FALSE)</f>
        <v>6945</v>
      </c>
      <c r="F290" s="39">
        <f>'Aliquote medie'!L290</f>
        <v>0.24198606271777004</v>
      </c>
      <c r="G290" s="40">
        <f>VLOOKUP(B290,'Detrazioni (2022-2024)'!A:N,14,FALSE)</f>
        <v>1914.3113323332877</v>
      </c>
      <c r="H290" s="3">
        <f t="shared" si="32"/>
        <v>0</v>
      </c>
      <c r="I290" s="41">
        <f t="shared" si="33"/>
        <v>1914.3113323332877</v>
      </c>
      <c r="J290" s="48">
        <f t="shared" si="34"/>
        <v>5030.6886676667127</v>
      </c>
      <c r="K290" s="48">
        <f t="shared" si="36"/>
        <v>0.17528531943089593</v>
      </c>
      <c r="L290" s="48">
        <f t="shared" si="37"/>
        <v>43.682212827856347</v>
      </c>
      <c r="M290" s="13">
        <f t="shared" si="38"/>
        <v>0.43682212827856348</v>
      </c>
      <c r="N290" s="13">
        <f t="shared" si="39"/>
        <v>0.43682212827856348</v>
      </c>
    </row>
    <row r="291" spans="1:14" x14ac:dyDescent="0.2">
      <c r="A291" s="37">
        <v>100</v>
      </c>
      <c r="B291" s="37">
        <f t="shared" si="35"/>
        <v>28800</v>
      </c>
      <c r="C291" s="38">
        <f>'Aliquote medie'!H291</f>
        <v>3</v>
      </c>
      <c r="D291" s="38">
        <f>'Aliquote medie'!I291</f>
        <v>0.35</v>
      </c>
      <c r="E291" s="39">
        <f>VLOOKUP(B291,'Aliquote medie'!B:L,10,FALSE)</f>
        <v>6980</v>
      </c>
      <c r="F291" s="39">
        <f>'Aliquote medie'!L291</f>
        <v>0.24236111111111111</v>
      </c>
      <c r="G291" s="40">
        <f>VLOOKUP(B291,'Detrazioni (2022-2024)'!A:N,14,FALSE)</f>
        <v>1905.6291195054321</v>
      </c>
      <c r="H291" s="3">
        <f t="shared" si="32"/>
        <v>0</v>
      </c>
      <c r="I291" s="41">
        <f t="shared" si="33"/>
        <v>1905.6291195054321</v>
      </c>
      <c r="J291" s="48">
        <f t="shared" si="34"/>
        <v>5074.3708804945682</v>
      </c>
      <c r="K291" s="48">
        <f t="shared" si="36"/>
        <v>0.17619343335050583</v>
      </c>
      <c r="L291" s="48">
        <f t="shared" si="37"/>
        <v>43.682212827855437</v>
      </c>
      <c r="M291" s="13">
        <f t="shared" si="38"/>
        <v>0.43682212827855438</v>
      </c>
      <c r="N291" s="13">
        <f t="shared" si="39"/>
        <v>0.43682212827855438</v>
      </c>
    </row>
    <row r="292" spans="1:14" x14ac:dyDescent="0.2">
      <c r="A292" s="37">
        <v>100</v>
      </c>
      <c r="B292" s="37">
        <f t="shared" si="35"/>
        <v>28900</v>
      </c>
      <c r="C292" s="38">
        <f>'Aliquote medie'!H292</f>
        <v>3</v>
      </c>
      <c r="D292" s="38">
        <f>'Aliquote medie'!I292</f>
        <v>0.35</v>
      </c>
      <c r="E292" s="39">
        <f>VLOOKUP(B292,'Aliquote medie'!B:L,10,FALSE)</f>
        <v>7015</v>
      </c>
      <c r="F292" s="39">
        <f>'Aliquote medie'!L292</f>
        <v>0.24273356401384083</v>
      </c>
      <c r="G292" s="40">
        <f>VLOOKUP(B292,'Detrazioni (2022-2024)'!A:N,14,FALSE)</f>
        <v>1896.9469066775762</v>
      </c>
      <c r="H292" s="3">
        <f t="shared" si="32"/>
        <v>0</v>
      </c>
      <c r="I292" s="41">
        <f t="shared" si="33"/>
        <v>1896.9469066775762</v>
      </c>
      <c r="J292" s="48">
        <f t="shared" si="34"/>
        <v>5118.0530933224236</v>
      </c>
      <c r="K292" s="48">
        <f t="shared" si="36"/>
        <v>0.17709526274472054</v>
      </c>
      <c r="L292" s="48">
        <f t="shared" si="37"/>
        <v>43.682212827855437</v>
      </c>
      <c r="M292" s="13">
        <f t="shared" si="38"/>
        <v>0.43682212827855438</v>
      </c>
      <c r="N292" s="13">
        <f t="shared" si="39"/>
        <v>0.43682212827855438</v>
      </c>
    </row>
    <row r="293" spans="1:14" x14ac:dyDescent="0.2">
      <c r="A293" s="37">
        <v>100</v>
      </c>
      <c r="B293" s="37">
        <f t="shared" si="35"/>
        <v>29000</v>
      </c>
      <c r="C293" s="38">
        <f>'Aliquote medie'!H293</f>
        <v>3</v>
      </c>
      <c r="D293" s="38">
        <f>'Aliquote medie'!I293</f>
        <v>0.35</v>
      </c>
      <c r="E293" s="39">
        <f>VLOOKUP(B293,'Aliquote medie'!B:L,10,FALSE)</f>
        <v>7050</v>
      </c>
      <c r="F293" s="39">
        <f>'Aliquote medie'!L293</f>
        <v>0.24310344827586206</v>
      </c>
      <c r="G293" s="40">
        <f>VLOOKUP(B293,'Detrazioni (2022-2024)'!A:N,14,FALSE)</f>
        <v>1888.2646938497205</v>
      </c>
      <c r="H293" s="3">
        <f t="shared" si="32"/>
        <v>0</v>
      </c>
      <c r="I293" s="41">
        <f t="shared" si="33"/>
        <v>1888.2646938497205</v>
      </c>
      <c r="J293" s="48">
        <f t="shared" si="34"/>
        <v>5161.7353061502799</v>
      </c>
      <c r="K293" s="48">
        <f t="shared" si="36"/>
        <v>0.17799087262587171</v>
      </c>
      <c r="L293" s="48">
        <f t="shared" si="37"/>
        <v>43.682212827856347</v>
      </c>
      <c r="M293" s="13">
        <f t="shared" si="38"/>
        <v>0.43682212827856348</v>
      </c>
      <c r="N293" s="13">
        <f t="shared" si="39"/>
        <v>0.43682212827856348</v>
      </c>
    </row>
    <row r="294" spans="1:14" x14ac:dyDescent="0.2">
      <c r="A294" s="37">
        <v>100</v>
      </c>
      <c r="B294" s="37">
        <f t="shared" si="35"/>
        <v>29100</v>
      </c>
      <c r="C294" s="38">
        <f>'Aliquote medie'!H294</f>
        <v>3</v>
      </c>
      <c r="D294" s="38">
        <f>'Aliquote medie'!I294</f>
        <v>0.35</v>
      </c>
      <c r="E294" s="39">
        <f>VLOOKUP(B294,'Aliquote medie'!B:L,10,FALSE)</f>
        <v>7085</v>
      </c>
      <c r="F294" s="39">
        <f>'Aliquote medie'!L294</f>
        <v>0.24347079037800687</v>
      </c>
      <c r="G294" s="40">
        <f>VLOOKUP(B294,'Detrazioni (2022-2024)'!A:N,14,FALSE)</f>
        <v>1879.5824810218646</v>
      </c>
      <c r="H294" s="3">
        <f t="shared" si="32"/>
        <v>0</v>
      </c>
      <c r="I294" s="41">
        <f t="shared" si="33"/>
        <v>1879.5824810218646</v>
      </c>
      <c r="J294" s="48">
        <f t="shared" si="34"/>
        <v>5205.4175189781354</v>
      </c>
      <c r="K294" s="48">
        <f t="shared" si="36"/>
        <v>0.1788803271126507</v>
      </c>
      <c r="L294" s="48">
        <f t="shared" si="37"/>
        <v>43.682212827855437</v>
      </c>
      <c r="M294" s="13">
        <f t="shared" si="38"/>
        <v>0.43682212827855438</v>
      </c>
      <c r="N294" s="13">
        <f t="shared" si="39"/>
        <v>0.43682212827855438</v>
      </c>
    </row>
    <row r="295" spans="1:14" x14ac:dyDescent="0.2">
      <c r="A295" s="37">
        <v>100</v>
      </c>
      <c r="B295" s="37">
        <f t="shared" si="35"/>
        <v>29200</v>
      </c>
      <c r="C295" s="38">
        <f>'Aliquote medie'!H295</f>
        <v>3</v>
      </c>
      <c r="D295" s="38">
        <f>'Aliquote medie'!I295</f>
        <v>0.35</v>
      </c>
      <c r="E295" s="39">
        <f>VLOOKUP(B295,'Aliquote medie'!B:L,10,FALSE)</f>
        <v>7120</v>
      </c>
      <c r="F295" s="39">
        <f>'Aliquote medie'!L295</f>
        <v>0.24383561643835616</v>
      </c>
      <c r="G295" s="40">
        <f>VLOOKUP(B295,'Detrazioni (2022-2024)'!A:N,14,FALSE)</f>
        <v>1870.900268194009</v>
      </c>
      <c r="H295" s="3">
        <f t="shared" si="32"/>
        <v>0</v>
      </c>
      <c r="I295" s="41">
        <f t="shared" si="33"/>
        <v>1870.900268194009</v>
      </c>
      <c r="J295" s="48">
        <f t="shared" si="34"/>
        <v>5249.0997318059908</v>
      </c>
      <c r="K295" s="48">
        <f t="shared" si="36"/>
        <v>0.17976368944541066</v>
      </c>
      <c r="L295" s="48">
        <f t="shared" si="37"/>
        <v>43.682212827855437</v>
      </c>
      <c r="M295" s="13">
        <f t="shared" si="38"/>
        <v>0.43682212827855438</v>
      </c>
      <c r="N295" s="13">
        <f t="shared" si="39"/>
        <v>0.43682212827855438</v>
      </c>
    </row>
    <row r="296" spans="1:14" x14ac:dyDescent="0.2">
      <c r="A296" s="37">
        <v>100</v>
      </c>
      <c r="B296" s="37">
        <f t="shared" si="35"/>
        <v>29300</v>
      </c>
      <c r="C296" s="38">
        <f>'Aliquote medie'!H296</f>
        <v>3</v>
      </c>
      <c r="D296" s="38">
        <f>'Aliquote medie'!I296</f>
        <v>0.35</v>
      </c>
      <c r="E296" s="39">
        <f>VLOOKUP(B296,'Aliquote medie'!B:L,10,FALSE)</f>
        <v>7155</v>
      </c>
      <c r="F296" s="39">
        <f>'Aliquote medie'!L296</f>
        <v>0.24419795221843005</v>
      </c>
      <c r="G296" s="40">
        <f>VLOOKUP(B296,'Detrazioni (2022-2024)'!A:N,14,FALSE)</f>
        <v>1862.2180553661528</v>
      </c>
      <c r="H296" s="3">
        <f t="shared" si="32"/>
        <v>0</v>
      </c>
      <c r="I296" s="41">
        <f t="shared" si="33"/>
        <v>1862.2180553661528</v>
      </c>
      <c r="J296" s="48">
        <f t="shared" si="34"/>
        <v>5292.7819446338472</v>
      </c>
      <c r="K296" s="48">
        <f t="shared" si="36"/>
        <v>0.1806410220011552</v>
      </c>
      <c r="L296" s="48">
        <f t="shared" si="37"/>
        <v>43.682212827856347</v>
      </c>
      <c r="M296" s="13">
        <f t="shared" si="38"/>
        <v>0.43682212827856348</v>
      </c>
      <c r="N296" s="13">
        <f t="shared" si="39"/>
        <v>0.43682212827856348</v>
      </c>
    </row>
    <row r="297" spans="1:14" x14ac:dyDescent="0.2">
      <c r="A297" s="37">
        <v>100</v>
      </c>
      <c r="B297" s="37">
        <f t="shared" si="35"/>
        <v>29400</v>
      </c>
      <c r="C297" s="38">
        <f>'Aliquote medie'!H297</f>
        <v>3</v>
      </c>
      <c r="D297" s="38">
        <f>'Aliquote medie'!I297</f>
        <v>0.35</v>
      </c>
      <c r="E297" s="39">
        <f>VLOOKUP(B297,'Aliquote medie'!B:L,10,FALSE)</f>
        <v>7190</v>
      </c>
      <c r="F297" s="39">
        <f>'Aliquote medie'!L297</f>
        <v>0.2445578231292517</v>
      </c>
      <c r="G297" s="40">
        <f>VLOOKUP(B297,'Detrazioni (2022-2024)'!A:N,14,FALSE)</f>
        <v>1853.5358425382972</v>
      </c>
      <c r="H297" s="3">
        <f t="shared" si="32"/>
        <v>0</v>
      </c>
      <c r="I297" s="41">
        <f t="shared" si="33"/>
        <v>1853.5358425382972</v>
      </c>
      <c r="J297" s="48">
        <f t="shared" si="34"/>
        <v>5336.4641574617026</v>
      </c>
      <c r="K297" s="48">
        <f t="shared" si="36"/>
        <v>0.18151238630822117</v>
      </c>
      <c r="L297" s="48">
        <f t="shared" si="37"/>
        <v>43.682212827855437</v>
      </c>
      <c r="M297" s="13">
        <f t="shared" si="38"/>
        <v>0.43682212827855438</v>
      </c>
      <c r="N297" s="13">
        <f t="shared" si="39"/>
        <v>0.43682212827855438</v>
      </c>
    </row>
    <row r="298" spans="1:14" x14ac:dyDescent="0.2">
      <c r="A298" s="37">
        <v>100</v>
      </c>
      <c r="B298" s="37">
        <f t="shared" si="35"/>
        <v>29500</v>
      </c>
      <c r="C298" s="38">
        <f>'Aliquote medie'!H298</f>
        <v>3</v>
      </c>
      <c r="D298" s="38">
        <f>'Aliquote medie'!I298</f>
        <v>0.35</v>
      </c>
      <c r="E298" s="39">
        <f>VLOOKUP(B298,'Aliquote medie'!B:L,10,FALSE)</f>
        <v>7225</v>
      </c>
      <c r="F298" s="39">
        <f>'Aliquote medie'!L298</f>
        <v>0.24491525423728813</v>
      </c>
      <c r="G298" s="40">
        <f>VLOOKUP(B298,'Detrazioni (2022-2024)'!A:N,14,FALSE)</f>
        <v>1844.8536297104413</v>
      </c>
      <c r="H298" s="3">
        <f t="shared" si="32"/>
        <v>0</v>
      </c>
      <c r="I298" s="41">
        <f t="shared" si="33"/>
        <v>1844.8536297104413</v>
      </c>
      <c r="J298" s="48">
        <f t="shared" si="34"/>
        <v>5380.1463702895589</v>
      </c>
      <c r="K298" s="48">
        <f t="shared" si="36"/>
        <v>0.18237784306066301</v>
      </c>
      <c r="L298" s="48">
        <f t="shared" si="37"/>
        <v>43.682212827856347</v>
      </c>
      <c r="M298" s="13">
        <f t="shared" si="38"/>
        <v>0.43682212827856348</v>
      </c>
      <c r="N298" s="13">
        <f t="shared" si="39"/>
        <v>0.43682212827856348</v>
      </c>
    </row>
    <row r="299" spans="1:14" x14ac:dyDescent="0.2">
      <c r="A299" s="37">
        <v>100</v>
      </c>
      <c r="B299" s="37">
        <f t="shared" si="35"/>
        <v>29600</v>
      </c>
      <c r="C299" s="38">
        <f>'Aliquote medie'!H299</f>
        <v>3</v>
      </c>
      <c r="D299" s="38">
        <f>'Aliquote medie'!I299</f>
        <v>0.35</v>
      </c>
      <c r="E299" s="39">
        <f>VLOOKUP(B299,'Aliquote medie'!B:L,10,FALSE)</f>
        <v>7260</v>
      </c>
      <c r="F299" s="39">
        <f>'Aliquote medie'!L299</f>
        <v>0.24527027027027026</v>
      </c>
      <c r="G299" s="40">
        <f>VLOOKUP(B299,'Detrazioni (2022-2024)'!A:N,14,FALSE)</f>
        <v>1836.1714168825856</v>
      </c>
      <c r="H299" s="3">
        <f t="shared" si="32"/>
        <v>0</v>
      </c>
      <c r="I299" s="41">
        <f t="shared" si="33"/>
        <v>1836.1714168825856</v>
      </c>
      <c r="J299" s="48">
        <f t="shared" si="34"/>
        <v>5423.8285831174144</v>
      </c>
      <c r="K299" s="48">
        <f t="shared" si="36"/>
        <v>0.18323745213234507</v>
      </c>
      <c r="L299" s="48">
        <f t="shared" si="37"/>
        <v>43.682212827855437</v>
      </c>
      <c r="M299" s="13">
        <f t="shared" si="38"/>
        <v>0.43682212827855438</v>
      </c>
      <c r="N299" s="13">
        <f t="shared" si="39"/>
        <v>0.43682212827855438</v>
      </c>
    </row>
    <row r="300" spans="1:14" x14ac:dyDescent="0.2">
      <c r="A300" s="37">
        <v>100</v>
      </c>
      <c r="B300" s="37">
        <f t="shared" si="35"/>
        <v>29700</v>
      </c>
      <c r="C300" s="38">
        <f>'Aliquote medie'!H300</f>
        <v>3</v>
      </c>
      <c r="D300" s="38">
        <f>'Aliquote medie'!I300</f>
        <v>0.35</v>
      </c>
      <c r="E300" s="39">
        <f>VLOOKUP(B300,'Aliquote medie'!B:L,10,FALSE)</f>
        <v>7295</v>
      </c>
      <c r="F300" s="39">
        <f>'Aliquote medie'!L300</f>
        <v>0.24562289562289563</v>
      </c>
      <c r="G300" s="40">
        <f>VLOOKUP(B300,'Detrazioni (2022-2024)'!A:N,14,FALSE)</f>
        <v>1827.4892040547297</v>
      </c>
      <c r="H300" s="3">
        <f t="shared" si="32"/>
        <v>0</v>
      </c>
      <c r="I300" s="41">
        <f t="shared" si="33"/>
        <v>1827.4892040547297</v>
      </c>
      <c r="J300" s="48">
        <f t="shared" si="34"/>
        <v>5467.5107959452707</v>
      </c>
      <c r="K300" s="48">
        <f t="shared" si="36"/>
        <v>0.18409127259074987</v>
      </c>
      <c r="L300" s="48">
        <f t="shared" si="37"/>
        <v>43.682212827856347</v>
      </c>
      <c r="M300" s="13">
        <f t="shared" si="38"/>
        <v>0.43682212827856348</v>
      </c>
      <c r="N300" s="13">
        <f t="shared" si="39"/>
        <v>0.43682212827856348</v>
      </c>
    </row>
    <row r="301" spans="1:14" x14ac:dyDescent="0.2">
      <c r="A301" s="37">
        <v>100</v>
      </c>
      <c r="B301" s="37">
        <f t="shared" si="35"/>
        <v>29800</v>
      </c>
      <c r="C301" s="38">
        <f>'Aliquote medie'!H301</f>
        <v>3</v>
      </c>
      <c r="D301" s="38">
        <f>'Aliquote medie'!I301</f>
        <v>0.35</v>
      </c>
      <c r="E301" s="39">
        <f>VLOOKUP(B301,'Aliquote medie'!B:L,10,FALSE)</f>
        <v>7330</v>
      </c>
      <c r="F301" s="39">
        <f>'Aliquote medie'!L301</f>
        <v>0.2459731543624161</v>
      </c>
      <c r="G301" s="40">
        <f>VLOOKUP(B301,'Detrazioni (2022-2024)'!A:N,14,FALSE)</f>
        <v>1818.8069912268741</v>
      </c>
      <c r="H301" s="3">
        <f t="shared" si="32"/>
        <v>0</v>
      </c>
      <c r="I301" s="41">
        <f t="shared" si="33"/>
        <v>1818.8069912268741</v>
      </c>
      <c r="J301" s="48">
        <f t="shared" si="34"/>
        <v>5511.1930087731262</v>
      </c>
      <c r="K301" s="48">
        <f t="shared" si="36"/>
        <v>0.18493936271050759</v>
      </c>
      <c r="L301" s="48">
        <f t="shared" si="37"/>
        <v>43.682212827855437</v>
      </c>
      <c r="M301" s="13">
        <f t="shared" si="38"/>
        <v>0.43682212827855438</v>
      </c>
      <c r="N301" s="13">
        <f t="shared" si="39"/>
        <v>0.43682212827855438</v>
      </c>
    </row>
    <row r="302" spans="1:14" x14ac:dyDescent="0.2">
      <c r="A302" s="37">
        <v>100</v>
      </c>
      <c r="B302" s="37">
        <f t="shared" si="35"/>
        <v>29900</v>
      </c>
      <c r="C302" s="38">
        <f>'Aliquote medie'!H302</f>
        <v>3</v>
      </c>
      <c r="D302" s="38">
        <f>'Aliquote medie'!I302</f>
        <v>0.35</v>
      </c>
      <c r="E302" s="39">
        <f>VLOOKUP(B302,'Aliquote medie'!B:L,10,FALSE)</f>
        <v>7365</v>
      </c>
      <c r="F302" s="39">
        <f>'Aliquote medie'!L302</f>
        <v>0.2463210702341137</v>
      </c>
      <c r="G302" s="40">
        <f>VLOOKUP(B302,'Detrazioni (2022-2024)'!A:N,14,FALSE)</f>
        <v>1810.1247783990182</v>
      </c>
      <c r="H302" s="3">
        <f t="shared" si="32"/>
        <v>0</v>
      </c>
      <c r="I302" s="41">
        <f t="shared" si="33"/>
        <v>1810.1247783990182</v>
      </c>
      <c r="J302" s="48">
        <f t="shared" si="34"/>
        <v>5554.8752216009816</v>
      </c>
      <c r="K302" s="48">
        <f t="shared" si="36"/>
        <v>0.1857817799866549</v>
      </c>
      <c r="L302" s="48">
        <f t="shared" si="37"/>
        <v>43.682212827855437</v>
      </c>
      <c r="M302" s="13">
        <f t="shared" si="38"/>
        <v>0.43682212827855438</v>
      </c>
      <c r="N302" s="13">
        <f t="shared" si="39"/>
        <v>0.43682212827855438</v>
      </c>
    </row>
    <row r="303" spans="1:14" x14ac:dyDescent="0.2">
      <c r="A303" s="37">
        <v>100</v>
      </c>
      <c r="B303" s="37">
        <f t="shared" si="35"/>
        <v>30000</v>
      </c>
      <c r="C303" s="38">
        <f>'Aliquote medie'!H303</f>
        <v>3</v>
      </c>
      <c r="D303" s="38">
        <f>'Aliquote medie'!I303</f>
        <v>0.35</v>
      </c>
      <c r="E303" s="39">
        <f>VLOOKUP(B303,'Aliquote medie'!B:L,10,FALSE)</f>
        <v>7400</v>
      </c>
      <c r="F303" s="39">
        <f>'Aliquote medie'!L303</f>
        <v>0.24666666666666667</v>
      </c>
      <c r="G303" s="40">
        <f>VLOOKUP(B303,'Detrazioni (2022-2024)'!A:N,14,FALSE)</f>
        <v>1801.4425655711623</v>
      </c>
      <c r="H303" s="3">
        <f t="shared" si="32"/>
        <v>0</v>
      </c>
      <c r="I303" s="41">
        <f t="shared" si="33"/>
        <v>1801.4425655711623</v>
      </c>
      <c r="J303" s="48">
        <f t="shared" si="34"/>
        <v>5598.557434428838</v>
      </c>
      <c r="K303" s="48">
        <f t="shared" si="36"/>
        <v>0.18661858114762794</v>
      </c>
      <c r="L303" s="48">
        <f t="shared" si="37"/>
        <v>43.682212827856347</v>
      </c>
      <c r="M303" s="13">
        <f t="shared" si="38"/>
        <v>0.43682212827856348</v>
      </c>
      <c r="N303" s="13">
        <f t="shared" si="39"/>
        <v>0.43682212827856348</v>
      </c>
    </row>
    <row r="304" spans="1:14" x14ac:dyDescent="0.2">
      <c r="A304" s="37">
        <v>100</v>
      </c>
      <c r="B304" s="37">
        <f t="shared" si="35"/>
        <v>30100</v>
      </c>
      <c r="C304" s="38">
        <f>'Aliquote medie'!H304</f>
        <v>3</v>
      </c>
      <c r="D304" s="38">
        <f>'Aliquote medie'!I304</f>
        <v>0.35</v>
      </c>
      <c r="E304" s="39">
        <f>VLOOKUP(B304,'Aliquote medie'!B:L,10,FALSE)</f>
        <v>7435</v>
      </c>
      <c r="F304" s="39">
        <f>'Aliquote medie'!L304</f>
        <v>0.24700996677740863</v>
      </c>
      <c r="G304" s="40">
        <f>VLOOKUP(B304,'Detrazioni (2022-2024)'!A:N,14,FALSE)</f>
        <v>1792.7603527433066</v>
      </c>
      <c r="H304" s="3">
        <f t="shared" si="32"/>
        <v>0</v>
      </c>
      <c r="I304" s="41">
        <f t="shared" si="33"/>
        <v>1792.7603527433066</v>
      </c>
      <c r="J304" s="48">
        <f t="shared" si="34"/>
        <v>5642.2396472566934</v>
      </c>
      <c r="K304" s="48">
        <f t="shared" si="36"/>
        <v>0.18744982216799647</v>
      </c>
      <c r="L304" s="48">
        <f t="shared" si="37"/>
        <v>43.682212827855437</v>
      </c>
      <c r="M304" s="13">
        <f t="shared" si="38"/>
        <v>0.43682212827855438</v>
      </c>
      <c r="N304" s="13">
        <f t="shared" si="39"/>
        <v>0.43682212827855438</v>
      </c>
    </row>
    <row r="305" spans="1:14" x14ac:dyDescent="0.2">
      <c r="A305" s="37">
        <v>100</v>
      </c>
      <c r="B305" s="37">
        <f t="shared" si="35"/>
        <v>30200</v>
      </c>
      <c r="C305" s="38">
        <f>'Aliquote medie'!H305</f>
        <v>3</v>
      </c>
      <c r="D305" s="38">
        <f>'Aliquote medie'!I305</f>
        <v>0.35</v>
      </c>
      <c r="E305" s="39">
        <f>VLOOKUP(B305,'Aliquote medie'!B:L,10,FALSE)</f>
        <v>7470</v>
      </c>
      <c r="F305" s="39">
        <f>'Aliquote medie'!L305</f>
        <v>0.24735099337748345</v>
      </c>
      <c r="G305" s="40">
        <f>VLOOKUP(B305,'Detrazioni (2022-2024)'!A:N,14,FALSE)</f>
        <v>1784.0781399154507</v>
      </c>
      <c r="H305" s="3">
        <f t="shared" si="32"/>
        <v>0</v>
      </c>
      <c r="I305" s="41">
        <f t="shared" si="33"/>
        <v>1784.0781399154507</v>
      </c>
      <c r="J305" s="48">
        <f t="shared" si="34"/>
        <v>5685.9218600845488</v>
      </c>
      <c r="K305" s="48">
        <f t="shared" si="36"/>
        <v>0.18827555828094533</v>
      </c>
      <c r="L305" s="48">
        <f t="shared" si="37"/>
        <v>43.682212827855437</v>
      </c>
      <c r="M305" s="13">
        <f t="shared" si="38"/>
        <v>0.43682212827855438</v>
      </c>
      <c r="N305" s="13">
        <f t="shared" si="39"/>
        <v>0.43682212827855438</v>
      </c>
    </row>
    <row r="306" spans="1:14" x14ac:dyDescent="0.2">
      <c r="A306" s="37">
        <v>100</v>
      </c>
      <c r="B306" s="37">
        <f t="shared" si="35"/>
        <v>30300</v>
      </c>
      <c r="C306" s="38">
        <f>'Aliquote medie'!H306</f>
        <v>3</v>
      </c>
      <c r="D306" s="38">
        <f>'Aliquote medie'!I306</f>
        <v>0.35</v>
      </c>
      <c r="E306" s="39">
        <f>VLOOKUP(B306,'Aliquote medie'!B:L,10,FALSE)</f>
        <v>7505</v>
      </c>
      <c r="F306" s="39">
        <f>'Aliquote medie'!L306</f>
        <v>0.24768976897689768</v>
      </c>
      <c r="G306" s="40">
        <f>VLOOKUP(B306,'Detrazioni (2022-2024)'!A:N,14,FALSE)</f>
        <v>1775.3959270875951</v>
      </c>
      <c r="H306" s="3">
        <f t="shared" si="32"/>
        <v>0</v>
      </c>
      <c r="I306" s="41">
        <f t="shared" si="33"/>
        <v>1775.3959270875951</v>
      </c>
      <c r="J306" s="48">
        <f t="shared" si="34"/>
        <v>5729.6040729124052</v>
      </c>
      <c r="K306" s="48">
        <f t="shared" si="36"/>
        <v>0.18909584399050841</v>
      </c>
      <c r="L306" s="48">
        <f t="shared" si="37"/>
        <v>43.682212827856347</v>
      </c>
      <c r="M306" s="13">
        <f t="shared" si="38"/>
        <v>0.43682212827856348</v>
      </c>
      <c r="N306" s="13">
        <f t="shared" si="39"/>
        <v>0.43682212827856348</v>
      </c>
    </row>
    <row r="307" spans="1:14" x14ac:dyDescent="0.2">
      <c r="A307" s="37">
        <v>100</v>
      </c>
      <c r="B307" s="37">
        <f t="shared" si="35"/>
        <v>30400</v>
      </c>
      <c r="C307" s="38">
        <f>'Aliquote medie'!H307</f>
        <v>3</v>
      </c>
      <c r="D307" s="38">
        <f>'Aliquote medie'!I307</f>
        <v>0.35</v>
      </c>
      <c r="E307" s="39">
        <f>VLOOKUP(B307,'Aliquote medie'!B:L,10,FALSE)</f>
        <v>7540</v>
      </c>
      <c r="F307" s="39">
        <f>'Aliquote medie'!L307</f>
        <v>0.24802631578947368</v>
      </c>
      <c r="G307" s="40">
        <f>VLOOKUP(B307,'Detrazioni (2022-2024)'!A:N,14,FALSE)</f>
        <v>1766.7137142597392</v>
      </c>
      <c r="H307" s="3">
        <f t="shared" si="32"/>
        <v>0</v>
      </c>
      <c r="I307" s="41">
        <f t="shared" si="33"/>
        <v>1766.7137142597392</v>
      </c>
      <c r="J307" s="48">
        <f t="shared" si="34"/>
        <v>5773.2862857402606</v>
      </c>
      <c r="K307" s="48">
        <f t="shared" si="36"/>
        <v>0.18991073308356121</v>
      </c>
      <c r="L307" s="48">
        <f t="shared" si="37"/>
        <v>43.682212827855437</v>
      </c>
      <c r="M307" s="13">
        <f t="shared" si="38"/>
        <v>0.43682212827855438</v>
      </c>
      <c r="N307" s="13">
        <f t="shared" si="39"/>
        <v>0.43682212827855438</v>
      </c>
    </row>
    <row r="308" spans="1:14" x14ac:dyDescent="0.2">
      <c r="A308" s="37">
        <v>100</v>
      </c>
      <c r="B308" s="37">
        <f t="shared" si="35"/>
        <v>30500</v>
      </c>
      <c r="C308" s="38">
        <f>'Aliquote medie'!H308</f>
        <v>3</v>
      </c>
      <c r="D308" s="38">
        <f>'Aliquote medie'!I308</f>
        <v>0.35</v>
      </c>
      <c r="E308" s="39">
        <f>VLOOKUP(B308,'Aliquote medie'!B:L,10,FALSE)</f>
        <v>7575</v>
      </c>
      <c r="F308" s="39">
        <f>'Aliquote medie'!L308</f>
        <v>0.24836065573770491</v>
      </c>
      <c r="G308" s="40">
        <f>VLOOKUP(B308,'Detrazioni (2022-2024)'!A:N,14,FALSE)</f>
        <v>1758.0315014318833</v>
      </c>
      <c r="H308" s="3">
        <f t="shared" si="32"/>
        <v>0</v>
      </c>
      <c r="I308" s="41">
        <f t="shared" si="33"/>
        <v>1758.0315014318833</v>
      </c>
      <c r="J308" s="48">
        <f t="shared" si="34"/>
        <v>5816.968498568117</v>
      </c>
      <c r="K308" s="48">
        <f t="shared" si="36"/>
        <v>0.19072027864157762</v>
      </c>
      <c r="L308" s="48">
        <f t="shared" si="37"/>
        <v>43.682212827856347</v>
      </c>
      <c r="M308" s="13">
        <f t="shared" si="38"/>
        <v>0.43682212827856348</v>
      </c>
      <c r="N308" s="13">
        <f t="shared" si="39"/>
        <v>0.43682212827856348</v>
      </c>
    </row>
    <row r="309" spans="1:14" x14ac:dyDescent="0.2">
      <c r="A309" s="37">
        <v>100</v>
      </c>
      <c r="B309" s="37">
        <f t="shared" si="35"/>
        <v>30600</v>
      </c>
      <c r="C309" s="38">
        <f>'Aliquote medie'!H309</f>
        <v>3</v>
      </c>
      <c r="D309" s="38">
        <f>'Aliquote medie'!I309</f>
        <v>0.35</v>
      </c>
      <c r="E309" s="39">
        <f>VLOOKUP(B309,'Aliquote medie'!B:L,10,FALSE)</f>
        <v>7610</v>
      </c>
      <c r="F309" s="39">
        <f>'Aliquote medie'!L309</f>
        <v>0.24869281045751634</v>
      </c>
      <c r="G309" s="40">
        <f>VLOOKUP(B309,'Detrazioni (2022-2024)'!A:N,14,FALSE)</f>
        <v>1749.3492886040274</v>
      </c>
      <c r="H309" s="3">
        <f t="shared" si="32"/>
        <v>0</v>
      </c>
      <c r="I309" s="41">
        <f t="shared" si="33"/>
        <v>1749.3492886040274</v>
      </c>
      <c r="J309" s="48">
        <f t="shared" si="34"/>
        <v>5860.6507113959724</v>
      </c>
      <c r="K309" s="48">
        <f t="shared" si="36"/>
        <v>0.19152453305215597</v>
      </c>
      <c r="L309" s="48">
        <f t="shared" si="37"/>
        <v>43.682212827855437</v>
      </c>
      <c r="M309" s="13">
        <f t="shared" si="38"/>
        <v>0.43682212827855438</v>
      </c>
      <c r="N309" s="13">
        <f t="shared" si="39"/>
        <v>0.43682212827855438</v>
      </c>
    </row>
    <row r="310" spans="1:14" x14ac:dyDescent="0.2">
      <c r="A310" s="37">
        <v>100</v>
      </c>
      <c r="B310" s="37">
        <f t="shared" si="35"/>
        <v>30700</v>
      </c>
      <c r="C310" s="38">
        <f>'Aliquote medie'!H310</f>
        <v>3</v>
      </c>
      <c r="D310" s="38">
        <f>'Aliquote medie'!I310</f>
        <v>0.35</v>
      </c>
      <c r="E310" s="39">
        <f>VLOOKUP(B310,'Aliquote medie'!B:L,10,FALSE)</f>
        <v>7645</v>
      </c>
      <c r="F310" s="39">
        <f>'Aliquote medie'!L310</f>
        <v>0.24902280130293158</v>
      </c>
      <c r="G310" s="40">
        <f>VLOOKUP(B310,'Detrazioni (2022-2024)'!A:N,14,FALSE)</f>
        <v>1740.6670757761717</v>
      </c>
      <c r="H310" s="3">
        <f t="shared" si="32"/>
        <v>0</v>
      </c>
      <c r="I310" s="41">
        <f t="shared" si="33"/>
        <v>1740.6670757761717</v>
      </c>
      <c r="J310" s="48">
        <f t="shared" si="34"/>
        <v>5904.3329242238287</v>
      </c>
      <c r="K310" s="48">
        <f t="shared" si="36"/>
        <v>0.19232354802032015</v>
      </c>
      <c r="L310" s="48">
        <f t="shared" si="37"/>
        <v>43.682212827856347</v>
      </c>
      <c r="M310" s="13">
        <f t="shared" si="38"/>
        <v>0.43682212827856348</v>
      </c>
      <c r="N310" s="13">
        <f t="shared" si="39"/>
        <v>0.43682212827856348</v>
      </c>
    </row>
    <row r="311" spans="1:14" x14ac:dyDescent="0.2">
      <c r="A311" s="37">
        <v>100</v>
      </c>
      <c r="B311" s="37">
        <f t="shared" si="35"/>
        <v>30800</v>
      </c>
      <c r="C311" s="38">
        <f>'Aliquote medie'!H311</f>
        <v>3</v>
      </c>
      <c r="D311" s="38">
        <f>'Aliquote medie'!I311</f>
        <v>0.35</v>
      </c>
      <c r="E311" s="39">
        <f>VLOOKUP(B311,'Aliquote medie'!B:L,10,FALSE)</f>
        <v>7680</v>
      </c>
      <c r="F311" s="39">
        <f>'Aliquote medie'!L311</f>
        <v>0.24935064935064935</v>
      </c>
      <c r="G311" s="40">
        <f>VLOOKUP(B311,'Detrazioni (2022-2024)'!A:N,14,FALSE)</f>
        <v>1731.9848629483158</v>
      </c>
      <c r="H311" s="3">
        <f t="shared" si="32"/>
        <v>0</v>
      </c>
      <c r="I311" s="41">
        <f t="shared" si="33"/>
        <v>1731.9848629483158</v>
      </c>
      <c r="J311" s="48">
        <f t="shared" si="34"/>
        <v>5948.0151370516842</v>
      </c>
      <c r="K311" s="48">
        <f t="shared" si="36"/>
        <v>0.19311737457960013</v>
      </c>
      <c r="L311" s="48">
        <f t="shared" si="37"/>
        <v>43.682212827855437</v>
      </c>
      <c r="M311" s="13">
        <f t="shared" si="38"/>
        <v>0.43682212827855438</v>
      </c>
      <c r="N311" s="13">
        <f t="shared" si="39"/>
        <v>0.43682212827855438</v>
      </c>
    </row>
    <row r="312" spans="1:14" x14ac:dyDescent="0.2">
      <c r="A312" s="37">
        <v>100</v>
      </c>
      <c r="B312" s="37">
        <f t="shared" si="35"/>
        <v>30900</v>
      </c>
      <c r="C312" s="38">
        <f>'Aliquote medie'!H312</f>
        <v>3</v>
      </c>
      <c r="D312" s="38">
        <f>'Aliquote medie'!I312</f>
        <v>0.35</v>
      </c>
      <c r="E312" s="39">
        <f>VLOOKUP(B312,'Aliquote medie'!B:L,10,FALSE)</f>
        <v>7715</v>
      </c>
      <c r="F312" s="39">
        <f>'Aliquote medie'!L312</f>
        <v>0.24967637540453075</v>
      </c>
      <c r="G312" s="40">
        <f>VLOOKUP(B312,'Detrazioni (2022-2024)'!A:N,14,FALSE)</f>
        <v>1723.3026501204602</v>
      </c>
      <c r="H312" s="3">
        <f t="shared" si="32"/>
        <v>0</v>
      </c>
      <c r="I312" s="41">
        <f t="shared" si="33"/>
        <v>1723.3026501204602</v>
      </c>
      <c r="J312" s="48">
        <f t="shared" si="34"/>
        <v>5991.6973498795396</v>
      </c>
      <c r="K312" s="48">
        <f t="shared" si="36"/>
        <v>0.19390606310289774</v>
      </c>
      <c r="L312" s="48">
        <f t="shared" si="37"/>
        <v>43.682212827855437</v>
      </c>
      <c r="M312" s="13">
        <f t="shared" si="38"/>
        <v>0.43682212827855438</v>
      </c>
      <c r="N312" s="13">
        <f t="shared" si="39"/>
        <v>0.43682212827855438</v>
      </c>
    </row>
    <row r="313" spans="1:14" x14ac:dyDescent="0.2">
      <c r="A313" s="37">
        <v>100</v>
      </c>
      <c r="B313" s="37">
        <f t="shared" si="35"/>
        <v>31000</v>
      </c>
      <c r="C313" s="38">
        <f>'Aliquote medie'!H313</f>
        <v>3</v>
      </c>
      <c r="D313" s="38">
        <f>'Aliquote medie'!I313</f>
        <v>0.35</v>
      </c>
      <c r="E313" s="39">
        <f>VLOOKUP(B313,'Aliquote medie'!B:L,10,FALSE)</f>
        <v>7750</v>
      </c>
      <c r="F313" s="39">
        <f>'Aliquote medie'!L313</f>
        <v>0.25</v>
      </c>
      <c r="G313" s="40">
        <f>VLOOKUP(B313,'Detrazioni (2022-2024)'!A:N,14,FALSE)</f>
        <v>1714.6204372926043</v>
      </c>
      <c r="H313" s="3">
        <f t="shared" si="32"/>
        <v>0</v>
      </c>
      <c r="I313" s="41">
        <f t="shared" si="33"/>
        <v>1714.6204372926043</v>
      </c>
      <c r="J313" s="48">
        <f t="shared" si="34"/>
        <v>6035.379562707396</v>
      </c>
      <c r="K313" s="48">
        <f t="shared" si="36"/>
        <v>0.1946896633131418</v>
      </c>
      <c r="L313" s="48">
        <f t="shared" si="37"/>
        <v>43.682212827856347</v>
      </c>
      <c r="M313" s="13">
        <f t="shared" si="38"/>
        <v>0.43682212827856348</v>
      </c>
      <c r="N313" s="13">
        <f t="shared" si="39"/>
        <v>0.43682212827856348</v>
      </c>
    </row>
    <row r="314" spans="1:14" x14ac:dyDescent="0.2">
      <c r="A314" s="37">
        <v>100</v>
      </c>
      <c r="B314" s="37">
        <f t="shared" si="35"/>
        <v>31100</v>
      </c>
      <c r="C314" s="38">
        <f>'Aliquote medie'!H314</f>
        <v>3</v>
      </c>
      <c r="D314" s="38">
        <f>'Aliquote medie'!I314</f>
        <v>0.35</v>
      </c>
      <c r="E314" s="39">
        <f>VLOOKUP(B314,'Aliquote medie'!B:L,10,FALSE)</f>
        <v>7785</v>
      </c>
      <c r="F314" s="39">
        <f>'Aliquote medie'!L314</f>
        <v>0.2503215434083601</v>
      </c>
      <c r="G314" s="40">
        <f>VLOOKUP(B314,'Detrazioni (2022-2024)'!A:N,14,FALSE)</f>
        <v>1705.9382244647484</v>
      </c>
      <c r="H314" s="3">
        <f t="shared" si="32"/>
        <v>0</v>
      </c>
      <c r="I314" s="41">
        <f t="shared" si="33"/>
        <v>1705.9382244647484</v>
      </c>
      <c r="J314" s="48">
        <f t="shared" si="34"/>
        <v>6079.0617755352514</v>
      </c>
      <c r="K314" s="48">
        <f t="shared" si="36"/>
        <v>0.19546822429373797</v>
      </c>
      <c r="L314" s="48">
        <f t="shared" si="37"/>
        <v>43.682212827855437</v>
      </c>
      <c r="M314" s="13">
        <f t="shared" si="38"/>
        <v>0.43682212827855438</v>
      </c>
      <c r="N314" s="13">
        <f t="shared" si="39"/>
        <v>0.43682212827855438</v>
      </c>
    </row>
    <row r="315" spans="1:14" x14ac:dyDescent="0.2">
      <c r="A315" s="37">
        <v>100</v>
      </c>
      <c r="B315" s="37">
        <f t="shared" si="35"/>
        <v>31200</v>
      </c>
      <c r="C315" s="38">
        <f>'Aliquote medie'!H315</f>
        <v>3</v>
      </c>
      <c r="D315" s="38">
        <f>'Aliquote medie'!I315</f>
        <v>0.35</v>
      </c>
      <c r="E315" s="39">
        <f>VLOOKUP(B315,'Aliquote medie'!B:L,10,FALSE)</f>
        <v>7820</v>
      </c>
      <c r="F315" s="39">
        <f>'Aliquote medie'!L315</f>
        <v>0.25064102564102564</v>
      </c>
      <c r="G315" s="40">
        <f>VLOOKUP(B315,'Detrazioni (2022-2024)'!A:N,14,FALSE)</f>
        <v>1697.2560116368925</v>
      </c>
      <c r="H315" s="3">
        <f t="shared" si="32"/>
        <v>0</v>
      </c>
      <c r="I315" s="41">
        <f t="shared" si="33"/>
        <v>1697.2560116368925</v>
      </c>
      <c r="J315" s="48">
        <f t="shared" si="34"/>
        <v>6122.7439883631077</v>
      </c>
      <c r="K315" s="48">
        <f t="shared" si="36"/>
        <v>0.19624179449881757</v>
      </c>
      <c r="L315" s="48">
        <f t="shared" si="37"/>
        <v>43.682212827856347</v>
      </c>
      <c r="M315" s="13">
        <f t="shared" si="38"/>
        <v>0.43682212827856348</v>
      </c>
      <c r="N315" s="13">
        <f t="shared" si="39"/>
        <v>0.43682212827856348</v>
      </c>
    </row>
    <row r="316" spans="1:14" x14ac:dyDescent="0.2">
      <c r="A316" s="37">
        <v>100</v>
      </c>
      <c r="B316" s="37">
        <f t="shared" si="35"/>
        <v>31300</v>
      </c>
      <c r="C316" s="38">
        <f>'Aliquote medie'!H316</f>
        <v>3</v>
      </c>
      <c r="D316" s="38">
        <f>'Aliquote medie'!I316</f>
        <v>0.35</v>
      </c>
      <c r="E316" s="39">
        <f>VLOOKUP(B316,'Aliquote medie'!B:L,10,FALSE)</f>
        <v>7855</v>
      </c>
      <c r="F316" s="39">
        <f>'Aliquote medie'!L316</f>
        <v>0.25095846645367414</v>
      </c>
      <c r="G316" s="40">
        <f>VLOOKUP(B316,'Detrazioni (2022-2024)'!A:N,14,FALSE)</f>
        <v>1688.5737988090368</v>
      </c>
      <c r="H316" s="3">
        <f t="shared" si="32"/>
        <v>0</v>
      </c>
      <c r="I316" s="41">
        <f t="shared" si="33"/>
        <v>1688.5737988090368</v>
      </c>
      <c r="J316" s="48">
        <f t="shared" si="34"/>
        <v>6166.4262011909632</v>
      </c>
      <c r="K316" s="48">
        <f t="shared" si="36"/>
        <v>0.19701042176328956</v>
      </c>
      <c r="L316" s="48">
        <f t="shared" si="37"/>
        <v>43.682212827855437</v>
      </c>
      <c r="M316" s="13">
        <f t="shared" si="38"/>
        <v>0.43682212827855438</v>
      </c>
      <c r="N316" s="13">
        <f t="shared" si="39"/>
        <v>0.43682212827855438</v>
      </c>
    </row>
    <row r="317" spans="1:14" x14ac:dyDescent="0.2">
      <c r="A317" s="37">
        <v>100</v>
      </c>
      <c r="B317" s="37">
        <f t="shared" si="35"/>
        <v>31400</v>
      </c>
      <c r="C317" s="38">
        <f>'Aliquote medie'!H317</f>
        <v>3</v>
      </c>
      <c r="D317" s="38">
        <f>'Aliquote medie'!I317</f>
        <v>0.35</v>
      </c>
      <c r="E317" s="39">
        <f>VLOOKUP(B317,'Aliquote medie'!B:L,10,FALSE)</f>
        <v>7890</v>
      </c>
      <c r="F317" s="39">
        <f>'Aliquote medie'!L317</f>
        <v>0.25127388535031847</v>
      </c>
      <c r="G317" s="40">
        <f>VLOOKUP(B317,'Detrazioni (2022-2024)'!A:N,14,FALSE)</f>
        <v>1679.8915859811809</v>
      </c>
      <c r="H317" s="3">
        <f t="shared" si="32"/>
        <v>0</v>
      </c>
      <c r="I317" s="41">
        <f t="shared" si="33"/>
        <v>1679.8915859811809</v>
      </c>
      <c r="J317" s="48">
        <f t="shared" si="34"/>
        <v>6210.1084140188195</v>
      </c>
      <c r="K317" s="48">
        <f t="shared" si="36"/>
        <v>0.19777415331270126</v>
      </c>
      <c r="L317" s="48">
        <f t="shared" si="37"/>
        <v>43.682212827856347</v>
      </c>
      <c r="M317" s="13">
        <f t="shared" si="38"/>
        <v>0.43682212827856348</v>
      </c>
      <c r="N317" s="13">
        <f t="shared" si="39"/>
        <v>0.43682212827856348</v>
      </c>
    </row>
    <row r="318" spans="1:14" x14ac:dyDescent="0.2">
      <c r="A318" s="37">
        <v>100</v>
      </c>
      <c r="B318" s="37">
        <f t="shared" si="35"/>
        <v>31500</v>
      </c>
      <c r="C318" s="38">
        <f>'Aliquote medie'!H318</f>
        <v>3</v>
      </c>
      <c r="D318" s="38">
        <f>'Aliquote medie'!I318</f>
        <v>0.35</v>
      </c>
      <c r="E318" s="39">
        <f>VLOOKUP(B318,'Aliquote medie'!B:L,10,FALSE)</f>
        <v>7925</v>
      </c>
      <c r="F318" s="39">
        <f>'Aliquote medie'!L318</f>
        <v>0.25158730158730158</v>
      </c>
      <c r="G318" s="40">
        <f>VLOOKUP(B318,'Detrazioni (2022-2024)'!A:N,14,FALSE)</f>
        <v>1671.2093731533253</v>
      </c>
      <c r="H318" s="3">
        <f t="shared" si="32"/>
        <v>0</v>
      </c>
      <c r="I318" s="41">
        <f t="shared" si="33"/>
        <v>1671.2093731533253</v>
      </c>
      <c r="J318" s="48">
        <f t="shared" si="34"/>
        <v>6253.790626846675</v>
      </c>
      <c r="K318" s="48">
        <f t="shared" si="36"/>
        <v>0.19853303577291032</v>
      </c>
      <c r="L318" s="48">
        <f t="shared" si="37"/>
        <v>43.682212827855437</v>
      </c>
      <c r="M318" s="13">
        <f t="shared" si="38"/>
        <v>0.43682212827855438</v>
      </c>
      <c r="N318" s="13">
        <f t="shared" si="39"/>
        <v>0.43682212827855438</v>
      </c>
    </row>
    <row r="319" spans="1:14" x14ac:dyDescent="0.2">
      <c r="A319" s="37">
        <v>100</v>
      </c>
      <c r="B319" s="37">
        <f t="shared" si="35"/>
        <v>31600</v>
      </c>
      <c r="C319" s="38">
        <f>'Aliquote medie'!H319</f>
        <v>3</v>
      </c>
      <c r="D319" s="38">
        <f>'Aliquote medie'!I319</f>
        <v>0.35</v>
      </c>
      <c r="E319" s="39">
        <f>VLOOKUP(B319,'Aliquote medie'!B:L,10,FALSE)</f>
        <v>7960</v>
      </c>
      <c r="F319" s="39">
        <f>'Aliquote medie'!L319</f>
        <v>0.2518987341772152</v>
      </c>
      <c r="G319" s="40">
        <f>VLOOKUP(B319,'Detrazioni (2022-2024)'!A:N,14,FALSE)</f>
        <v>1662.5271603254694</v>
      </c>
      <c r="H319" s="3">
        <f t="shared" si="32"/>
        <v>0</v>
      </c>
      <c r="I319" s="41">
        <f t="shared" si="33"/>
        <v>1662.5271603254694</v>
      </c>
      <c r="J319" s="48">
        <f t="shared" si="34"/>
        <v>6297.4728396745304</v>
      </c>
      <c r="K319" s="48">
        <f t="shared" si="36"/>
        <v>0.19928711517957376</v>
      </c>
      <c r="L319" s="48">
        <f t="shared" si="37"/>
        <v>43.682212827855437</v>
      </c>
      <c r="M319" s="13">
        <f t="shared" si="38"/>
        <v>0.43682212827855438</v>
      </c>
      <c r="N319" s="13">
        <f t="shared" si="39"/>
        <v>0.43682212827855438</v>
      </c>
    </row>
    <row r="320" spans="1:14" x14ac:dyDescent="0.2">
      <c r="A320" s="37">
        <v>100</v>
      </c>
      <c r="B320" s="37">
        <f t="shared" si="35"/>
        <v>31700</v>
      </c>
      <c r="C320" s="38">
        <f>'Aliquote medie'!H320</f>
        <v>3</v>
      </c>
      <c r="D320" s="38">
        <f>'Aliquote medie'!I320</f>
        <v>0.35</v>
      </c>
      <c r="E320" s="39">
        <f>VLOOKUP(B320,'Aliquote medie'!B:L,10,FALSE)</f>
        <v>7995</v>
      </c>
      <c r="F320" s="39">
        <f>'Aliquote medie'!L320</f>
        <v>0.25220820189274445</v>
      </c>
      <c r="G320" s="40">
        <f>VLOOKUP(B320,'Detrazioni (2022-2024)'!A:N,14,FALSE)</f>
        <v>1653.8449474976135</v>
      </c>
      <c r="H320" s="3">
        <f t="shared" si="32"/>
        <v>0</v>
      </c>
      <c r="I320" s="41">
        <f t="shared" si="33"/>
        <v>1653.8449474976135</v>
      </c>
      <c r="J320" s="48">
        <f t="shared" si="34"/>
        <v>6341.1550525023868</v>
      </c>
      <c r="K320" s="48">
        <f t="shared" si="36"/>
        <v>0.20003643698745699</v>
      </c>
      <c r="L320" s="48">
        <f t="shared" si="37"/>
        <v>43.682212827856347</v>
      </c>
      <c r="M320" s="13">
        <f t="shared" si="38"/>
        <v>0.43682212827856348</v>
      </c>
      <c r="N320" s="13">
        <f t="shared" si="39"/>
        <v>0.43682212827856348</v>
      </c>
    </row>
    <row r="321" spans="1:14" x14ac:dyDescent="0.2">
      <c r="A321" s="37">
        <v>100</v>
      </c>
      <c r="B321" s="37">
        <f t="shared" si="35"/>
        <v>31800</v>
      </c>
      <c r="C321" s="38">
        <f>'Aliquote medie'!H321</f>
        <v>3</v>
      </c>
      <c r="D321" s="38">
        <f>'Aliquote medie'!I321</f>
        <v>0.35</v>
      </c>
      <c r="E321" s="39">
        <f>VLOOKUP(B321,'Aliquote medie'!B:L,10,FALSE)</f>
        <v>8030</v>
      </c>
      <c r="F321" s="39">
        <f>'Aliquote medie'!L321</f>
        <v>0.25251572327044025</v>
      </c>
      <c r="G321" s="40">
        <f>VLOOKUP(B321,'Detrazioni (2022-2024)'!A:N,14,FALSE)</f>
        <v>1645.1627346697576</v>
      </c>
      <c r="H321" s="3">
        <f t="shared" si="32"/>
        <v>0</v>
      </c>
      <c r="I321" s="41">
        <f t="shared" si="33"/>
        <v>1645.1627346697576</v>
      </c>
      <c r="J321" s="48">
        <f t="shared" si="34"/>
        <v>6384.8372653302422</v>
      </c>
      <c r="K321" s="48">
        <f t="shared" si="36"/>
        <v>0.20078104607956737</v>
      </c>
      <c r="L321" s="48">
        <f t="shared" si="37"/>
        <v>43.682212827855437</v>
      </c>
      <c r="M321" s="13">
        <f t="shared" si="38"/>
        <v>0.43682212827855438</v>
      </c>
      <c r="N321" s="13">
        <f t="shared" si="39"/>
        <v>0.43682212827855438</v>
      </c>
    </row>
    <row r="322" spans="1:14" x14ac:dyDescent="0.2">
      <c r="A322" s="37">
        <v>100</v>
      </c>
      <c r="B322" s="37">
        <f t="shared" si="35"/>
        <v>31900</v>
      </c>
      <c r="C322" s="38">
        <f>'Aliquote medie'!H322</f>
        <v>3</v>
      </c>
      <c r="D322" s="38">
        <f>'Aliquote medie'!I322</f>
        <v>0.35</v>
      </c>
      <c r="E322" s="39">
        <f>VLOOKUP(B322,'Aliquote medie'!B:L,10,FALSE)</f>
        <v>8065</v>
      </c>
      <c r="F322" s="39">
        <f>'Aliquote medie'!L322</f>
        <v>0.25282131661442009</v>
      </c>
      <c r="G322" s="40">
        <f>VLOOKUP(B322,'Detrazioni (2022-2024)'!A:N,14,FALSE)</f>
        <v>1636.4805218419019</v>
      </c>
      <c r="H322" s="3">
        <f t="shared" si="32"/>
        <v>0</v>
      </c>
      <c r="I322" s="41">
        <f t="shared" si="33"/>
        <v>1636.4805218419019</v>
      </c>
      <c r="J322" s="48">
        <f t="shared" si="34"/>
        <v>6428.5194781580976</v>
      </c>
      <c r="K322" s="48">
        <f t="shared" si="36"/>
        <v>0.20152098677611591</v>
      </c>
      <c r="L322" s="48">
        <f t="shared" si="37"/>
        <v>43.682212827855437</v>
      </c>
      <c r="M322" s="13">
        <f t="shared" si="38"/>
        <v>0.43682212827855438</v>
      </c>
      <c r="N322" s="13">
        <f t="shared" si="39"/>
        <v>0.43682212827855438</v>
      </c>
    </row>
    <row r="323" spans="1:14" x14ac:dyDescent="0.2">
      <c r="A323" s="37">
        <v>100</v>
      </c>
      <c r="B323" s="37">
        <f t="shared" si="35"/>
        <v>32000</v>
      </c>
      <c r="C323" s="38">
        <f>'Aliquote medie'!H323</f>
        <v>3</v>
      </c>
      <c r="D323" s="38">
        <f>'Aliquote medie'!I323</f>
        <v>0.35</v>
      </c>
      <c r="E323" s="39">
        <f>VLOOKUP(B323,'Aliquote medie'!B:L,10,FALSE)</f>
        <v>8100</v>
      </c>
      <c r="F323" s="39">
        <f>'Aliquote medie'!L323</f>
        <v>0.25312499999999999</v>
      </c>
      <c r="G323" s="40">
        <f>VLOOKUP(B323,'Detrazioni (2022-2024)'!A:N,14,FALSE)</f>
        <v>1627.798309014046</v>
      </c>
      <c r="H323" s="3">
        <f t="shared" si="32"/>
        <v>0</v>
      </c>
      <c r="I323" s="41">
        <f t="shared" si="33"/>
        <v>1627.798309014046</v>
      </c>
      <c r="J323" s="48">
        <f t="shared" si="34"/>
        <v>6472.201690985954</v>
      </c>
      <c r="K323" s="48">
        <f t="shared" si="36"/>
        <v>0.20225630284331106</v>
      </c>
      <c r="L323" s="48">
        <f t="shared" si="37"/>
        <v>43.682212827856347</v>
      </c>
      <c r="M323" s="13">
        <f t="shared" si="38"/>
        <v>0.43682212827856348</v>
      </c>
      <c r="N323" s="13">
        <f t="shared" si="39"/>
        <v>0.43682212827856348</v>
      </c>
    </row>
    <row r="324" spans="1:14" x14ac:dyDescent="0.2">
      <c r="A324" s="37">
        <v>100</v>
      </c>
      <c r="B324" s="37">
        <f t="shared" si="35"/>
        <v>32100</v>
      </c>
      <c r="C324" s="38">
        <f>'Aliquote medie'!H324</f>
        <v>3</v>
      </c>
      <c r="D324" s="38">
        <f>'Aliquote medie'!I324</f>
        <v>0.35</v>
      </c>
      <c r="E324" s="39">
        <f>VLOOKUP(B324,'Aliquote medie'!B:L,10,FALSE)</f>
        <v>8135</v>
      </c>
      <c r="F324" s="39">
        <f>'Aliquote medie'!L324</f>
        <v>0.25342679127725859</v>
      </c>
      <c r="G324" s="40">
        <f>VLOOKUP(B324,'Detrazioni (2022-2024)'!A:N,14,FALSE)</f>
        <v>1619.1160961861904</v>
      </c>
      <c r="H324" s="3">
        <f t="shared" ref="H324:H387" si="40">IF(AND(E324&gt;G324,B324&lt;=15000),1200,0)</f>
        <v>0</v>
      </c>
      <c r="I324" s="41">
        <f t="shared" ref="I324:I387" si="41">G324+H324</f>
        <v>1619.1160961861904</v>
      </c>
      <c r="J324" s="48">
        <f t="shared" ref="J324:J387" si="42">IF(G324&gt;E324,0,E324-G324-H324)</f>
        <v>6515.8839038138094</v>
      </c>
      <c r="K324" s="48">
        <f t="shared" si="36"/>
        <v>0.20298703750198782</v>
      </c>
      <c r="L324" s="48">
        <f t="shared" si="37"/>
        <v>43.682212827855437</v>
      </c>
      <c r="M324" s="13">
        <f t="shared" si="38"/>
        <v>0.43682212827855438</v>
      </c>
      <c r="N324" s="13">
        <f t="shared" si="39"/>
        <v>0.43682212827855438</v>
      </c>
    </row>
    <row r="325" spans="1:14" x14ac:dyDescent="0.2">
      <c r="A325" s="37">
        <v>100</v>
      </c>
      <c r="B325" s="37">
        <f t="shared" ref="B325:B388" si="43">B324+A325</f>
        <v>32200</v>
      </c>
      <c r="C325" s="38">
        <f>'Aliquote medie'!H325</f>
        <v>3</v>
      </c>
      <c r="D325" s="38">
        <f>'Aliquote medie'!I325</f>
        <v>0.35</v>
      </c>
      <c r="E325" s="39">
        <f>VLOOKUP(B325,'Aliquote medie'!B:L,10,FALSE)</f>
        <v>8170</v>
      </c>
      <c r="F325" s="39">
        <f>'Aliquote medie'!L325</f>
        <v>0.25372670807453418</v>
      </c>
      <c r="G325" s="40">
        <f>VLOOKUP(B325,'Detrazioni (2022-2024)'!A:N,14,FALSE)</f>
        <v>1610.4338833583345</v>
      </c>
      <c r="H325" s="3">
        <f t="shared" si="40"/>
        <v>0</v>
      </c>
      <c r="I325" s="41">
        <f t="shared" si="41"/>
        <v>1610.4338833583345</v>
      </c>
      <c r="J325" s="48">
        <f t="shared" si="42"/>
        <v>6559.5661166416658</v>
      </c>
      <c r="K325" s="48">
        <f t="shared" ref="K325:K388" si="44">J325/B325</f>
        <v>0.20371323343607659</v>
      </c>
      <c r="L325" s="48">
        <f t="shared" ref="L325:L388" si="45">(J325-J324)</f>
        <v>43.682212827856347</v>
      </c>
      <c r="M325" s="13">
        <f t="shared" ref="M325:M388" si="46">L325/A325</f>
        <v>0.43682212827856348</v>
      </c>
      <c r="N325" s="13">
        <f t="shared" ref="N325:N388" si="47">IF(AND(M325&lt;1,M325&gt;-0.3),M325,"")</f>
        <v>0.43682212827856348</v>
      </c>
    </row>
    <row r="326" spans="1:14" x14ac:dyDescent="0.2">
      <c r="A326" s="37">
        <v>100</v>
      </c>
      <c r="B326" s="37">
        <f t="shared" si="43"/>
        <v>32300</v>
      </c>
      <c r="C326" s="38">
        <f>'Aliquote medie'!H326</f>
        <v>3</v>
      </c>
      <c r="D326" s="38">
        <f>'Aliquote medie'!I326</f>
        <v>0.35</v>
      </c>
      <c r="E326" s="39">
        <f>VLOOKUP(B326,'Aliquote medie'!B:L,10,FALSE)</f>
        <v>8205</v>
      </c>
      <c r="F326" s="39">
        <f>'Aliquote medie'!L326</f>
        <v>0.25402476780185756</v>
      </c>
      <c r="G326" s="40">
        <f>VLOOKUP(B326,'Detrazioni (2022-2024)'!A:N,14,FALSE)</f>
        <v>1601.7516705304786</v>
      </c>
      <c r="H326" s="3">
        <f t="shared" si="40"/>
        <v>0</v>
      </c>
      <c r="I326" s="41">
        <f t="shared" si="41"/>
        <v>1601.7516705304786</v>
      </c>
      <c r="J326" s="48">
        <f t="shared" si="42"/>
        <v>6603.2483294695212</v>
      </c>
      <c r="K326" s="48">
        <f t="shared" si="44"/>
        <v>0.20443493280091396</v>
      </c>
      <c r="L326" s="48">
        <f t="shared" si="45"/>
        <v>43.682212827855437</v>
      </c>
      <c r="M326" s="13">
        <f t="shared" si="46"/>
        <v>0.43682212827855438</v>
      </c>
      <c r="N326" s="13">
        <f t="shared" si="47"/>
        <v>0.43682212827855438</v>
      </c>
    </row>
    <row r="327" spans="1:14" x14ac:dyDescent="0.2">
      <c r="A327" s="37">
        <v>100</v>
      </c>
      <c r="B327" s="37">
        <f t="shared" si="43"/>
        <v>32400</v>
      </c>
      <c r="C327" s="38">
        <f>'Aliquote medie'!H327</f>
        <v>3</v>
      </c>
      <c r="D327" s="38">
        <f>'Aliquote medie'!I327</f>
        <v>0.35</v>
      </c>
      <c r="E327" s="39">
        <f>VLOOKUP(B327,'Aliquote medie'!B:L,10,FALSE)</f>
        <v>8240</v>
      </c>
      <c r="F327" s="39">
        <f>'Aliquote medie'!L327</f>
        <v>0.25432098765432098</v>
      </c>
      <c r="G327" s="40">
        <f>VLOOKUP(B327,'Detrazioni (2022-2024)'!A:N,14,FALSE)</f>
        <v>1593.0694577026227</v>
      </c>
      <c r="H327" s="3">
        <f t="shared" si="40"/>
        <v>0</v>
      </c>
      <c r="I327" s="41">
        <f t="shared" si="41"/>
        <v>1593.0694577026227</v>
      </c>
      <c r="J327" s="48">
        <f t="shared" si="42"/>
        <v>6646.9305422973775</v>
      </c>
      <c r="K327" s="48">
        <f t="shared" si="44"/>
        <v>0.20515217723140053</v>
      </c>
      <c r="L327" s="48">
        <f t="shared" si="45"/>
        <v>43.682212827856347</v>
      </c>
      <c r="M327" s="13">
        <f t="shared" si="46"/>
        <v>0.43682212827856348</v>
      </c>
      <c r="N327" s="13">
        <f t="shared" si="47"/>
        <v>0.43682212827856348</v>
      </c>
    </row>
    <row r="328" spans="1:14" x14ac:dyDescent="0.2">
      <c r="A328" s="37">
        <v>100</v>
      </c>
      <c r="B328" s="37">
        <f t="shared" si="43"/>
        <v>32500</v>
      </c>
      <c r="C328" s="38">
        <f>'Aliquote medie'!H328</f>
        <v>3</v>
      </c>
      <c r="D328" s="38">
        <f>'Aliquote medie'!I328</f>
        <v>0.35</v>
      </c>
      <c r="E328" s="39">
        <f>VLOOKUP(B328,'Aliquote medie'!B:L,10,FALSE)</f>
        <v>8275</v>
      </c>
      <c r="F328" s="39">
        <f>'Aliquote medie'!L328</f>
        <v>0.25461538461538463</v>
      </c>
      <c r="G328" s="40">
        <f>VLOOKUP(B328,'Detrazioni (2022-2024)'!A:N,14,FALSE)</f>
        <v>1584.387244874767</v>
      </c>
      <c r="H328" s="3">
        <f t="shared" si="40"/>
        <v>0</v>
      </c>
      <c r="I328" s="41">
        <f t="shared" si="41"/>
        <v>1584.387244874767</v>
      </c>
      <c r="J328" s="48">
        <f t="shared" si="42"/>
        <v>6690.612755125233</v>
      </c>
      <c r="K328" s="48">
        <f t="shared" si="44"/>
        <v>0.20586500785000716</v>
      </c>
      <c r="L328" s="48">
        <f t="shared" si="45"/>
        <v>43.682212827855437</v>
      </c>
      <c r="M328" s="13">
        <f t="shared" si="46"/>
        <v>0.43682212827855438</v>
      </c>
      <c r="N328" s="13">
        <f t="shared" si="47"/>
        <v>0.43682212827855438</v>
      </c>
    </row>
    <row r="329" spans="1:14" x14ac:dyDescent="0.2">
      <c r="A329" s="37">
        <v>100</v>
      </c>
      <c r="B329" s="37">
        <f t="shared" si="43"/>
        <v>32600</v>
      </c>
      <c r="C329" s="38">
        <f>'Aliquote medie'!H329</f>
        <v>3</v>
      </c>
      <c r="D329" s="38">
        <f>'Aliquote medie'!I329</f>
        <v>0.35</v>
      </c>
      <c r="E329" s="39">
        <f>VLOOKUP(B329,'Aliquote medie'!B:L,10,FALSE)</f>
        <v>8310</v>
      </c>
      <c r="F329" s="39">
        <f>'Aliquote medie'!L329</f>
        <v>0.25490797546012273</v>
      </c>
      <c r="G329" s="40">
        <f>VLOOKUP(B329,'Detrazioni (2022-2024)'!A:N,14,FALSE)</f>
        <v>1575.7050320469114</v>
      </c>
      <c r="H329" s="3">
        <f t="shared" si="40"/>
        <v>0</v>
      </c>
      <c r="I329" s="41">
        <f t="shared" si="41"/>
        <v>1575.7050320469114</v>
      </c>
      <c r="J329" s="48">
        <f t="shared" si="42"/>
        <v>6734.2949679530884</v>
      </c>
      <c r="K329" s="48">
        <f t="shared" si="44"/>
        <v>0.2065734652746346</v>
      </c>
      <c r="L329" s="48">
        <f t="shared" si="45"/>
        <v>43.682212827855437</v>
      </c>
      <c r="M329" s="13">
        <f t="shared" si="46"/>
        <v>0.43682212827855438</v>
      </c>
      <c r="N329" s="13">
        <f t="shared" si="47"/>
        <v>0.43682212827855438</v>
      </c>
    </row>
    <row r="330" spans="1:14" x14ac:dyDescent="0.2">
      <c r="A330" s="37">
        <v>100</v>
      </c>
      <c r="B330" s="37">
        <f t="shared" si="43"/>
        <v>32700</v>
      </c>
      <c r="C330" s="38">
        <f>'Aliquote medie'!H330</f>
        <v>3</v>
      </c>
      <c r="D330" s="38">
        <f>'Aliquote medie'!I330</f>
        <v>0.35</v>
      </c>
      <c r="E330" s="39">
        <f>VLOOKUP(B330,'Aliquote medie'!B:L,10,FALSE)</f>
        <v>8345</v>
      </c>
      <c r="F330" s="39">
        <f>'Aliquote medie'!L330</f>
        <v>0.2551987767584098</v>
      </c>
      <c r="G330" s="40">
        <f>VLOOKUP(B330,'Detrazioni (2022-2024)'!A:N,14,FALSE)</f>
        <v>1567.0228192190555</v>
      </c>
      <c r="H330" s="3">
        <f t="shared" si="40"/>
        <v>0</v>
      </c>
      <c r="I330" s="41">
        <f t="shared" si="41"/>
        <v>1567.0228192190555</v>
      </c>
      <c r="J330" s="48">
        <f t="shared" si="42"/>
        <v>6777.9771807809448</v>
      </c>
      <c r="K330" s="48">
        <f t="shared" si="44"/>
        <v>0.20727758962632858</v>
      </c>
      <c r="L330" s="48">
        <f t="shared" si="45"/>
        <v>43.682212827856347</v>
      </c>
      <c r="M330" s="13">
        <f t="shared" si="46"/>
        <v>0.43682212827856348</v>
      </c>
      <c r="N330" s="13">
        <f t="shared" si="47"/>
        <v>0.43682212827856348</v>
      </c>
    </row>
    <row r="331" spans="1:14" x14ac:dyDescent="0.2">
      <c r="A331" s="37">
        <v>100</v>
      </c>
      <c r="B331" s="37">
        <f t="shared" si="43"/>
        <v>32800</v>
      </c>
      <c r="C331" s="38">
        <f>'Aliquote medie'!H331</f>
        <v>3</v>
      </c>
      <c r="D331" s="38">
        <f>'Aliquote medie'!I331</f>
        <v>0.35</v>
      </c>
      <c r="E331" s="39">
        <f>VLOOKUP(B331,'Aliquote medie'!B:L,10,FALSE)</f>
        <v>8380</v>
      </c>
      <c r="F331" s="39">
        <f>'Aliquote medie'!L331</f>
        <v>0.25548780487804879</v>
      </c>
      <c r="G331" s="40">
        <f>VLOOKUP(B331,'Detrazioni (2022-2024)'!A:N,14,FALSE)</f>
        <v>1558.3406063911998</v>
      </c>
      <c r="H331" s="3">
        <f t="shared" si="40"/>
        <v>0</v>
      </c>
      <c r="I331" s="41">
        <f t="shared" si="41"/>
        <v>1558.3406063911998</v>
      </c>
      <c r="J331" s="48">
        <f t="shared" si="42"/>
        <v>6821.6593936088002</v>
      </c>
      <c r="K331" s="48">
        <f t="shared" si="44"/>
        <v>0.20797742053685367</v>
      </c>
      <c r="L331" s="48">
        <f t="shared" si="45"/>
        <v>43.682212827855437</v>
      </c>
      <c r="M331" s="13">
        <f t="shared" si="46"/>
        <v>0.43682212827855438</v>
      </c>
      <c r="N331" s="13">
        <f t="shared" si="47"/>
        <v>0.43682212827855438</v>
      </c>
    </row>
    <row r="332" spans="1:14" x14ac:dyDescent="0.2">
      <c r="A332" s="37">
        <v>100</v>
      </c>
      <c r="B332" s="37">
        <f t="shared" si="43"/>
        <v>32900</v>
      </c>
      <c r="C332" s="38">
        <f>'Aliquote medie'!H332</f>
        <v>3</v>
      </c>
      <c r="D332" s="38">
        <f>'Aliquote medie'!I332</f>
        <v>0.35</v>
      </c>
      <c r="E332" s="39">
        <f>VLOOKUP(B332,'Aliquote medie'!B:L,10,FALSE)</f>
        <v>8415</v>
      </c>
      <c r="F332" s="39">
        <f>'Aliquote medie'!L332</f>
        <v>0.25577507598784194</v>
      </c>
      <c r="G332" s="40">
        <f>VLOOKUP(B332,'Detrazioni (2022-2024)'!A:N,14,FALSE)</f>
        <v>1549.6583935633437</v>
      </c>
      <c r="H332" s="3">
        <f t="shared" si="40"/>
        <v>0</v>
      </c>
      <c r="I332" s="41">
        <f t="shared" si="41"/>
        <v>1549.6583935633437</v>
      </c>
      <c r="J332" s="48">
        <f t="shared" si="42"/>
        <v>6865.3416064366565</v>
      </c>
      <c r="K332" s="48">
        <f t="shared" si="44"/>
        <v>0.20867299715612939</v>
      </c>
      <c r="L332" s="48">
        <f t="shared" si="45"/>
        <v>43.682212827856347</v>
      </c>
      <c r="M332" s="13">
        <f t="shared" si="46"/>
        <v>0.43682212827856348</v>
      </c>
      <c r="N332" s="13">
        <f t="shared" si="47"/>
        <v>0.43682212827856348</v>
      </c>
    </row>
    <row r="333" spans="1:14" x14ac:dyDescent="0.2">
      <c r="A333" s="37">
        <v>100</v>
      </c>
      <c r="B333" s="37">
        <f t="shared" si="43"/>
        <v>33000</v>
      </c>
      <c r="C333" s="38">
        <f>'Aliquote medie'!H333</f>
        <v>3</v>
      </c>
      <c r="D333" s="38">
        <f>'Aliquote medie'!I333</f>
        <v>0.35</v>
      </c>
      <c r="E333" s="39">
        <f>VLOOKUP(B333,'Aliquote medie'!B:L,10,FALSE)</f>
        <v>8450</v>
      </c>
      <c r="F333" s="39">
        <f>'Aliquote medie'!L333</f>
        <v>0.25606060606060604</v>
      </c>
      <c r="G333" s="40">
        <f>VLOOKUP(B333,'Detrazioni (2022-2024)'!A:N,14,FALSE)</f>
        <v>1540.976180735488</v>
      </c>
      <c r="H333" s="3">
        <f t="shared" si="40"/>
        <v>0</v>
      </c>
      <c r="I333" s="41">
        <f t="shared" si="41"/>
        <v>1540.976180735488</v>
      </c>
      <c r="J333" s="48">
        <f t="shared" si="42"/>
        <v>6909.023819264512</v>
      </c>
      <c r="K333" s="48">
        <f t="shared" si="44"/>
        <v>0.20936435815953067</v>
      </c>
      <c r="L333" s="48">
        <f t="shared" si="45"/>
        <v>43.682212827855437</v>
      </c>
      <c r="M333" s="13">
        <f t="shared" si="46"/>
        <v>0.43682212827855438</v>
      </c>
      <c r="N333" s="13">
        <f t="shared" si="47"/>
        <v>0.43682212827855438</v>
      </c>
    </row>
    <row r="334" spans="1:14" x14ac:dyDescent="0.2">
      <c r="A334" s="37">
        <v>100</v>
      </c>
      <c r="B334" s="37">
        <f t="shared" si="43"/>
        <v>33100</v>
      </c>
      <c r="C334" s="38">
        <f>'Aliquote medie'!H334</f>
        <v>3</v>
      </c>
      <c r="D334" s="38">
        <f>'Aliquote medie'!I334</f>
        <v>0.35</v>
      </c>
      <c r="E334" s="39">
        <f>VLOOKUP(B334,'Aliquote medie'!B:L,10,FALSE)</f>
        <v>8485</v>
      </c>
      <c r="F334" s="39">
        <f>'Aliquote medie'!L334</f>
        <v>0.25634441087613291</v>
      </c>
      <c r="G334" s="40">
        <f>VLOOKUP(B334,'Detrazioni (2022-2024)'!A:N,14,FALSE)</f>
        <v>1532.2939679076321</v>
      </c>
      <c r="H334" s="3">
        <f t="shared" si="40"/>
        <v>0</v>
      </c>
      <c r="I334" s="41">
        <f t="shared" si="41"/>
        <v>1532.2939679076321</v>
      </c>
      <c r="J334" s="48">
        <f t="shared" si="42"/>
        <v>6952.7060320923683</v>
      </c>
      <c r="K334" s="48">
        <f t="shared" si="44"/>
        <v>0.21005154175505644</v>
      </c>
      <c r="L334" s="48">
        <f t="shared" si="45"/>
        <v>43.682212827856347</v>
      </c>
      <c r="M334" s="13">
        <f t="shared" si="46"/>
        <v>0.43682212827856348</v>
      </c>
      <c r="N334" s="13">
        <f t="shared" si="47"/>
        <v>0.43682212827856348</v>
      </c>
    </row>
    <row r="335" spans="1:14" x14ac:dyDescent="0.2">
      <c r="A335" s="37">
        <v>100</v>
      </c>
      <c r="B335" s="37">
        <f t="shared" si="43"/>
        <v>33200</v>
      </c>
      <c r="C335" s="38">
        <f>'Aliquote medie'!H335</f>
        <v>3</v>
      </c>
      <c r="D335" s="38">
        <f>'Aliquote medie'!I335</f>
        <v>0.35</v>
      </c>
      <c r="E335" s="39">
        <f>VLOOKUP(B335,'Aliquote medie'!B:L,10,FALSE)</f>
        <v>8520</v>
      </c>
      <c r="F335" s="39">
        <f>'Aliquote medie'!L335</f>
        <v>0.25662650602409637</v>
      </c>
      <c r="G335" s="40">
        <f>VLOOKUP(B335,'Detrazioni (2022-2024)'!A:N,14,FALSE)</f>
        <v>1523.6117550797765</v>
      </c>
      <c r="H335" s="3">
        <f t="shared" si="40"/>
        <v>0</v>
      </c>
      <c r="I335" s="41">
        <f t="shared" si="41"/>
        <v>1523.6117550797765</v>
      </c>
      <c r="J335" s="48">
        <f t="shared" si="42"/>
        <v>6996.3882449202238</v>
      </c>
      <c r="K335" s="48">
        <f t="shared" si="44"/>
        <v>0.21073458569036818</v>
      </c>
      <c r="L335" s="48">
        <f t="shared" si="45"/>
        <v>43.682212827855437</v>
      </c>
      <c r="M335" s="13">
        <f t="shared" si="46"/>
        <v>0.43682212827855438</v>
      </c>
      <c r="N335" s="13">
        <f t="shared" si="47"/>
        <v>0.43682212827855438</v>
      </c>
    </row>
    <row r="336" spans="1:14" x14ac:dyDescent="0.2">
      <c r="A336" s="37">
        <v>100</v>
      </c>
      <c r="B336" s="37">
        <f t="shared" si="43"/>
        <v>33300</v>
      </c>
      <c r="C336" s="38">
        <f>'Aliquote medie'!H336</f>
        <v>3</v>
      </c>
      <c r="D336" s="38">
        <f>'Aliquote medie'!I336</f>
        <v>0.35</v>
      </c>
      <c r="E336" s="39">
        <f>VLOOKUP(B336,'Aliquote medie'!B:L,10,FALSE)</f>
        <v>8555</v>
      </c>
      <c r="F336" s="39">
        <f>'Aliquote medie'!L336</f>
        <v>0.25690690690690693</v>
      </c>
      <c r="G336" s="40">
        <f>VLOOKUP(B336,'Detrazioni (2022-2024)'!A:N,14,FALSE)</f>
        <v>1514.9295422519206</v>
      </c>
      <c r="H336" s="3">
        <f t="shared" si="40"/>
        <v>0</v>
      </c>
      <c r="I336" s="41">
        <f t="shared" si="41"/>
        <v>1514.9295422519206</v>
      </c>
      <c r="J336" s="48">
        <f t="shared" si="42"/>
        <v>7040.0704577480792</v>
      </c>
      <c r="K336" s="48">
        <f t="shared" si="44"/>
        <v>0.21141352725970208</v>
      </c>
      <c r="L336" s="48">
        <f t="shared" si="45"/>
        <v>43.682212827855437</v>
      </c>
      <c r="M336" s="13">
        <f t="shared" si="46"/>
        <v>0.43682212827855438</v>
      </c>
      <c r="N336" s="13">
        <f t="shared" si="47"/>
        <v>0.43682212827855438</v>
      </c>
    </row>
    <row r="337" spans="1:14" x14ac:dyDescent="0.2">
      <c r="A337" s="37">
        <v>100</v>
      </c>
      <c r="B337" s="37">
        <f t="shared" si="43"/>
        <v>33400</v>
      </c>
      <c r="C337" s="38">
        <f>'Aliquote medie'!H337</f>
        <v>3</v>
      </c>
      <c r="D337" s="38">
        <f>'Aliquote medie'!I337</f>
        <v>0.35</v>
      </c>
      <c r="E337" s="39">
        <f>VLOOKUP(B337,'Aliquote medie'!B:L,10,FALSE)</f>
        <v>8590</v>
      </c>
      <c r="F337" s="39">
        <f>'Aliquote medie'!L337</f>
        <v>0.25718562874251499</v>
      </c>
      <c r="G337" s="40">
        <f>VLOOKUP(B337,'Detrazioni (2022-2024)'!A:N,14,FALSE)</f>
        <v>1506.2473294240649</v>
      </c>
      <c r="H337" s="3">
        <f t="shared" si="40"/>
        <v>0</v>
      </c>
      <c r="I337" s="41">
        <f t="shared" si="41"/>
        <v>1506.2473294240649</v>
      </c>
      <c r="J337" s="48">
        <f t="shared" si="42"/>
        <v>7083.7526705759356</v>
      </c>
      <c r="K337" s="48">
        <f t="shared" si="44"/>
        <v>0.21208840331065676</v>
      </c>
      <c r="L337" s="48">
        <f t="shared" si="45"/>
        <v>43.682212827856347</v>
      </c>
      <c r="M337" s="13">
        <f t="shared" si="46"/>
        <v>0.43682212827856348</v>
      </c>
      <c r="N337" s="13">
        <f t="shared" si="47"/>
        <v>0.43682212827856348</v>
      </c>
    </row>
    <row r="338" spans="1:14" x14ac:dyDescent="0.2">
      <c r="A338" s="37">
        <v>100</v>
      </c>
      <c r="B338" s="37">
        <f t="shared" si="43"/>
        <v>33500</v>
      </c>
      <c r="C338" s="38">
        <f>'Aliquote medie'!H338</f>
        <v>3</v>
      </c>
      <c r="D338" s="38">
        <f>'Aliquote medie'!I338</f>
        <v>0.35</v>
      </c>
      <c r="E338" s="39">
        <f>VLOOKUP(B338,'Aliquote medie'!B:L,10,FALSE)</f>
        <v>8625</v>
      </c>
      <c r="F338" s="39">
        <f>'Aliquote medie'!L338</f>
        <v>0.2574626865671642</v>
      </c>
      <c r="G338" s="40">
        <f>VLOOKUP(B338,'Detrazioni (2022-2024)'!A:N,14,FALSE)</f>
        <v>1497.5651165962088</v>
      </c>
      <c r="H338" s="3">
        <f t="shared" si="40"/>
        <v>0</v>
      </c>
      <c r="I338" s="41">
        <f t="shared" si="41"/>
        <v>1497.5651165962088</v>
      </c>
      <c r="J338" s="48">
        <f t="shared" si="42"/>
        <v>7127.434883403791</v>
      </c>
      <c r="K338" s="48">
        <f t="shared" si="44"/>
        <v>0.21275925025085943</v>
      </c>
      <c r="L338" s="48">
        <f t="shared" si="45"/>
        <v>43.682212827855437</v>
      </c>
      <c r="M338" s="13">
        <f t="shared" si="46"/>
        <v>0.43682212827855438</v>
      </c>
      <c r="N338" s="13">
        <f t="shared" si="47"/>
        <v>0.43682212827855438</v>
      </c>
    </row>
    <row r="339" spans="1:14" x14ac:dyDescent="0.2">
      <c r="A339" s="37">
        <v>100</v>
      </c>
      <c r="B339" s="37">
        <f t="shared" si="43"/>
        <v>33600</v>
      </c>
      <c r="C339" s="38">
        <f>'Aliquote medie'!H339</f>
        <v>3</v>
      </c>
      <c r="D339" s="38">
        <f>'Aliquote medie'!I339</f>
        <v>0.35</v>
      </c>
      <c r="E339" s="39">
        <f>VLOOKUP(B339,'Aliquote medie'!B:L,10,FALSE)</f>
        <v>8660</v>
      </c>
      <c r="F339" s="39">
        <f>'Aliquote medie'!L339</f>
        <v>0.25773809523809521</v>
      </c>
      <c r="G339" s="40">
        <f>VLOOKUP(B339,'Detrazioni (2022-2024)'!A:N,14,FALSE)</f>
        <v>1488.8829037683531</v>
      </c>
      <c r="H339" s="3">
        <f t="shared" si="40"/>
        <v>0</v>
      </c>
      <c r="I339" s="41">
        <f t="shared" si="41"/>
        <v>1488.8829037683531</v>
      </c>
      <c r="J339" s="48">
        <f t="shared" si="42"/>
        <v>7171.1170962316464</v>
      </c>
      <c r="K339" s="48">
        <f t="shared" si="44"/>
        <v>0.21342610405451329</v>
      </c>
      <c r="L339" s="48">
        <f t="shared" si="45"/>
        <v>43.682212827855437</v>
      </c>
      <c r="M339" s="13">
        <f t="shared" si="46"/>
        <v>0.43682212827855438</v>
      </c>
      <c r="N339" s="13">
        <f t="shared" si="47"/>
        <v>0.43682212827855438</v>
      </c>
    </row>
    <row r="340" spans="1:14" x14ac:dyDescent="0.2">
      <c r="A340" s="37">
        <v>100</v>
      </c>
      <c r="B340" s="37">
        <f t="shared" si="43"/>
        <v>33700</v>
      </c>
      <c r="C340" s="38">
        <f>'Aliquote medie'!H340</f>
        <v>3</v>
      </c>
      <c r="D340" s="38">
        <f>'Aliquote medie'!I340</f>
        <v>0.35</v>
      </c>
      <c r="E340" s="39">
        <f>VLOOKUP(B340,'Aliquote medie'!B:L,10,FALSE)</f>
        <v>8695</v>
      </c>
      <c r="F340" s="39">
        <f>'Aliquote medie'!L340</f>
        <v>0.2580118694362018</v>
      </c>
      <c r="G340" s="40">
        <f>VLOOKUP(B340,'Detrazioni (2022-2024)'!A:N,14,FALSE)</f>
        <v>1480.2006909404972</v>
      </c>
      <c r="H340" s="3">
        <f t="shared" si="40"/>
        <v>0</v>
      </c>
      <c r="I340" s="41">
        <f t="shared" si="41"/>
        <v>1480.2006909404972</v>
      </c>
      <c r="J340" s="48">
        <f t="shared" si="42"/>
        <v>7214.7993090595028</v>
      </c>
      <c r="K340" s="48">
        <f t="shared" si="44"/>
        <v>0.21408900026882799</v>
      </c>
      <c r="L340" s="48">
        <f t="shared" si="45"/>
        <v>43.682212827856347</v>
      </c>
      <c r="M340" s="13">
        <f t="shared" si="46"/>
        <v>0.43682212827856348</v>
      </c>
      <c r="N340" s="13">
        <f t="shared" si="47"/>
        <v>0.43682212827856348</v>
      </c>
    </row>
    <row r="341" spans="1:14" x14ac:dyDescent="0.2">
      <c r="A341" s="37">
        <v>100</v>
      </c>
      <c r="B341" s="37">
        <f t="shared" si="43"/>
        <v>33800</v>
      </c>
      <c r="C341" s="38">
        <f>'Aliquote medie'!H341</f>
        <v>3</v>
      </c>
      <c r="D341" s="38">
        <f>'Aliquote medie'!I341</f>
        <v>0.35</v>
      </c>
      <c r="E341" s="39">
        <f>VLOOKUP(B341,'Aliquote medie'!B:L,10,FALSE)</f>
        <v>8730</v>
      </c>
      <c r="F341" s="39">
        <f>'Aliquote medie'!L341</f>
        <v>0.25828402366863906</v>
      </c>
      <c r="G341" s="40">
        <f>VLOOKUP(B341,'Detrazioni (2022-2024)'!A:N,14,FALSE)</f>
        <v>1471.5184781126416</v>
      </c>
      <c r="H341" s="3">
        <f t="shared" si="40"/>
        <v>0</v>
      </c>
      <c r="I341" s="41">
        <f t="shared" si="41"/>
        <v>1471.5184781126416</v>
      </c>
      <c r="J341" s="48">
        <f t="shared" si="42"/>
        <v>7258.4815218873582</v>
      </c>
      <c r="K341" s="48">
        <f t="shared" si="44"/>
        <v>0.21474797402033605</v>
      </c>
      <c r="L341" s="48">
        <f t="shared" si="45"/>
        <v>43.682212827855437</v>
      </c>
      <c r="M341" s="13">
        <f t="shared" si="46"/>
        <v>0.43682212827855438</v>
      </c>
      <c r="N341" s="13">
        <f t="shared" si="47"/>
        <v>0.43682212827855438</v>
      </c>
    </row>
    <row r="342" spans="1:14" x14ac:dyDescent="0.2">
      <c r="A342" s="37">
        <v>100</v>
      </c>
      <c r="B342" s="37">
        <f t="shared" si="43"/>
        <v>33900</v>
      </c>
      <c r="C342" s="38">
        <f>'Aliquote medie'!H342</f>
        <v>3</v>
      </c>
      <c r="D342" s="38">
        <f>'Aliquote medie'!I342</f>
        <v>0.35</v>
      </c>
      <c r="E342" s="39">
        <f>VLOOKUP(B342,'Aliquote medie'!B:L,10,FALSE)</f>
        <v>8765</v>
      </c>
      <c r="F342" s="39">
        <f>'Aliquote medie'!L342</f>
        <v>0.25855457227138645</v>
      </c>
      <c r="G342" s="40">
        <f>VLOOKUP(B342,'Detrazioni (2022-2024)'!A:N,14,FALSE)</f>
        <v>1462.8362652847857</v>
      </c>
      <c r="H342" s="3">
        <f t="shared" si="40"/>
        <v>0</v>
      </c>
      <c r="I342" s="41">
        <f t="shared" si="41"/>
        <v>1462.8362652847857</v>
      </c>
      <c r="J342" s="48">
        <f t="shared" si="42"/>
        <v>7302.1637347152146</v>
      </c>
      <c r="K342" s="48">
        <f t="shared" si="44"/>
        <v>0.21540306002109777</v>
      </c>
      <c r="L342" s="48">
        <f t="shared" si="45"/>
        <v>43.682212827856347</v>
      </c>
      <c r="M342" s="13">
        <f t="shared" si="46"/>
        <v>0.43682212827856348</v>
      </c>
      <c r="N342" s="13">
        <f t="shared" si="47"/>
        <v>0.43682212827856348</v>
      </c>
    </row>
    <row r="343" spans="1:14" x14ac:dyDescent="0.2">
      <c r="A343" s="37">
        <v>100</v>
      </c>
      <c r="B343" s="37">
        <f t="shared" si="43"/>
        <v>34000</v>
      </c>
      <c r="C343" s="38">
        <f>'Aliquote medie'!H343</f>
        <v>3</v>
      </c>
      <c r="D343" s="38">
        <f>'Aliquote medie'!I343</f>
        <v>0.35</v>
      </c>
      <c r="E343" s="39">
        <f>VLOOKUP(B343,'Aliquote medie'!B:L,10,FALSE)</f>
        <v>8800</v>
      </c>
      <c r="F343" s="39">
        <f>'Aliquote medie'!L343</f>
        <v>0.25882352941176473</v>
      </c>
      <c r="G343" s="40">
        <f>VLOOKUP(B343,'Detrazioni (2022-2024)'!A:N,14,FALSE)</f>
        <v>1454.15405245693</v>
      </c>
      <c r="H343" s="3">
        <f t="shared" si="40"/>
        <v>0</v>
      </c>
      <c r="I343" s="41">
        <f t="shared" si="41"/>
        <v>1454.15405245693</v>
      </c>
      <c r="J343" s="48">
        <f t="shared" si="42"/>
        <v>7345.84594754307</v>
      </c>
      <c r="K343" s="48">
        <f t="shared" si="44"/>
        <v>0.21605429257479616</v>
      </c>
      <c r="L343" s="48">
        <f t="shared" si="45"/>
        <v>43.682212827855437</v>
      </c>
      <c r="M343" s="13">
        <f t="shared" si="46"/>
        <v>0.43682212827855438</v>
      </c>
      <c r="N343" s="13">
        <f t="shared" si="47"/>
        <v>0.43682212827855438</v>
      </c>
    </row>
    <row r="344" spans="1:14" x14ac:dyDescent="0.2">
      <c r="A344" s="37">
        <v>100</v>
      </c>
      <c r="B344" s="37">
        <f t="shared" si="43"/>
        <v>34100</v>
      </c>
      <c r="C344" s="38">
        <f>'Aliquote medie'!H344</f>
        <v>3</v>
      </c>
      <c r="D344" s="38">
        <f>'Aliquote medie'!I344</f>
        <v>0.35</v>
      </c>
      <c r="E344" s="39">
        <f>VLOOKUP(B344,'Aliquote medie'!B:L,10,FALSE)</f>
        <v>8835</v>
      </c>
      <c r="F344" s="39">
        <f>'Aliquote medie'!L344</f>
        <v>0.25909090909090909</v>
      </c>
      <c r="G344" s="40">
        <f>VLOOKUP(B344,'Detrazioni (2022-2024)'!A:N,14,FALSE)</f>
        <v>1445.4718396290739</v>
      </c>
      <c r="H344" s="3">
        <f t="shared" si="40"/>
        <v>0</v>
      </c>
      <c r="I344" s="41">
        <f t="shared" si="41"/>
        <v>1445.4718396290739</v>
      </c>
      <c r="J344" s="48">
        <f t="shared" si="42"/>
        <v>7389.5281603709263</v>
      </c>
      <c r="K344" s="48">
        <f t="shared" si="44"/>
        <v>0.21670170558272511</v>
      </c>
      <c r="L344" s="48">
        <f t="shared" si="45"/>
        <v>43.682212827856347</v>
      </c>
      <c r="M344" s="13">
        <f t="shared" si="46"/>
        <v>0.43682212827856348</v>
      </c>
      <c r="N344" s="13">
        <f t="shared" si="47"/>
        <v>0.43682212827856348</v>
      </c>
    </row>
    <row r="345" spans="1:14" x14ac:dyDescent="0.2">
      <c r="A345" s="37">
        <v>100</v>
      </c>
      <c r="B345" s="37">
        <f t="shared" si="43"/>
        <v>34200</v>
      </c>
      <c r="C345" s="38">
        <f>'Aliquote medie'!H345</f>
        <v>3</v>
      </c>
      <c r="D345" s="38">
        <f>'Aliquote medie'!I345</f>
        <v>0.35</v>
      </c>
      <c r="E345" s="39">
        <f>VLOOKUP(B345,'Aliquote medie'!B:L,10,FALSE)</f>
        <v>8870</v>
      </c>
      <c r="F345" s="39">
        <f>'Aliquote medie'!L345</f>
        <v>0.25935672514619884</v>
      </c>
      <c r="G345" s="40">
        <f>VLOOKUP(B345,'Detrazioni (2022-2024)'!A:N,14,FALSE)</f>
        <v>1436.7896268012182</v>
      </c>
      <c r="H345" s="3">
        <f t="shared" si="40"/>
        <v>0</v>
      </c>
      <c r="I345" s="41">
        <f t="shared" si="41"/>
        <v>1436.7896268012182</v>
      </c>
      <c r="J345" s="48">
        <f t="shared" si="42"/>
        <v>7433.2103731987818</v>
      </c>
      <c r="K345" s="48">
        <f t="shared" si="44"/>
        <v>0.21734533254967198</v>
      </c>
      <c r="L345" s="48">
        <f t="shared" si="45"/>
        <v>43.682212827855437</v>
      </c>
      <c r="M345" s="13">
        <f t="shared" si="46"/>
        <v>0.43682212827855438</v>
      </c>
      <c r="N345" s="13">
        <f t="shared" si="47"/>
        <v>0.43682212827855438</v>
      </c>
    </row>
    <row r="346" spans="1:14" x14ac:dyDescent="0.2">
      <c r="A346" s="37">
        <v>100</v>
      </c>
      <c r="B346" s="37">
        <f t="shared" si="43"/>
        <v>34300</v>
      </c>
      <c r="C346" s="38">
        <f>'Aliquote medie'!H346</f>
        <v>3</v>
      </c>
      <c r="D346" s="38">
        <f>'Aliquote medie'!I346</f>
        <v>0.35</v>
      </c>
      <c r="E346" s="39">
        <f>VLOOKUP(B346,'Aliquote medie'!B:L,10,FALSE)</f>
        <v>8905</v>
      </c>
      <c r="F346" s="39">
        <f>'Aliquote medie'!L346</f>
        <v>0.2596209912536443</v>
      </c>
      <c r="G346" s="40">
        <f>VLOOKUP(B346,'Detrazioni (2022-2024)'!A:N,14,FALSE)</f>
        <v>1428.1074139733623</v>
      </c>
      <c r="H346" s="3">
        <f t="shared" si="40"/>
        <v>0</v>
      </c>
      <c r="I346" s="41">
        <f t="shared" si="41"/>
        <v>1428.1074139733623</v>
      </c>
      <c r="J346" s="48">
        <f t="shared" si="42"/>
        <v>7476.8925860266372</v>
      </c>
      <c r="K346" s="48">
        <f t="shared" si="44"/>
        <v>0.21798520658969789</v>
      </c>
      <c r="L346" s="48">
        <f t="shared" si="45"/>
        <v>43.682212827855437</v>
      </c>
      <c r="M346" s="13">
        <f t="shared" si="46"/>
        <v>0.43682212827855438</v>
      </c>
      <c r="N346" s="13">
        <f t="shared" si="47"/>
        <v>0.43682212827855438</v>
      </c>
    </row>
    <row r="347" spans="1:14" x14ac:dyDescent="0.2">
      <c r="A347" s="37">
        <v>100</v>
      </c>
      <c r="B347" s="37">
        <f t="shared" si="43"/>
        <v>34400</v>
      </c>
      <c r="C347" s="38">
        <f>'Aliquote medie'!H347</f>
        <v>3</v>
      </c>
      <c r="D347" s="38">
        <f>'Aliquote medie'!I347</f>
        <v>0.35</v>
      </c>
      <c r="E347" s="39">
        <f>VLOOKUP(B347,'Aliquote medie'!B:L,10,FALSE)</f>
        <v>8940</v>
      </c>
      <c r="F347" s="39">
        <f>'Aliquote medie'!L347</f>
        <v>0.25988372093023254</v>
      </c>
      <c r="G347" s="40">
        <f>VLOOKUP(B347,'Detrazioni (2022-2024)'!A:N,14,FALSE)</f>
        <v>1419.4252011455067</v>
      </c>
      <c r="H347" s="3">
        <f t="shared" si="40"/>
        <v>0</v>
      </c>
      <c r="I347" s="41">
        <f t="shared" si="41"/>
        <v>1419.4252011455067</v>
      </c>
      <c r="J347" s="48">
        <f t="shared" si="42"/>
        <v>7520.5747988544936</v>
      </c>
      <c r="K347" s="48">
        <f t="shared" si="44"/>
        <v>0.21862136043181668</v>
      </c>
      <c r="L347" s="48">
        <f t="shared" si="45"/>
        <v>43.682212827856347</v>
      </c>
      <c r="M347" s="13">
        <f t="shared" si="46"/>
        <v>0.43682212827856348</v>
      </c>
      <c r="N347" s="13">
        <f t="shared" si="47"/>
        <v>0.43682212827856348</v>
      </c>
    </row>
    <row r="348" spans="1:14" x14ac:dyDescent="0.2">
      <c r="A348" s="37">
        <v>100</v>
      </c>
      <c r="B348" s="37">
        <f t="shared" si="43"/>
        <v>34500</v>
      </c>
      <c r="C348" s="38">
        <f>'Aliquote medie'!H348</f>
        <v>3</v>
      </c>
      <c r="D348" s="38">
        <f>'Aliquote medie'!I348</f>
        <v>0.35</v>
      </c>
      <c r="E348" s="39">
        <f>VLOOKUP(B348,'Aliquote medie'!B:L,10,FALSE)</f>
        <v>8975</v>
      </c>
      <c r="F348" s="39">
        <f>'Aliquote medie'!L348</f>
        <v>0.26014492753623186</v>
      </c>
      <c r="G348" s="40">
        <f>VLOOKUP(B348,'Detrazioni (2022-2024)'!A:N,14,FALSE)</f>
        <v>1410.7429883176508</v>
      </c>
      <c r="H348" s="3">
        <f t="shared" si="40"/>
        <v>0</v>
      </c>
      <c r="I348" s="41">
        <f t="shared" si="41"/>
        <v>1410.7429883176508</v>
      </c>
      <c r="J348" s="48">
        <f t="shared" si="42"/>
        <v>7564.257011682349</v>
      </c>
      <c r="K348" s="48">
        <f t="shared" si="44"/>
        <v>0.21925382642557534</v>
      </c>
      <c r="L348" s="48">
        <f t="shared" si="45"/>
        <v>43.682212827855437</v>
      </c>
      <c r="M348" s="13">
        <f t="shared" si="46"/>
        <v>0.43682212827855438</v>
      </c>
      <c r="N348" s="13">
        <f t="shared" si="47"/>
        <v>0.43682212827855438</v>
      </c>
    </row>
    <row r="349" spans="1:14" x14ac:dyDescent="0.2">
      <c r="A349" s="37">
        <v>100</v>
      </c>
      <c r="B349" s="37">
        <f t="shared" si="43"/>
        <v>34600</v>
      </c>
      <c r="C349" s="38">
        <f>'Aliquote medie'!H349</f>
        <v>3</v>
      </c>
      <c r="D349" s="38">
        <f>'Aliquote medie'!I349</f>
        <v>0.35</v>
      </c>
      <c r="E349" s="39">
        <f>VLOOKUP(B349,'Aliquote medie'!B:L,10,FALSE)</f>
        <v>9010</v>
      </c>
      <c r="F349" s="39">
        <f>'Aliquote medie'!L349</f>
        <v>0.26040462427745664</v>
      </c>
      <c r="G349" s="40">
        <f>VLOOKUP(B349,'Detrazioni (2022-2024)'!A:N,14,FALSE)</f>
        <v>1402.0607754897951</v>
      </c>
      <c r="H349" s="3">
        <f t="shared" si="40"/>
        <v>0</v>
      </c>
      <c r="I349" s="41">
        <f t="shared" si="41"/>
        <v>1402.0607754897951</v>
      </c>
      <c r="J349" s="48">
        <f t="shared" si="42"/>
        <v>7607.9392245102044</v>
      </c>
      <c r="K349" s="48">
        <f t="shared" si="44"/>
        <v>0.2198826365465377</v>
      </c>
      <c r="L349" s="48">
        <f t="shared" si="45"/>
        <v>43.682212827855437</v>
      </c>
      <c r="M349" s="13">
        <f t="shared" si="46"/>
        <v>0.43682212827855438</v>
      </c>
      <c r="N349" s="13">
        <f t="shared" si="47"/>
        <v>0.43682212827855438</v>
      </c>
    </row>
    <row r="350" spans="1:14" x14ac:dyDescent="0.2">
      <c r="A350" s="37">
        <v>100</v>
      </c>
      <c r="B350" s="37">
        <f t="shared" si="43"/>
        <v>34700</v>
      </c>
      <c r="C350" s="38">
        <f>'Aliquote medie'!H350</f>
        <v>3</v>
      </c>
      <c r="D350" s="38">
        <f>'Aliquote medie'!I350</f>
        <v>0.35</v>
      </c>
      <c r="E350" s="39">
        <f>VLOOKUP(B350,'Aliquote medie'!B:L,10,FALSE)</f>
        <v>9045</v>
      </c>
      <c r="F350" s="39">
        <f>'Aliquote medie'!L350</f>
        <v>0.26066282420749282</v>
      </c>
      <c r="G350" s="40">
        <f>VLOOKUP(B350,'Detrazioni (2022-2024)'!A:N,14,FALSE)</f>
        <v>1393.378562661939</v>
      </c>
      <c r="H350" s="3">
        <f t="shared" si="40"/>
        <v>0</v>
      </c>
      <c r="I350" s="41">
        <f t="shared" si="41"/>
        <v>1393.378562661939</v>
      </c>
      <c r="J350" s="48">
        <f t="shared" si="42"/>
        <v>7651.6214373380608</v>
      </c>
      <c r="K350" s="48">
        <f t="shared" si="44"/>
        <v>0.22050782240167321</v>
      </c>
      <c r="L350" s="48">
        <f t="shared" si="45"/>
        <v>43.682212827856347</v>
      </c>
      <c r="M350" s="13">
        <f t="shared" si="46"/>
        <v>0.43682212827856348</v>
      </c>
      <c r="N350" s="13">
        <f t="shared" si="47"/>
        <v>0.43682212827856348</v>
      </c>
    </row>
    <row r="351" spans="1:14" x14ac:dyDescent="0.2">
      <c r="A351" s="37">
        <v>100</v>
      </c>
      <c r="B351" s="37">
        <f t="shared" si="43"/>
        <v>34800</v>
      </c>
      <c r="C351" s="38">
        <f>'Aliquote medie'!H351</f>
        <v>3</v>
      </c>
      <c r="D351" s="38">
        <f>'Aliquote medie'!I351</f>
        <v>0.35</v>
      </c>
      <c r="E351" s="39">
        <f>VLOOKUP(B351,'Aliquote medie'!B:L,10,FALSE)</f>
        <v>9080</v>
      </c>
      <c r="F351" s="39">
        <f>'Aliquote medie'!L351</f>
        <v>0.26091954022988506</v>
      </c>
      <c r="G351" s="40">
        <f>VLOOKUP(B351,'Detrazioni (2022-2024)'!A:N,14,FALSE)</f>
        <v>1384.6963498340833</v>
      </c>
      <c r="H351" s="3">
        <f t="shared" si="40"/>
        <v>0</v>
      </c>
      <c r="I351" s="41">
        <f t="shared" si="41"/>
        <v>1384.6963498340833</v>
      </c>
      <c r="J351" s="48">
        <f t="shared" si="42"/>
        <v>7695.3036501659171</v>
      </c>
      <c r="K351" s="48">
        <f t="shared" si="44"/>
        <v>0.22112941523465279</v>
      </c>
      <c r="L351" s="48">
        <f t="shared" si="45"/>
        <v>43.682212827856347</v>
      </c>
      <c r="M351" s="13">
        <f t="shared" si="46"/>
        <v>0.43682212827856348</v>
      </c>
      <c r="N351" s="13">
        <f t="shared" si="47"/>
        <v>0.43682212827856348</v>
      </c>
    </row>
    <row r="352" spans="1:14" x14ac:dyDescent="0.2">
      <c r="A352" s="37">
        <v>100</v>
      </c>
      <c r="B352" s="37">
        <f t="shared" si="43"/>
        <v>34900</v>
      </c>
      <c r="C352" s="38">
        <f>'Aliquote medie'!H352</f>
        <v>3</v>
      </c>
      <c r="D352" s="38">
        <f>'Aliquote medie'!I352</f>
        <v>0.35</v>
      </c>
      <c r="E352" s="39">
        <f>VLOOKUP(B352,'Aliquote medie'!B:L,10,FALSE)</f>
        <v>9115</v>
      </c>
      <c r="F352" s="39">
        <f>'Aliquote medie'!L352</f>
        <v>0.26117478510028652</v>
      </c>
      <c r="G352" s="40">
        <f>VLOOKUP(B352,'Detrazioni (2022-2024)'!A:N,14,FALSE)</f>
        <v>1376.0141370062274</v>
      </c>
      <c r="H352" s="3">
        <f t="shared" si="40"/>
        <v>0</v>
      </c>
      <c r="I352" s="41">
        <f t="shared" si="41"/>
        <v>1376.0141370062274</v>
      </c>
      <c r="J352" s="48">
        <f t="shared" si="42"/>
        <v>7738.9858629937726</v>
      </c>
      <c r="K352" s="48">
        <f t="shared" si="44"/>
        <v>0.22174744593105367</v>
      </c>
      <c r="L352" s="48">
        <f t="shared" si="45"/>
        <v>43.682212827855437</v>
      </c>
      <c r="M352" s="13">
        <f t="shared" si="46"/>
        <v>0.43682212827855438</v>
      </c>
      <c r="N352" s="13">
        <f t="shared" si="47"/>
        <v>0.43682212827855438</v>
      </c>
    </row>
    <row r="353" spans="1:14" x14ac:dyDescent="0.2">
      <c r="A353" s="37">
        <v>100</v>
      </c>
      <c r="B353" s="37">
        <f t="shared" si="43"/>
        <v>35000</v>
      </c>
      <c r="C353" s="38">
        <f>'Aliquote medie'!H353</f>
        <v>3</v>
      </c>
      <c r="D353" s="38">
        <f>'Aliquote medie'!I353</f>
        <v>0.35</v>
      </c>
      <c r="E353" s="39">
        <f>VLOOKUP(B353,'Aliquote medie'!B:L,10,FALSE)</f>
        <v>9150</v>
      </c>
      <c r="F353" s="39">
        <f>'Aliquote medie'!L353</f>
        <v>0.26142857142857145</v>
      </c>
      <c r="G353" s="40">
        <f>VLOOKUP(B353,'Detrazioni (2022-2024)'!A:N,14,FALSE)</f>
        <v>1367.3319241783718</v>
      </c>
      <c r="H353" s="3">
        <f t="shared" si="40"/>
        <v>0</v>
      </c>
      <c r="I353" s="41">
        <f t="shared" si="41"/>
        <v>1367.3319241783718</v>
      </c>
      <c r="J353" s="48">
        <f t="shared" si="42"/>
        <v>7782.668075821628</v>
      </c>
      <c r="K353" s="48">
        <f t="shared" si="44"/>
        <v>0.22236194502347509</v>
      </c>
      <c r="L353" s="48">
        <f t="shared" si="45"/>
        <v>43.682212827855437</v>
      </c>
      <c r="M353" s="13">
        <f t="shared" si="46"/>
        <v>0.43682212827855438</v>
      </c>
      <c r="N353" s="13">
        <f t="shared" si="47"/>
        <v>0.43682212827855438</v>
      </c>
    </row>
    <row r="354" spans="1:14" x14ac:dyDescent="0.2">
      <c r="A354" s="37">
        <v>100</v>
      </c>
      <c r="B354" s="37">
        <f t="shared" si="43"/>
        <v>35100</v>
      </c>
      <c r="C354" s="38">
        <f>'Aliquote medie'!H354</f>
        <v>3</v>
      </c>
      <c r="D354" s="38">
        <f>'Aliquote medie'!I354</f>
        <v>0.35</v>
      </c>
      <c r="E354" s="39">
        <f>VLOOKUP(B354,'Aliquote medie'!B:L,10,FALSE)</f>
        <v>9185</v>
      </c>
      <c r="F354" s="39">
        <f>'Aliquote medie'!L354</f>
        <v>0.26168091168091168</v>
      </c>
      <c r="G354" s="40">
        <f>VLOOKUP(B354,'Detrazioni (2022-2024)'!A:N,14,FALSE)</f>
        <v>1358.6497113505161</v>
      </c>
      <c r="H354" s="3">
        <f t="shared" si="40"/>
        <v>0</v>
      </c>
      <c r="I354" s="41">
        <f t="shared" si="41"/>
        <v>1358.6497113505161</v>
      </c>
      <c r="J354" s="48">
        <f t="shared" si="42"/>
        <v>7826.3502886494844</v>
      </c>
      <c r="K354" s="48">
        <f t="shared" si="44"/>
        <v>0.22297294269656651</v>
      </c>
      <c r="L354" s="48">
        <f t="shared" si="45"/>
        <v>43.682212827856347</v>
      </c>
      <c r="M354" s="13">
        <f t="shared" si="46"/>
        <v>0.43682212827856348</v>
      </c>
      <c r="N354" s="13">
        <f t="shared" si="47"/>
        <v>0.43682212827856348</v>
      </c>
    </row>
    <row r="355" spans="1:14" x14ac:dyDescent="0.2">
      <c r="A355" s="37">
        <v>100</v>
      </c>
      <c r="B355" s="37">
        <f t="shared" si="43"/>
        <v>35200</v>
      </c>
      <c r="C355" s="38">
        <f>'Aliquote medie'!H355</f>
        <v>3</v>
      </c>
      <c r="D355" s="38">
        <f>'Aliquote medie'!I355</f>
        <v>0.35</v>
      </c>
      <c r="E355" s="39">
        <f>VLOOKUP(B355,'Aliquote medie'!B:L,10,FALSE)</f>
        <v>9220</v>
      </c>
      <c r="F355" s="39">
        <f>'Aliquote medie'!L355</f>
        <v>0.26193181818181815</v>
      </c>
      <c r="G355" s="40">
        <f>VLOOKUP(B355,'Detrazioni (2022-2024)'!A:N,14,FALSE)</f>
        <v>1284.9674985226602</v>
      </c>
      <c r="H355" s="3">
        <f t="shared" si="40"/>
        <v>0</v>
      </c>
      <c r="I355" s="41">
        <f t="shared" si="41"/>
        <v>1284.9674985226602</v>
      </c>
      <c r="J355" s="48">
        <f t="shared" si="42"/>
        <v>7935.0325014773398</v>
      </c>
      <c r="K355" s="48">
        <f t="shared" si="44"/>
        <v>0.22542705970106078</v>
      </c>
      <c r="L355" s="48">
        <f t="shared" si="45"/>
        <v>108.68221282785544</v>
      </c>
      <c r="M355" s="13">
        <f t="shared" si="46"/>
        <v>1.0868221282785544</v>
      </c>
      <c r="N355" s="13" t="str">
        <f t="shared" si="47"/>
        <v/>
      </c>
    </row>
    <row r="356" spans="1:14" x14ac:dyDescent="0.2">
      <c r="A356" s="37">
        <v>100</v>
      </c>
      <c r="B356" s="37">
        <f t="shared" si="43"/>
        <v>35300</v>
      </c>
      <c r="C356" s="38">
        <f>'Aliquote medie'!H356</f>
        <v>3</v>
      </c>
      <c r="D356" s="38">
        <f>'Aliquote medie'!I356</f>
        <v>0.35</v>
      </c>
      <c r="E356" s="39">
        <f>VLOOKUP(B356,'Aliquote medie'!B:L,10,FALSE)</f>
        <v>9255</v>
      </c>
      <c r="F356" s="39">
        <f>'Aliquote medie'!L356</f>
        <v>0.26218130311614729</v>
      </c>
      <c r="G356" s="40">
        <f>VLOOKUP(B356,'Detrazioni (2022-2024)'!A:N,14,FALSE)</f>
        <v>1276.2852856948043</v>
      </c>
      <c r="H356" s="3">
        <f t="shared" si="40"/>
        <v>0</v>
      </c>
      <c r="I356" s="41">
        <f t="shared" si="41"/>
        <v>1276.2852856948043</v>
      </c>
      <c r="J356" s="48">
        <f t="shared" si="42"/>
        <v>7978.7147143051952</v>
      </c>
      <c r="K356" s="48">
        <f t="shared" si="44"/>
        <v>0.22602591258654944</v>
      </c>
      <c r="L356" s="48">
        <f t="shared" si="45"/>
        <v>43.682212827855437</v>
      </c>
      <c r="M356" s="13">
        <f t="shared" si="46"/>
        <v>0.43682212827855438</v>
      </c>
      <c r="N356" s="13">
        <f t="shared" si="47"/>
        <v>0.43682212827855438</v>
      </c>
    </row>
    <row r="357" spans="1:14" x14ac:dyDescent="0.2">
      <c r="A357" s="37">
        <v>100</v>
      </c>
      <c r="B357" s="37">
        <f t="shared" si="43"/>
        <v>35400</v>
      </c>
      <c r="C357" s="38">
        <f>'Aliquote medie'!H357</f>
        <v>3</v>
      </c>
      <c r="D357" s="38">
        <f>'Aliquote medie'!I357</f>
        <v>0.35</v>
      </c>
      <c r="E357" s="39">
        <f>VLOOKUP(B357,'Aliquote medie'!B:L,10,FALSE)</f>
        <v>9290</v>
      </c>
      <c r="F357" s="39">
        <f>'Aliquote medie'!L357</f>
        <v>0.26242937853107345</v>
      </c>
      <c r="G357" s="40">
        <f>VLOOKUP(B357,'Detrazioni (2022-2024)'!A:N,14,FALSE)</f>
        <v>1267.6030728669484</v>
      </c>
      <c r="H357" s="3">
        <f t="shared" si="40"/>
        <v>0</v>
      </c>
      <c r="I357" s="41">
        <f t="shared" si="41"/>
        <v>1267.6030728669484</v>
      </c>
      <c r="J357" s="48">
        <f t="shared" si="42"/>
        <v>8022.3969271330516</v>
      </c>
      <c r="K357" s="48">
        <f t="shared" si="44"/>
        <v>0.2266213821224026</v>
      </c>
      <c r="L357" s="48">
        <f t="shared" si="45"/>
        <v>43.682212827856347</v>
      </c>
      <c r="M357" s="13">
        <f t="shared" si="46"/>
        <v>0.43682212827856348</v>
      </c>
      <c r="N357" s="13">
        <f t="shared" si="47"/>
        <v>0.43682212827856348</v>
      </c>
    </row>
    <row r="358" spans="1:14" x14ac:dyDescent="0.2">
      <c r="A358" s="37">
        <v>100</v>
      </c>
      <c r="B358" s="37">
        <f t="shared" si="43"/>
        <v>35500</v>
      </c>
      <c r="C358" s="38">
        <f>'Aliquote medie'!H358</f>
        <v>3</v>
      </c>
      <c r="D358" s="38">
        <f>'Aliquote medie'!I358</f>
        <v>0.35</v>
      </c>
      <c r="E358" s="39">
        <f>VLOOKUP(B358,'Aliquote medie'!B:L,10,FALSE)</f>
        <v>9325</v>
      </c>
      <c r="F358" s="39">
        <f>'Aliquote medie'!L358</f>
        <v>0.26267605633802815</v>
      </c>
      <c r="G358" s="40">
        <f>VLOOKUP(B358,'Detrazioni (2022-2024)'!A:N,14,FALSE)</f>
        <v>1258.9208600390928</v>
      </c>
      <c r="H358" s="3">
        <f t="shared" si="40"/>
        <v>0</v>
      </c>
      <c r="I358" s="41">
        <f t="shared" si="41"/>
        <v>1258.9208600390928</v>
      </c>
      <c r="J358" s="48">
        <f t="shared" si="42"/>
        <v>8066.079139960907</v>
      </c>
      <c r="K358" s="48">
        <f t="shared" si="44"/>
        <v>0.22721349690030723</v>
      </c>
      <c r="L358" s="48">
        <f t="shared" si="45"/>
        <v>43.682212827855437</v>
      </c>
      <c r="M358" s="13">
        <f t="shared" si="46"/>
        <v>0.43682212827855438</v>
      </c>
      <c r="N358" s="13">
        <f t="shared" si="47"/>
        <v>0.43682212827855438</v>
      </c>
    </row>
    <row r="359" spans="1:14" x14ac:dyDescent="0.2">
      <c r="A359" s="37">
        <v>100</v>
      </c>
      <c r="B359" s="37">
        <f t="shared" si="43"/>
        <v>35600</v>
      </c>
      <c r="C359" s="38">
        <f>'Aliquote medie'!H359</f>
        <v>3</v>
      </c>
      <c r="D359" s="38">
        <f>'Aliquote medie'!I359</f>
        <v>0.35</v>
      </c>
      <c r="E359" s="39">
        <f>VLOOKUP(B359,'Aliquote medie'!B:L,10,FALSE)</f>
        <v>9360</v>
      </c>
      <c r="F359" s="39">
        <f>'Aliquote medie'!L359</f>
        <v>0.26292134831460673</v>
      </c>
      <c r="G359" s="40">
        <f>VLOOKUP(B359,'Detrazioni (2022-2024)'!A:N,14,FALSE)</f>
        <v>1250.2386472112369</v>
      </c>
      <c r="H359" s="3">
        <f t="shared" si="40"/>
        <v>0</v>
      </c>
      <c r="I359" s="41">
        <f t="shared" si="41"/>
        <v>1250.2386472112369</v>
      </c>
      <c r="J359" s="48">
        <f t="shared" si="42"/>
        <v>8109.7613527887634</v>
      </c>
      <c r="K359" s="48">
        <f t="shared" si="44"/>
        <v>0.22780228519069559</v>
      </c>
      <c r="L359" s="48">
        <f t="shared" si="45"/>
        <v>43.682212827856347</v>
      </c>
      <c r="M359" s="13">
        <f t="shared" si="46"/>
        <v>0.43682212827856348</v>
      </c>
      <c r="N359" s="13">
        <f t="shared" si="47"/>
        <v>0.43682212827856348</v>
      </c>
    </row>
    <row r="360" spans="1:14" x14ac:dyDescent="0.2">
      <c r="A360" s="37">
        <v>100</v>
      </c>
      <c r="B360" s="37">
        <f t="shared" si="43"/>
        <v>35700</v>
      </c>
      <c r="C360" s="38">
        <f>'Aliquote medie'!H360</f>
        <v>3</v>
      </c>
      <c r="D360" s="38">
        <f>'Aliquote medie'!I360</f>
        <v>0.35</v>
      </c>
      <c r="E360" s="39">
        <f>VLOOKUP(B360,'Aliquote medie'!B:L,10,FALSE)</f>
        <v>9395</v>
      </c>
      <c r="F360" s="39">
        <f>'Aliquote medie'!L360</f>
        <v>0.26316526610644259</v>
      </c>
      <c r="G360" s="40">
        <f>VLOOKUP(B360,'Detrazioni (2022-2024)'!A:N,14,FALSE)</f>
        <v>1241.5564343833812</v>
      </c>
      <c r="H360" s="3">
        <f t="shared" si="40"/>
        <v>0</v>
      </c>
      <c r="I360" s="41">
        <f t="shared" si="41"/>
        <v>1241.5564343833812</v>
      </c>
      <c r="J360" s="48">
        <f t="shared" si="42"/>
        <v>8153.4435656166188</v>
      </c>
      <c r="K360" s="48">
        <f t="shared" si="44"/>
        <v>0.22838777494724422</v>
      </c>
      <c r="L360" s="48">
        <f t="shared" si="45"/>
        <v>43.682212827855437</v>
      </c>
      <c r="M360" s="13">
        <f t="shared" si="46"/>
        <v>0.43682212827855438</v>
      </c>
      <c r="N360" s="13">
        <f t="shared" si="47"/>
        <v>0.43682212827855438</v>
      </c>
    </row>
    <row r="361" spans="1:14" x14ac:dyDescent="0.2">
      <c r="A361" s="37">
        <v>100</v>
      </c>
      <c r="B361" s="37">
        <f t="shared" si="43"/>
        <v>35800</v>
      </c>
      <c r="C361" s="38">
        <f>'Aliquote medie'!H361</f>
        <v>3</v>
      </c>
      <c r="D361" s="38">
        <f>'Aliquote medie'!I361</f>
        <v>0.35</v>
      </c>
      <c r="E361" s="39">
        <f>VLOOKUP(B361,'Aliquote medie'!B:L,10,FALSE)</f>
        <v>9430</v>
      </c>
      <c r="F361" s="39">
        <f>'Aliquote medie'!L361</f>
        <v>0.26340782122905027</v>
      </c>
      <c r="G361" s="40">
        <f>VLOOKUP(B361,'Detrazioni (2022-2024)'!A:N,14,FALSE)</f>
        <v>1232.8742215555253</v>
      </c>
      <c r="H361" s="3">
        <f t="shared" si="40"/>
        <v>0</v>
      </c>
      <c r="I361" s="41">
        <f t="shared" si="41"/>
        <v>1232.8742215555253</v>
      </c>
      <c r="J361" s="48">
        <f t="shared" si="42"/>
        <v>8197.1257784444751</v>
      </c>
      <c r="K361" s="48">
        <f t="shared" si="44"/>
        <v>0.22896999381129818</v>
      </c>
      <c r="L361" s="48">
        <f t="shared" si="45"/>
        <v>43.682212827856347</v>
      </c>
      <c r="M361" s="13">
        <f t="shared" si="46"/>
        <v>0.43682212827856348</v>
      </c>
      <c r="N361" s="13">
        <f t="shared" si="47"/>
        <v>0.43682212827856348</v>
      </c>
    </row>
    <row r="362" spans="1:14" x14ac:dyDescent="0.2">
      <c r="A362" s="37">
        <v>100</v>
      </c>
      <c r="B362" s="37">
        <f t="shared" si="43"/>
        <v>35900</v>
      </c>
      <c r="C362" s="38">
        <f>'Aliquote medie'!H362</f>
        <v>3</v>
      </c>
      <c r="D362" s="38">
        <f>'Aliquote medie'!I362</f>
        <v>0.35</v>
      </c>
      <c r="E362" s="39">
        <f>VLOOKUP(B362,'Aliquote medie'!B:L,10,FALSE)</f>
        <v>9465</v>
      </c>
      <c r="F362" s="39">
        <f>'Aliquote medie'!L362</f>
        <v>0.26364902506963789</v>
      </c>
      <c r="G362" s="40">
        <f>VLOOKUP(B362,'Detrazioni (2022-2024)'!A:N,14,FALSE)</f>
        <v>1224.1920087276694</v>
      </c>
      <c r="H362" s="3">
        <f t="shared" si="40"/>
        <v>0</v>
      </c>
      <c r="I362" s="41">
        <f t="shared" si="41"/>
        <v>1224.1920087276694</v>
      </c>
      <c r="J362" s="48">
        <f t="shared" si="42"/>
        <v>8240.8079912723297</v>
      </c>
      <c r="K362" s="48">
        <f t="shared" si="44"/>
        <v>0.22954896911622089</v>
      </c>
      <c r="L362" s="48">
        <f t="shared" si="45"/>
        <v>43.682212827854528</v>
      </c>
      <c r="M362" s="13">
        <f t="shared" si="46"/>
        <v>0.43682212827854527</v>
      </c>
      <c r="N362" s="13">
        <f t="shared" si="47"/>
        <v>0.43682212827854527</v>
      </c>
    </row>
    <row r="363" spans="1:14" x14ac:dyDescent="0.2">
      <c r="A363" s="37">
        <v>100</v>
      </c>
      <c r="B363" s="37">
        <f t="shared" si="43"/>
        <v>36000</v>
      </c>
      <c r="C363" s="38">
        <f>'Aliquote medie'!H363</f>
        <v>3</v>
      </c>
      <c r="D363" s="38">
        <f>'Aliquote medie'!I363</f>
        <v>0.35</v>
      </c>
      <c r="E363" s="39">
        <f>VLOOKUP(B363,'Aliquote medie'!B:L,10,FALSE)</f>
        <v>9500</v>
      </c>
      <c r="F363" s="39">
        <f>'Aliquote medie'!L363</f>
        <v>0.2638888888888889</v>
      </c>
      <c r="G363" s="40">
        <f>VLOOKUP(B363,'Detrazioni (2022-2024)'!A:N,14,FALSE)</f>
        <v>1215.5097958998135</v>
      </c>
      <c r="H363" s="3">
        <f t="shared" si="40"/>
        <v>0</v>
      </c>
      <c r="I363" s="41">
        <f t="shared" si="41"/>
        <v>1215.5097958998135</v>
      </c>
      <c r="J363" s="48">
        <f t="shared" si="42"/>
        <v>8284.490204100186</v>
      </c>
      <c r="K363" s="48">
        <f t="shared" si="44"/>
        <v>0.23012472789167182</v>
      </c>
      <c r="L363" s="48">
        <f t="shared" si="45"/>
        <v>43.682212827856347</v>
      </c>
      <c r="M363" s="13">
        <f t="shared" si="46"/>
        <v>0.43682212827856348</v>
      </c>
      <c r="N363" s="13">
        <f t="shared" si="47"/>
        <v>0.43682212827856348</v>
      </c>
    </row>
    <row r="364" spans="1:14" x14ac:dyDescent="0.2">
      <c r="A364" s="37">
        <v>100</v>
      </c>
      <c r="B364" s="37">
        <f t="shared" si="43"/>
        <v>36100</v>
      </c>
      <c r="C364" s="38">
        <f>'Aliquote medie'!H364</f>
        <v>3</v>
      </c>
      <c r="D364" s="38">
        <f>'Aliquote medie'!I364</f>
        <v>0.35</v>
      </c>
      <c r="E364" s="39">
        <f>VLOOKUP(B364,'Aliquote medie'!B:L,10,FALSE)</f>
        <v>9535</v>
      </c>
      <c r="F364" s="39">
        <f>'Aliquote medie'!L364</f>
        <v>0.2641274238227147</v>
      </c>
      <c r="G364" s="40">
        <f>VLOOKUP(B364,'Detrazioni (2022-2024)'!A:N,14,FALSE)</f>
        <v>1206.8275830719579</v>
      </c>
      <c r="H364" s="3">
        <f t="shared" si="40"/>
        <v>0</v>
      </c>
      <c r="I364" s="41">
        <f t="shared" si="41"/>
        <v>1206.8275830719579</v>
      </c>
      <c r="J364" s="48">
        <f t="shared" si="42"/>
        <v>8328.1724169280424</v>
      </c>
      <c r="K364" s="48">
        <f t="shared" si="44"/>
        <v>0.23069729686781282</v>
      </c>
      <c r="L364" s="48">
        <f t="shared" si="45"/>
        <v>43.682212827856347</v>
      </c>
      <c r="M364" s="13">
        <f t="shared" si="46"/>
        <v>0.43682212827856348</v>
      </c>
      <c r="N364" s="13">
        <f t="shared" si="47"/>
        <v>0.43682212827856348</v>
      </c>
    </row>
    <row r="365" spans="1:14" x14ac:dyDescent="0.2">
      <c r="A365" s="37">
        <v>100</v>
      </c>
      <c r="B365" s="37">
        <f t="shared" si="43"/>
        <v>36200</v>
      </c>
      <c r="C365" s="38">
        <f>'Aliquote medie'!H365</f>
        <v>3</v>
      </c>
      <c r="D365" s="38">
        <f>'Aliquote medie'!I365</f>
        <v>0.35</v>
      </c>
      <c r="E365" s="39">
        <f>VLOOKUP(B365,'Aliquote medie'!B:L,10,FALSE)</f>
        <v>9570</v>
      </c>
      <c r="F365" s="39">
        <f>'Aliquote medie'!L365</f>
        <v>0.26436464088397787</v>
      </c>
      <c r="G365" s="40">
        <f>VLOOKUP(B365,'Detrazioni (2022-2024)'!A:N,14,FALSE)</f>
        <v>1198.145370244102</v>
      </c>
      <c r="H365" s="3">
        <f t="shared" si="40"/>
        <v>0</v>
      </c>
      <c r="I365" s="41">
        <f t="shared" si="41"/>
        <v>1198.145370244102</v>
      </c>
      <c r="J365" s="48">
        <f t="shared" si="42"/>
        <v>8371.8546297558987</v>
      </c>
      <c r="K365" s="48">
        <f t="shared" si="44"/>
        <v>0.23126670247944472</v>
      </c>
      <c r="L365" s="48">
        <f t="shared" si="45"/>
        <v>43.682212827856347</v>
      </c>
      <c r="M365" s="13">
        <f t="shared" si="46"/>
        <v>0.43682212827856348</v>
      </c>
      <c r="N365" s="13">
        <f t="shared" si="47"/>
        <v>0.43682212827856348</v>
      </c>
    </row>
    <row r="366" spans="1:14" x14ac:dyDescent="0.2">
      <c r="A366" s="37">
        <v>100</v>
      </c>
      <c r="B366" s="37">
        <f t="shared" si="43"/>
        <v>36300</v>
      </c>
      <c r="C366" s="38">
        <f>'Aliquote medie'!H366</f>
        <v>3</v>
      </c>
      <c r="D366" s="38">
        <f>'Aliquote medie'!I366</f>
        <v>0.35</v>
      </c>
      <c r="E366" s="39">
        <f>VLOOKUP(B366,'Aliquote medie'!B:L,10,FALSE)</f>
        <v>9605</v>
      </c>
      <c r="F366" s="39">
        <f>'Aliquote medie'!L366</f>
        <v>0.26460055096418733</v>
      </c>
      <c r="G366" s="40">
        <f>VLOOKUP(B366,'Detrazioni (2022-2024)'!A:N,14,FALSE)</f>
        <v>1189.4631574162463</v>
      </c>
      <c r="H366" s="3">
        <f t="shared" si="40"/>
        <v>0</v>
      </c>
      <c r="I366" s="41">
        <f t="shared" si="41"/>
        <v>1189.4631574162463</v>
      </c>
      <c r="J366" s="48">
        <f t="shared" si="42"/>
        <v>8415.5368425837532</v>
      </c>
      <c r="K366" s="48">
        <f t="shared" si="44"/>
        <v>0.23183297087007584</v>
      </c>
      <c r="L366" s="48">
        <f t="shared" si="45"/>
        <v>43.682212827854528</v>
      </c>
      <c r="M366" s="13">
        <f t="shared" si="46"/>
        <v>0.43682212827854527</v>
      </c>
      <c r="N366" s="13">
        <f t="shared" si="47"/>
        <v>0.43682212827854527</v>
      </c>
    </row>
    <row r="367" spans="1:14" x14ac:dyDescent="0.2">
      <c r="A367" s="37">
        <v>100</v>
      </c>
      <c r="B367" s="37">
        <f t="shared" si="43"/>
        <v>36400</v>
      </c>
      <c r="C367" s="38">
        <f>'Aliquote medie'!H367</f>
        <v>3</v>
      </c>
      <c r="D367" s="38">
        <f>'Aliquote medie'!I367</f>
        <v>0.35</v>
      </c>
      <c r="E367" s="39">
        <f>VLOOKUP(B367,'Aliquote medie'!B:L,10,FALSE)</f>
        <v>9640</v>
      </c>
      <c r="F367" s="39">
        <f>'Aliquote medie'!L367</f>
        <v>0.26483516483516484</v>
      </c>
      <c r="G367" s="40">
        <f>VLOOKUP(B367,'Detrazioni (2022-2024)'!A:N,14,FALSE)</f>
        <v>1180.7809445883904</v>
      </c>
      <c r="H367" s="3">
        <f t="shared" si="40"/>
        <v>0</v>
      </c>
      <c r="I367" s="41">
        <f t="shared" si="41"/>
        <v>1180.7809445883904</v>
      </c>
      <c r="J367" s="48">
        <f t="shared" si="42"/>
        <v>8459.2190554116096</v>
      </c>
      <c r="K367" s="48">
        <f t="shared" si="44"/>
        <v>0.23239612789592334</v>
      </c>
      <c r="L367" s="48">
        <f t="shared" si="45"/>
        <v>43.682212827856347</v>
      </c>
      <c r="M367" s="13">
        <f t="shared" si="46"/>
        <v>0.43682212827856348</v>
      </c>
      <c r="N367" s="13">
        <f t="shared" si="47"/>
        <v>0.43682212827856348</v>
      </c>
    </row>
    <row r="368" spans="1:14" x14ac:dyDescent="0.2">
      <c r="A368" s="37">
        <v>100</v>
      </c>
      <c r="B368" s="37">
        <f t="shared" si="43"/>
        <v>36500</v>
      </c>
      <c r="C368" s="38">
        <f>'Aliquote medie'!H368</f>
        <v>3</v>
      </c>
      <c r="D368" s="38">
        <f>'Aliquote medie'!I368</f>
        <v>0.35</v>
      </c>
      <c r="E368" s="39">
        <f>VLOOKUP(B368,'Aliquote medie'!B:L,10,FALSE)</f>
        <v>9675</v>
      </c>
      <c r="F368" s="39">
        <f>'Aliquote medie'!L368</f>
        <v>0.26506849315068493</v>
      </c>
      <c r="G368" s="40">
        <f>VLOOKUP(B368,'Detrazioni (2022-2024)'!A:N,14,FALSE)</f>
        <v>1172.0987317605345</v>
      </c>
      <c r="H368" s="3">
        <f t="shared" si="40"/>
        <v>0</v>
      </c>
      <c r="I368" s="41">
        <f t="shared" si="41"/>
        <v>1172.0987317605345</v>
      </c>
      <c r="J368" s="48">
        <f t="shared" si="42"/>
        <v>8502.9012682394659</v>
      </c>
      <c r="K368" s="48">
        <f t="shared" si="44"/>
        <v>0.23295619912984838</v>
      </c>
      <c r="L368" s="48">
        <f t="shared" si="45"/>
        <v>43.682212827856347</v>
      </c>
      <c r="M368" s="13">
        <f t="shared" si="46"/>
        <v>0.43682212827856348</v>
      </c>
      <c r="N368" s="13">
        <f t="shared" si="47"/>
        <v>0.43682212827856348</v>
      </c>
    </row>
    <row r="369" spans="1:14" x14ac:dyDescent="0.2">
      <c r="A369" s="37">
        <v>100</v>
      </c>
      <c r="B369" s="37">
        <f t="shared" si="43"/>
        <v>36600</v>
      </c>
      <c r="C369" s="38">
        <f>'Aliquote medie'!H369</f>
        <v>3</v>
      </c>
      <c r="D369" s="38">
        <f>'Aliquote medie'!I369</f>
        <v>0.35</v>
      </c>
      <c r="E369" s="39">
        <f>VLOOKUP(B369,'Aliquote medie'!B:L,10,FALSE)</f>
        <v>9710</v>
      </c>
      <c r="F369" s="39">
        <f>'Aliquote medie'!L369</f>
        <v>0.26530054644808743</v>
      </c>
      <c r="G369" s="40">
        <f>VLOOKUP(B369,'Detrazioni (2022-2024)'!A:N,14,FALSE)</f>
        <v>1163.4165189326786</v>
      </c>
      <c r="H369" s="3">
        <f t="shared" si="40"/>
        <v>0</v>
      </c>
      <c r="I369" s="41">
        <f t="shared" si="41"/>
        <v>1163.4165189326786</v>
      </c>
      <c r="J369" s="48">
        <f t="shared" si="42"/>
        <v>8546.5834810673223</v>
      </c>
      <c r="K369" s="48">
        <f t="shared" si="44"/>
        <v>0.23351320986522739</v>
      </c>
      <c r="L369" s="48">
        <f t="shared" si="45"/>
        <v>43.682212827856347</v>
      </c>
      <c r="M369" s="13">
        <f t="shared" si="46"/>
        <v>0.43682212827856348</v>
      </c>
      <c r="N369" s="13">
        <f t="shared" si="47"/>
        <v>0.43682212827856348</v>
      </c>
    </row>
    <row r="370" spans="1:14" x14ac:dyDescent="0.2">
      <c r="A370" s="37">
        <v>100</v>
      </c>
      <c r="B370" s="37">
        <f t="shared" si="43"/>
        <v>36700</v>
      </c>
      <c r="C370" s="38">
        <f>'Aliquote medie'!H370</f>
        <v>3</v>
      </c>
      <c r="D370" s="38">
        <f>'Aliquote medie'!I370</f>
        <v>0.35</v>
      </c>
      <c r="E370" s="39">
        <f>VLOOKUP(B370,'Aliquote medie'!B:L,10,FALSE)</f>
        <v>9745</v>
      </c>
      <c r="F370" s="39">
        <f>'Aliquote medie'!L370</f>
        <v>0.26553133514986377</v>
      </c>
      <c r="G370" s="40">
        <f>VLOOKUP(B370,'Detrazioni (2022-2024)'!A:N,14,FALSE)</f>
        <v>1154.734306104823</v>
      </c>
      <c r="H370" s="3">
        <f t="shared" si="40"/>
        <v>0</v>
      </c>
      <c r="I370" s="41">
        <f t="shared" si="41"/>
        <v>1154.734306104823</v>
      </c>
      <c r="J370" s="48">
        <f t="shared" si="42"/>
        <v>8590.2656938951768</v>
      </c>
      <c r="K370" s="48">
        <f t="shared" si="44"/>
        <v>0.23406718511975957</v>
      </c>
      <c r="L370" s="48">
        <f t="shared" si="45"/>
        <v>43.682212827854528</v>
      </c>
      <c r="M370" s="13">
        <f t="shared" si="46"/>
        <v>0.43682212827854527</v>
      </c>
      <c r="N370" s="13">
        <f t="shared" si="47"/>
        <v>0.43682212827854527</v>
      </c>
    </row>
    <row r="371" spans="1:14" x14ac:dyDescent="0.2">
      <c r="A371" s="37">
        <v>100</v>
      </c>
      <c r="B371" s="37">
        <f t="shared" si="43"/>
        <v>36800</v>
      </c>
      <c r="C371" s="38">
        <f>'Aliquote medie'!H371</f>
        <v>3</v>
      </c>
      <c r="D371" s="38">
        <f>'Aliquote medie'!I371</f>
        <v>0.35</v>
      </c>
      <c r="E371" s="39">
        <f>VLOOKUP(B371,'Aliquote medie'!B:L,10,FALSE)</f>
        <v>9780</v>
      </c>
      <c r="F371" s="39">
        <f>'Aliquote medie'!L371</f>
        <v>0.26576086956521738</v>
      </c>
      <c r="G371" s="40">
        <f>VLOOKUP(B371,'Detrazioni (2022-2024)'!A:N,14,FALSE)</f>
        <v>1146.0520932769671</v>
      </c>
      <c r="H371" s="3">
        <f t="shared" si="40"/>
        <v>0</v>
      </c>
      <c r="I371" s="41">
        <f t="shared" si="41"/>
        <v>1146.0520932769671</v>
      </c>
      <c r="J371" s="48">
        <f t="shared" si="42"/>
        <v>8633.9479067230332</v>
      </c>
      <c r="K371" s="48">
        <f t="shared" si="44"/>
        <v>0.23461814963921285</v>
      </c>
      <c r="L371" s="48">
        <f t="shared" si="45"/>
        <v>43.682212827856347</v>
      </c>
      <c r="M371" s="13">
        <f t="shared" si="46"/>
        <v>0.43682212827856348</v>
      </c>
      <c r="N371" s="13">
        <f t="shared" si="47"/>
        <v>0.43682212827856348</v>
      </c>
    </row>
    <row r="372" spans="1:14" x14ac:dyDescent="0.2">
      <c r="A372" s="37">
        <v>100</v>
      </c>
      <c r="B372" s="37">
        <f t="shared" si="43"/>
        <v>36900</v>
      </c>
      <c r="C372" s="38">
        <f>'Aliquote medie'!H372</f>
        <v>3</v>
      </c>
      <c r="D372" s="38">
        <f>'Aliquote medie'!I372</f>
        <v>0.35</v>
      </c>
      <c r="E372" s="39">
        <f>VLOOKUP(B372,'Aliquote medie'!B:L,10,FALSE)</f>
        <v>9815</v>
      </c>
      <c r="F372" s="39">
        <f>'Aliquote medie'!L372</f>
        <v>0.26598915989159894</v>
      </c>
      <c r="G372" s="40">
        <f>VLOOKUP(B372,'Detrazioni (2022-2024)'!A:N,14,FALSE)</f>
        <v>1137.3698804491114</v>
      </c>
      <c r="H372" s="3">
        <f t="shared" si="40"/>
        <v>0</v>
      </c>
      <c r="I372" s="41">
        <f t="shared" si="41"/>
        <v>1137.3698804491114</v>
      </c>
      <c r="J372" s="48">
        <f t="shared" si="42"/>
        <v>8677.6301195508895</v>
      </c>
      <c r="K372" s="48">
        <f t="shared" si="44"/>
        <v>0.23516612790110811</v>
      </c>
      <c r="L372" s="48">
        <f t="shared" si="45"/>
        <v>43.682212827856347</v>
      </c>
      <c r="M372" s="13">
        <f t="shared" si="46"/>
        <v>0.43682212827856348</v>
      </c>
      <c r="N372" s="13">
        <f t="shared" si="47"/>
        <v>0.43682212827856348</v>
      </c>
    </row>
    <row r="373" spans="1:14" x14ac:dyDescent="0.2">
      <c r="A373" s="37">
        <v>100</v>
      </c>
      <c r="B373" s="37">
        <f t="shared" si="43"/>
        <v>37000</v>
      </c>
      <c r="C373" s="38">
        <f>'Aliquote medie'!H373</f>
        <v>3</v>
      </c>
      <c r="D373" s="38">
        <f>'Aliquote medie'!I373</f>
        <v>0.35</v>
      </c>
      <c r="E373" s="39">
        <f>VLOOKUP(B373,'Aliquote medie'!B:L,10,FALSE)</f>
        <v>9850</v>
      </c>
      <c r="F373" s="39">
        <f>'Aliquote medie'!L373</f>
        <v>0.26621621621621622</v>
      </c>
      <c r="G373" s="40">
        <f>VLOOKUP(B373,'Detrazioni (2022-2024)'!A:N,14,FALSE)</f>
        <v>1128.6876676212555</v>
      </c>
      <c r="H373" s="3">
        <f t="shared" si="40"/>
        <v>0</v>
      </c>
      <c r="I373" s="41">
        <f t="shared" si="41"/>
        <v>1128.6876676212555</v>
      </c>
      <c r="J373" s="48">
        <f t="shared" si="42"/>
        <v>8721.312332378744</v>
      </c>
      <c r="K373" s="48">
        <f t="shared" si="44"/>
        <v>0.23571114411834443</v>
      </c>
      <c r="L373" s="48">
        <f t="shared" si="45"/>
        <v>43.682212827854528</v>
      </c>
      <c r="M373" s="13">
        <f t="shared" si="46"/>
        <v>0.43682212827854527</v>
      </c>
      <c r="N373" s="13">
        <f t="shared" si="47"/>
        <v>0.43682212827854527</v>
      </c>
    </row>
    <row r="374" spans="1:14" x14ac:dyDescent="0.2">
      <c r="A374" s="37">
        <v>100</v>
      </c>
      <c r="B374" s="37">
        <f t="shared" si="43"/>
        <v>37100</v>
      </c>
      <c r="C374" s="38">
        <f>'Aliquote medie'!H374</f>
        <v>3</v>
      </c>
      <c r="D374" s="38">
        <f>'Aliquote medie'!I374</f>
        <v>0.35</v>
      </c>
      <c r="E374" s="39">
        <f>VLOOKUP(B374,'Aliquote medie'!B:L,10,FALSE)</f>
        <v>9885</v>
      </c>
      <c r="F374" s="39">
        <f>'Aliquote medie'!L374</f>
        <v>0.26644204851752024</v>
      </c>
      <c r="G374" s="40">
        <f>VLOOKUP(B374,'Detrazioni (2022-2024)'!A:N,14,FALSE)</f>
        <v>1120.0054547933996</v>
      </c>
      <c r="H374" s="3">
        <f t="shared" si="40"/>
        <v>0</v>
      </c>
      <c r="I374" s="41">
        <f t="shared" si="41"/>
        <v>1120.0054547933996</v>
      </c>
      <c r="J374" s="48">
        <f t="shared" si="42"/>
        <v>8764.9945452066004</v>
      </c>
      <c r="K374" s="48">
        <f t="shared" si="44"/>
        <v>0.23625322224276551</v>
      </c>
      <c r="L374" s="48">
        <f t="shared" si="45"/>
        <v>43.682212827856347</v>
      </c>
      <c r="M374" s="13">
        <f t="shared" si="46"/>
        <v>0.43682212827856348</v>
      </c>
      <c r="N374" s="13">
        <f t="shared" si="47"/>
        <v>0.43682212827856348</v>
      </c>
    </row>
    <row r="375" spans="1:14" x14ac:dyDescent="0.2">
      <c r="A375" s="37">
        <v>100</v>
      </c>
      <c r="B375" s="37">
        <f t="shared" si="43"/>
        <v>37200</v>
      </c>
      <c r="C375" s="38">
        <f>'Aliquote medie'!H375</f>
        <v>3</v>
      </c>
      <c r="D375" s="38">
        <f>'Aliquote medie'!I375</f>
        <v>0.35</v>
      </c>
      <c r="E375" s="39">
        <f>VLOOKUP(B375,'Aliquote medie'!B:L,10,FALSE)</f>
        <v>9920</v>
      </c>
      <c r="F375" s="39">
        <f>'Aliquote medie'!L375</f>
        <v>0.26666666666666666</v>
      </c>
      <c r="G375" s="40">
        <f>VLOOKUP(B375,'Detrazioni (2022-2024)'!A:N,14,FALSE)</f>
        <v>1111.3232419655437</v>
      </c>
      <c r="H375" s="3">
        <f t="shared" si="40"/>
        <v>0</v>
      </c>
      <c r="I375" s="41">
        <f t="shared" si="41"/>
        <v>1111.3232419655437</v>
      </c>
      <c r="J375" s="48">
        <f t="shared" si="42"/>
        <v>8808.6767580344567</v>
      </c>
      <c r="K375" s="48">
        <f t="shared" si="44"/>
        <v>0.2367923859686682</v>
      </c>
      <c r="L375" s="48">
        <f t="shared" si="45"/>
        <v>43.682212827856347</v>
      </c>
      <c r="M375" s="13">
        <f t="shared" si="46"/>
        <v>0.43682212827856348</v>
      </c>
      <c r="N375" s="13">
        <f t="shared" si="47"/>
        <v>0.43682212827856348</v>
      </c>
    </row>
    <row r="376" spans="1:14" x14ac:dyDescent="0.2">
      <c r="A376" s="37">
        <v>100</v>
      </c>
      <c r="B376" s="37">
        <f t="shared" si="43"/>
        <v>37300</v>
      </c>
      <c r="C376" s="38">
        <f>'Aliquote medie'!H376</f>
        <v>3</v>
      </c>
      <c r="D376" s="38">
        <f>'Aliquote medie'!I376</f>
        <v>0.35</v>
      </c>
      <c r="E376" s="39">
        <f>VLOOKUP(B376,'Aliquote medie'!B:L,10,FALSE)</f>
        <v>9955</v>
      </c>
      <c r="F376" s="39">
        <f>'Aliquote medie'!L376</f>
        <v>0.2668900804289544</v>
      </c>
      <c r="G376" s="40">
        <f>VLOOKUP(B376,'Detrazioni (2022-2024)'!A:N,14,FALSE)</f>
        <v>1102.6410291376881</v>
      </c>
      <c r="H376" s="3">
        <f t="shared" si="40"/>
        <v>0</v>
      </c>
      <c r="I376" s="41">
        <f t="shared" si="41"/>
        <v>1102.6410291376881</v>
      </c>
      <c r="J376" s="48">
        <f t="shared" si="42"/>
        <v>8852.3589708623113</v>
      </c>
      <c r="K376" s="48">
        <f t="shared" si="44"/>
        <v>0.237328658736255</v>
      </c>
      <c r="L376" s="48">
        <f t="shared" si="45"/>
        <v>43.682212827854528</v>
      </c>
      <c r="M376" s="13">
        <f t="shared" si="46"/>
        <v>0.43682212827854527</v>
      </c>
      <c r="N376" s="13">
        <f t="shared" si="47"/>
        <v>0.43682212827854527</v>
      </c>
    </row>
    <row r="377" spans="1:14" x14ac:dyDescent="0.2">
      <c r="A377" s="37">
        <v>100</v>
      </c>
      <c r="B377" s="37">
        <f t="shared" si="43"/>
        <v>37400</v>
      </c>
      <c r="C377" s="38">
        <f>'Aliquote medie'!H377</f>
        <v>3</v>
      </c>
      <c r="D377" s="38">
        <f>'Aliquote medie'!I377</f>
        <v>0.35</v>
      </c>
      <c r="E377" s="39">
        <f>VLOOKUP(B377,'Aliquote medie'!B:L,10,FALSE)</f>
        <v>9990</v>
      </c>
      <c r="F377" s="39">
        <f>'Aliquote medie'!L377</f>
        <v>0.26711229946524062</v>
      </c>
      <c r="G377" s="40">
        <f>VLOOKUP(B377,'Detrazioni (2022-2024)'!A:N,14,FALSE)</f>
        <v>1093.9588163098322</v>
      </c>
      <c r="H377" s="3">
        <f t="shared" si="40"/>
        <v>0</v>
      </c>
      <c r="I377" s="41">
        <f t="shared" si="41"/>
        <v>1093.9588163098322</v>
      </c>
      <c r="J377" s="48">
        <f t="shared" si="42"/>
        <v>8896.0411836901676</v>
      </c>
      <c r="K377" s="48">
        <f t="shared" si="44"/>
        <v>0.23786206373503122</v>
      </c>
      <c r="L377" s="48">
        <f t="shared" si="45"/>
        <v>43.682212827856347</v>
      </c>
      <c r="M377" s="13">
        <f t="shared" si="46"/>
        <v>0.43682212827856348</v>
      </c>
      <c r="N377" s="13">
        <f t="shared" si="47"/>
        <v>0.43682212827856348</v>
      </c>
    </row>
    <row r="378" spans="1:14" x14ac:dyDescent="0.2">
      <c r="A378" s="37">
        <v>100</v>
      </c>
      <c r="B378" s="37">
        <f t="shared" si="43"/>
        <v>37500</v>
      </c>
      <c r="C378" s="38">
        <f>'Aliquote medie'!H378</f>
        <v>3</v>
      </c>
      <c r="D378" s="38">
        <f>'Aliquote medie'!I378</f>
        <v>0.35</v>
      </c>
      <c r="E378" s="39">
        <f>VLOOKUP(B378,'Aliquote medie'!B:L,10,FALSE)</f>
        <v>10025</v>
      </c>
      <c r="F378" s="39">
        <f>'Aliquote medie'!L378</f>
        <v>0.26733333333333331</v>
      </c>
      <c r="G378" s="40">
        <f>VLOOKUP(B378,'Detrazioni (2022-2024)'!A:N,14,FALSE)</f>
        <v>1085.2766034819765</v>
      </c>
      <c r="H378" s="3">
        <f t="shared" si="40"/>
        <v>0</v>
      </c>
      <c r="I378" s="41">
        <f t="shared" si="41"/>
        <v>1085.2766034819765</v>
      </c>
      <c r="J378" s="48">
        <f t="shared" si="42"/>
        <v>8939.7233965180239</v>
      </c>
      <c r="K378" s="48">
        <f t="shared" si="44"/>
        <v>0.2383926239071473</v>
      </c>
      <c r="L378" s="48">
        <f t="shared" si="45"/>
        <v>43.682212827856347</v>
      </c>
      <c r="M378" s="13">
        <f t="shared" si="46"/>
        <v>0.43682212827856348</v>
      </c>
      <c r="N378" s="13">
        <f t="shared" si="47"/>
        <v>0.43682212827856348</v>
      </c>
    </row>
    <row r="379" spans="1:14" x14ac:dyDescent="0.2">
      <c r="A379" s="37">
        <v>100</v>
      </c>
      <c r="B379" s="37">
        <f t="shared" si="43"/>
        <v>37600</v>
      </c>
      <c r="C379" s="38">
        <f>'Aliquote medie'!H379</f>
        <v>3</v>
      </c>
      <c r="D379" s="38">
        <f>'Aliquote medie'!I379</f>
        <v>0.35</v>
      </c>
      <c r="E379" s="39">
        <f>VLOOKUP(B379,'Aliquote medie'!B:L,10,FALSE)</f>
        <v>10060</v>
      </c>
      <c r="F379" s="39">
        <f>'Aliquote medie'!L379</f>
        <v>0.26755319148936169</v>
      </c>
      <c r="G379" s="40">
        <f>VLOOKUP(B379,'Detrazioni (2022-2024)'!A:N,14,FALSE)</f>
        <v>1076.5943906541206</v>
      </c>
      <c r="H379" s="3">
        <f t="shared" si="40"/>
        <v>0</v>
      </c>
      <c r="I379" s="41">
        <f t="shared" si="41"/>
        <v>1076.5943906541206</v>
      </c>
      <c r="J379" s="48">
        <f t="shared" si="42"/>
        <v>8983.4056093458785</v>
      </c>
      <c r="K379" s="48">
        <f t="shared" si="44"/>
        <v>0.23892036195068825</v>
      </c>
      <c r="L379" s="48">
        <f t="shared" si="45"/>
        <v>43.682212827854528</v>
      </c>
      <c r="M379" s="13">
        <f t="shared" si="46"/>
        <v>0.43682212827854527</v>
      </c>
      <c r="N379" s="13">
        <f t="shared" si="47"/>
        <v>0.43682212827854527</v>
      </c>
    </row>
    <row r="380" spans="1:14" x14ac:dyDescent="0.2">
      <c r="A380" s="37">
        <v>100</v>
      </c>
      <c r="B380" s="37">
        <f t="shared" si="43"/>
        <v>37700</v>
      </c>
      <c r="C380" s="38">
        <f>'Aliquote medie'!H380</f>
        <v>3</v>
      </c>
      <c r="D380" s="38">
        <f>'Aliquote medie'!I380</f>
        <v>0.35</v>
      </c>
      <c r="E380" s="39">
        <f>VLOOKUP(B380,'Aliquote medie'!B:L,10,FALSE)</f>
        <v>10095</v>
      </c>
      <c r="F380" s="39">
        <f>'Aliquote medie'!L380</f>
        <v>0.26777188328912466</v>
      </c>
      <c r="G380" s="40">
        <f>VLOOKUP(B380,'Detrazioni (2022-2024)'!A:N,14,FALSE)</f>
        <v>1067.9121778262647</v>
      </c>
      <c r="H380" s="3">
        <f t="shared" si="40"/>
        <v>0</v>
      </c>
      <c r="I380" s="41">
        <f t="shared" si="41"/>
        <v>1067.9121778262647</v>
      </c>
      <c r="J380" s="48">
        <f t="shared" si="42"/>
        <v>9027.0878221737348</v>
      </c>
      <c r="K380" s="48">
        <f t="shared" si="44"/>
        <v>0.23944530032291073</v>
      </c>
      <c r="L380" s="48">
        <f t="shared" si="45"/>
        <v>43.682212827856347</v>
      </c>
      <c r="M380" s="13">
        <f t="shared" si="46"/>
        <v>0.43682212827856348</v>
      </c>
      <c r="N380" s="13">
        <f t="shared" si="47"/>
        <v>0.43682212827856348</v>
      </c>
    </row>
    <row r="381" spans="1:14" x14ac:dyDescent="0.2">
      <c r="A381" s="37">
        <v>100</v>
      </c>
      <c r="B381" s="37">
        <f t="shared" si="43"/>
        <v>37800</v>
      </c>
      <c r="C381" s="38">
        <f>'Aliquote medie'!H381</f>
        <v>3</v>
      </c>
      <c r="D381" s="38">
        <f>'Aliquote medie'!I381</f>
        <v>0.35</v>
      </c>
      <c r="E381" s="39">
        <f>VLOOKUP(B381,'Aliquote medie'!B:L,10,FALSE)</f>
        <v>10130</v>
      </c>
      <c r="F381" s="39">
        <f>'Aliquote medie'!L381</f>
        <v>0.267989417989418</v>
      </c>
      <c r="G381" s="40">
        <f>VLOOKUP(B381,'Detrazioni (2022-2024)'!A:N,14,FALSE)</f>
        <v>1059.2299649984091</v>
      </c>
      <c r="H381" s="3">
        <f t="shared" si="40"/>
        <v>0</v>
      </c>
      <c r="I381" s="41">
        <f t="shared" si="41"/>
        <v>1059.2299649984091</v>
      </c>
      <c r="J381" s="48">
        <f t="shared" si="42"/>
        <v>9070.7700350015912</v>
      </c>
      <c r="K381" s="48">
        <f t="shared" si="44"/>
        <v>0.23996746124342833</v>
      </c>
      <c r="L381" s="48">
        <f t="shared" si="45"/>
        <v>43.682212827856347</v>
      </c>
      <c r="M381" s="13">
        <f t="shared" si="46"/>
        <v>0.43682212827856348</v>
      </c>
      <c r="N381" s="13">
        <f t="shared" si="47"/>
        <v>0.43682212827856348</v>
      </c>
    </row>
    <row r="382" spans="1:14" x14ac:dyDescent="0.2">
      <c r="A382" s="37">
        <v>100</v>
      </c>
      <c r="B382" s="37">
        <f t="shared" si="43"/>
        <v>37900</v>
      </c>
      <c r="C382" s="38">
        <f>'Aliquote medie'!H382</f>
        <v>3</v>
      </c>
      <c r="D382" s="38">
        <f>'Aliquote medie'!I382</f>
        <v>0.35</v>
      </c>
      <c r="E382" s="39">
        <f>VLOOKUP(B382,'Aliquote medie'!B:L,10,FALSE)</f>
        <v>10165</v>
      </c>
      <c r="F382" s="39">
        <f>'Aliquote medie'!L382</f>
        <v>0.26820580474934036</v>
      </c>
      <c r="G382" s="40">
        <f>VLOOKUP(B382,'Detrazioni (2022-2024)'!A:N,14,FALSE)</f>
        <v>1050.5477521705532</v>
      </c>
      <c r="H382" s="3">
        <f t="shared" si="40"/>
        <v>0</v>
      </c>
      <c r="I382" s="41">
        <f t="shared" si="41"/>
        <v>1050.5477521705532</v>
      </c>
      <c r="J382" s="48">
        <f t="shared" si="42"/>
        <v>9114.4522478294475</v>
      </c>
      <c r="K382" s="48">
        <f t="shared" si="44"/>
        <v>0.2404868666973469</v>
      </c>
      <c r="L382" s="48">
        <f t="shared" si="45"/>
        <v>43.682212827856347</v>
      </c>
      <c r="M382" s="13">
        <f t="shared" si="46"/>
        <v>0.43682212827856348</v>
      </c>
      <c r="N382" s="13">
        <f t="shared" si="47"/>
        <v>0.43682212827856348</v>
      </c>
    </row>
    <row r="383" spans="1:14" x14ac:dyDescent="0.2">
      <c r="A383" s="37">
        <v>100</v>
      </c>
      <c r="B383" s="37">
        <f t="shared" si="43"/>
        <v>38000</v>
      </c>
      <c r="C383" s="38">
        <f>'Aliquote medie'!H383</f>
        <v>3</v>
      </c>
      <c r="D383" s="38">
        <f>'Aliquote medie'!I383</f>
        <v>0.35</v>
      </c>
      <c r="E383" s="39">
        <f>VLOOKUP(B383,'Aliquote medie'!B:L,10,FALSE)</f>
        <v>10200</v>
      </c>
      <c r="F383" s="39">
        <f>'Aliquote medie'!L383</f>
        <v>0.26842105263157895</v>
      </c>
      <c r="G383" s="40">
        <f>VLOOKUP(B383,'Detrazioni (2022-2024)'!A:N,14,FALSE)</f>
        <v>1041.8655393426975</v>
      </c>
      <c r="H383" s="3">
        <f t="shared" si="40"/>
        <v>0</v>
      </c>
      <c r="I383" s="41">
        <f t="shared" si="41"/>
        <v>1041.8655393426975</v>
      </c>
      <c r="J383" s="48">
        <f t="shared" si="42"/>
        <v>9158.134460657302</v>
      </c>
      <c r="K383" s="48">
        <f t="shared" si="44"/>
        <v>0.24100353843835004</v>
      </c>
      <c r="L383" s="48">
        <f t="shared" si="45"/>
        <v>43.682212827854528</v>
      </c>
      <c r="M383" s="13">
        <f t="shared" si="46"/>
        <v>0.43682212827854527</v>
      </c>
      <c r="N383" s="13">
        <f t="shared" si="47"/>
        <v>0.43682212827854527</v>
      </c>
    </row>
    <row r="384" spans="1:14" x14ac:dyDescent="0.2">
      <c r="A384" s="37">
        <v>100</v>
      </c>
      <c r="B384" s="37">
        <f t="shared" si="43"/>
        <v>38100</v>
      </c>
      <c r="C384" s="38">
        <f>'Aliquote medie'!H384</f>
        <v>3</v>
      </c>
      <c r="D384" s="38">
        <f>'Aliquote medie'!I384</f>
        <v>0.35</v>
      </c>
      <c r="E384" s="39">
        <f>VLOOKUP(B384,'Aliquote medie'!B:L,10,FALSE)</f>
        <v>10235</v>
      </c>
      <c r="F384" s="39">
        <f>'Aliquote medie'!L384</f>
        <v>0.26863517060367453</v>
      </c>
      <c r="G384" s="40">
        <f>VLOOKUP(B384,'Detrazioni (2022-2024)'!A:N,14,FALSE)</f>
        <v>1033.1833265148416</v>
      </c>
      <c r="H384" s="3">
        <f t="shared" si="40"/>
        <v>0</v>
      </c>
      <c r="I384" s="41">
        <f t="shared" si="41"/>
        <v>1033.1833265148416</v>
      </c>
      <c r="J384" s="48">
        <f t="shared" si="42"/>
        <v>9201.8166734851584</v>
      </c>
      <c r="K384" s="48">
        <f t="shared" si="44"/>
        <v>0.24151749799173644</v>
      </c>
      <c r="L384" s="48">
        <f t="shared" si="45"/>
        <v>43.682212827856347</v>
      </c>
      <c r="M384" s="13">
        <f t="shared" si="46"/>
        <v>0.43682212827856348</v>
      </c>
      <c r="N384" s="13">
        <f t="shared" si="47"/>
        <v>0.43682212827856348</v>
      </c>
    </row>
    <row r="385" spans="1:14" x14ac:dyDescent="0.2">
      <c r="A385" s="37">
        <v>100</v>
      </c>
      <c r="B385" s="37">
        <f t="shared" si="43"/>
        <v>38200</v>
      </c>
      <c r="C385" s="38">
        <f>'Aliquote medie'!H385</f>
        <v>3</v>
      </c>
      <c r="D385" s="38">
        <f>'Aliquote medie'!I385</f>
        <v>0.35</v>
      </c>
      <c r="E385" s="39">
        <f>VLOOKUP(B385,'Aliquote medie'!B:L,10,FALSE)</f>
        <v>10270</v>
      </c>
      <c r="F385" s="39">
        <f>'Aliquote medie'!L385</f>
        <v>0.26884816753926699</v>
      </c>
      <c r="G385" s="40">
        <f>VLOOKUP(B385,'Detrazioni (2022-2024)'!A:N,14,FALSE)</f>
        <v>1024.5011136869859</v>
      </c>
      <c r="H385" s="3">
        <f t="shared" si="40"/>
        <v>0</v>
      </c>
      <c r="I385" s="41">
        <f t="shared" si="41"/>
        <v>1024.5011136869859</v>
      </c>
      <c r="J385" s="48">
        <f t="shared" si="42"/>
        <v>9245.4988863130147</v>
      </c>
      <c r="K385" s="48">
        <f t="shared" si="44"/>
        <v>0.24202876665740877</v>
      </c>
      <c r="L385" s="48">
        <f t="shared" si="45"/>
        <v>43.682212827856347</v>
      </c>
      <c r="M385" s="13">
        <f t="shared" si="46"/>
        <v>0.43682212827856348</v>
      </c>
      <c r="N385" s="13">
        <f t="shared" si="47"/>
        <v>0.43682212827856348</v>
      </c>
    </row>
    <row r="386" spans="1:14" x14ac:dyDescent="0.2">
      <c r="A386" s="37">
        <v>100</v>
      </c>
      <c r="B386" s="37">
        <f t="shared" si="43"/>
        <v>38300</v>
      </c>
      <c r="C386" s="38">
        <f>'Aliquote medie'!H386</f>
        <v>3</v>
      </c>
      <c r="D386" s="38">
        <f>'Aliquote medie'!I386</f>
        <v>0.35</v>
      </c>
      <c r="E386" s="39">
        <f>VLOOKUP(B386,'Aliquote medie'!B:L,10,FALSE)</f>
        <v>10305</v>
      </c>
      <c r="F386" s="39">
        <f>'Aliquote medie'!L386</f>
        <v>0.26906005221932117</v>
      </c>
      <c r="G386" s="40">
        <f>VLOOKUP(B386,'Detrazioni (2022-2024)'!A:N,14,FALSE)</f>
        <v>1015.8189008591298</v>
      </c>
      <c r="H386" s="3">
        <f t="shared" si="40"/>
        <v>0</v>
      </c>
      <c r="I386" s="41">
        <f t="shared" si="41"/>
        <v>1015.8189008591298</v>
      </c>
      <c r="J386" s="48">
        <f t="shared" si="42"/>
        <v>9289.1810991408711</v>
      </c>
      <c r="K386" s="48">
        <f t="shared" si="44"/>
        <v>0.24253736551281649</v>
      </c>
      <c r="L386" s="48">
        <f t="shared" si="45"/>
        <v>43.682212827856347</v>
      </c>
      <c r="M386" s="13">
        <f t="shared" si="46"/>
        <v>0.43682212827856348</v>
      </c>
      <c r="N386" s="13">
        <f t="shared" si="47"/>
        <v>0.43682212827856348</v>
      </c>
    </row>
    <row r="387" spans="1:14" x14ac:dyDescent="0.2">
      <c r="A387" s="37">
        <v>100</v>
      </c>
      <c r="B387" s="37">
        <f t="shared" si="43"/>
        <v>38400</v>
      </c>
      <c r="C387" s="38">
        <f>'Aliquote medie'!H387</f>
        <v>3</v>
      </c>
      <c r="D387" s="38">
        <f>'Aliquote medie'!I387</f>
        <v>0.35</v>
      </c>
      <c r="E387" s="39">
        <f>VLOOKUP(B387,'Aliquote medie'!B:L,10,FALSE)</f>
        <v>10340</v>
      </c>
      <c r="F387" s="39">
        <f>'Aliquote medie'!L387</f>
        <v>0.26927083333333335</v>
      </c>
      <c r="G387" s="40">
        <f>VLOOKUP(B387,'Detrazioni (2022-2024)'!A:N,14,FALSE)</f>
        <v>1007.136688031274</v>
      </c>
      <c r="H387" s="3">
        <f t="shared" si="40"/>
        <v>0</v>
      </c>
      <c r="I387" s="41">
        <f t="shared" si="41"/>
        <v>1007.136688031274</v>
      </c>
      <c r="J387" s="48">
        <f t="shared" si="42"/>
        <v>9332.8633119687256</v>
      </c>
      <c r="K387" s="48">
        <f t="shared" si="44"/>
        <v>0.24304331541585222</v>
      </c>
      <c r="L387" s="48">
        <f t="shared" si="45"/>
        <v>43.682212827854528</v>
      </c>
      <c r="M387" s="13">
        <f t="shared" si="46"/>
        <v>0.43682212827854527</v>
      </c>
      <c r="N387" s="13">
        <f t="shared" si="47"/>
        <v>0.43682212827854527</v>
      </c>
    </row>
    <row r="388" spans="1:14" x14ac:dyDescent="0.2">
      <c r="A388" s="37">
        <v>100</v>
      </c>
      <c r="B388" s="37">
        <f t="shared" si="43"/>
        <v>38500</v>
      </c>
      <c r="C388" s="38">
        <f>'Aliquote medie'!H388</f>
        <v>3</v>
      </c>
      <c r="D388" s="38">
        <f>'Aliquote medie'!I388</f>
        <v>0.35</v>
      </c>
      <c r="E388" s="39">
        <f>VLOOKUP(B388,'Aliquote medie'!B:L,10,FALSE)</f>
        <v>10375</v>
      </c>
      <c r="F388" s="39">
        <f>'Aliquote medie'!L388</f>
        <v>0.26948051948051949</v>
      </c>
      <c r="G388" s="40">
        <f>VLOOKUP(B388,'Detrazioni (2022-2024)'!A:N,14,FALSE)</f>
        <v>998.45447520341827</v>
      </c>
      <c r="H388" s="3">
        <f t="shared" ref="H388:H451" si="48">IF(AND(E388&gt;G388,B388&lt;=15000),1200,0)</f>
        <v>0</v>
      </c>
      <c r="I388" s="41">
        <f t="shared" ref="I388:I451" si="49">G388+H388</f>
        <v>998.45447520341827</v>
      </c>
      <c r="J388" s="48">
        <f t="shared" ref="J388:J451" si="50">IF(G388&gt;E388,0,E388-G388-H388)</f>
        <v>9376.545524796582</v>
      </c>
      <c r="K388" s="48">
        <f t="shared" si="44"/>
        <v>0.24354663700770343</v>
      </c>
      <c r="L388" s="48">
        <f t="shared" si="45"/>
        <v>43.682212827856347</v>
      </c>
      <c r="M388" s="13">
        <f t="shared" si="46"/>
        <v>0.43682212827856348</v>
      </c>
      <c r="N388" s="13">
        <f t="shared" si="47"/>
        <v>0.43682212827856348</v>
      </c>
    </row>
    <row r="389" spans="1:14" x14ac:dyDescent="0.2">
      <c r="A389" s="37">
        <v>100</v>
      </c>
      <c r="B389" s="37">
        <f t="shared" ref="B389:B452" si="51">B388+A389</f>
        <v>38600</v>
      </c>
      <c r="C389" s="38">
        <f>'Aliquote medie'!H389</f>
        <v>3</v>
      </c>
      <c r="D389" s="38">
        <f>'Aliquote medie'!I389</f>
        <v>0.35</v>
      </c>
      <c r="E389" s="39">
        <f>VLOOKUP(B389,'Aliquote medie'!B:L,10,FALSE)</f>
        <v>10410</v>
      </c>
      <c r="F389" s="39">
        <f>'Aliquote medie'!L389</f>
        <v>0.26968911917098448</v>
      </c>
      <c r="G389" s="40">
        <f>VLOOKUP(B389,'Detrazioni (2022-2024)'!A:N,14,FALSE)</f>
        <v>989.77226237556249</v>
      </c>
      <c r="H389" s="3">
        <f t="shared" si="48"/>
        <v>0</v>
      </c>
      <c r="I389" s="41">
        <f t="shared" si="49"/>
        <v>989.77226237556249</v>
      </c>
      <c r="J389" s="48">
        <f t="shared" si="50"/>
        <v>9420.2277376244383</v>
      </c>
      <c r="K389" s="48">
        <f t="shared" ref="K389:K452" si="52">J389/B389</f>
        <v>0.24404735071565903</v>
      </c>
      <c r="L389" s="48">
        <f t="shared" ref="L389:L452" si="53">(J389-J388)</f>
        <v>43.682212827856347</v>
      </c>
      <c r="M389" s="13">
        <f t="shared" ref="M389:M452" si="54">L389/A389</f>
        <v>0.43682212827856348</v>
      </c>
      <c r="N389" s="13">
        <f t="shared" ref="N389:N452" si="55">IF(AND(M389&lt;1,M389&gt;-0.3),M389,"")</f>
        <v>0.43682212827856348</v>
      </c>
    </row>
    <row r="390" spans="1:14" x14ac:dyDescent="0.2">
      <c r="A390" s="37">
        <v>100</v>
      </c>
      <c r="B390" s="37">
        <f t="shared" si="51"/>
        <v>38700</v>
      </c>
      <c r="C390" s="38">
        <f>'Aliquote medie'!H390</f>
        <v>3</v>
      </c>
      <c r="D390" s="38">
        <f>'Aliquote medie'!I390</f>
        <v>0.35</v>
      </c>
      <c r="E390" s="39">
        <f>VLOOKUP(B390,'Aliquote medie'!B:L,10,FALSE)</f>
        <v>10445</v>
      </c>
      <c r="F390" s="39">
        <f>'Aliquote medie'!L390</f>
        <v>0.26989664082687337</v>
      </c>
      <c r="G390" s="40">
        <f>VLOOKUP(B390,'Detrazioni (2022-2024)'!A:N,14,FALSE)</f>
        <v>981.09004954770671</v>
      </c>
      <c r="H390" s="3">
        <f t="shared" si="48"/>
        <v>0</v>
      </c>
      <c r="I390" s="41">
        <f t="shared" si="49"/>
        <v>981.09004954770671</v>
      </c>
      <c r="J390" s="48">
        <f t="shared" si="50"/>
        <v>9463.9099504522928</v>
      </c>
      <c r="K390" s="48">
        <f t="shared" si="52"/>
        <v>0.24454547675587321</v>
      </c>
      <c r="L390" s="48">
        <f t="shared" si="53"/>
        <v>43.682212827854528</v>
      </c>
      <c r="M390" s="13">
        <f t="shared" si="54"/>
        <v>0.43682212827854527</v>
      </c>
      <c r="N390" s="13">
        <f t="shared" si="55"/>
        <v>0.43682212827854527</v>
      </c>
    </row>
    <row r="391" spans="1:14" x14ac:dyDescent="0.2">
      <c r="A391" s="37">
        <v>100</v>
      </c>
      <c r="B391" s="37">
        <f t="shared" si="51"/>
        <v>38800</v>
      </c>
      <c r="C391" s="38">
        <f>'Aliquote medie'!H391</f>
        <v>3</v>
      </c>
      <c r="D391" s="38">
        <f>'Aliquote medie'!I391</f>
        <v>0.35</v>
      </c>
      <c r="E391" s="39">
        <f>VLOOKUP(B391,'Aliquote medie'!B:L,10,FALSE)</f>
        <v>10480</v>
      </c>
      <c r="F391" s="39">
        <f>'Aliquote medie'!L391</f>
        <v>0.27010309278350514</v>
      </c>
      <c r="G391" s="40">
        <f>VLOOKUP(B391,'Detrazioni (2022-2024)'!A:N,14,FALSE)</f>
        <v>972.40783671985093</v>
      </c>
      <c r="H391" s="3">
        <f t="shared" si="48"/>
        <v>0</v>
      </c>
      <c r="I391" s="41">
        <f t="shared" si="49"/>
        <v>972.40783671985093</v>
      </c>
      <c r="J391" s="48">
        <f t="shared" si="50"/>
        <v>9507.5921632801492</v>
      </c>
      <c r="K391" s="48">
        <f t="shared" si="52"/>
        <v>0.24504103513608633</v>
      </c>
      <c r="L391" s="48">
        <f t="shared" si="53"/>
        <v>43.682212827856347</v>
      </c>
      <c r="M391" s="13">
        <f t="shared" si="54"/>
        <v>0.43682212827856348</v>
      </c>
      <c r="N391" s="13">
        <f t="shared" si="55"/>
        <v>0.43682212827856348</v>
      </c>
    </row>
    <row r="392" spans="1:14" x14ac:dyDescent="0.2">
      <c r="A392" s="37">
        <v>100</v>
      </c>
      <c r="B392" s="37">
        <f t="shared" si="51"/>
        <v>38900</v>
      </c>
      <c r="C392" s="38">
        <f>'Aliquote medie'!H392</f>
        <v>3</v>
      </c>
      <c r="D392" s="38">
        <f>'Aliquote medie'!I392</f>
        <v>0.35</v>
      </c>
      <c r="E392" s="39">
        <f>VLOOKUP(B392,'Aliquote medie'!B:L,10,FALSE)</f>
        <v>10515</v>
      </c>
      <c r="F392" s="39">
        <f>'Aliquote medie'!L392</f>
        <v>0.27030848329048845</v>
      </c>
      <c r="G392" s="40">
        <f>VLOOKUP(B392,'Detrazioni (2022-2024)'!A:N,14,FALSE)</f>
        <v>963.72562389199504</v>
      </c>
      <c r="H392" s="3">
        <f t="shared" si="48"/>
        <v>0</v>
      </c>
      <c r="I392" s="41">
        <f t="shared" si="49"/>
        <v>963.72562389199504</v>
      </c>
      <c r="J392" s="48">
        <f t="shared" si="50"/>
        <v>9551.2743761080055</v>
      </c>
      <c r="K392" s="48">
        <f t="shared" si="52"/>
        <v>0.24553404565830347</v>
      </c>
      <c r="L392" s="48">
        <f t="shared" si="53"/>
        <v>43.682212827856347</v>
      </c>
      <c r="M392" s="13">
        <f t="shared" si="54"/>
        <v>0.43682212827856348</v>
      </c>
      <c r="N392" s="13">
        <f t="shared" si="55"/>
        <v>0.43682212827856348</v>
      </c>
    </row>
    <row r="393" spans="1:14" x14ac:dyDescent="0.2">
      <c r="A393" s="37">
        <v>100</v>
      </c>
      <c r="B393" s="37">
        <f t="shared" si="51"/>
        <v>39000</v>
      </c>
      <c r="C393" s="38">
        <f>'Aliquote medie'!H393</f>
        <v>3</v>
      </c>
      <c r="D393" s="38">
        <f>'Aliquote medie'!I393</f>
        <v>0.35</v>
      </c>
      <c r="E393" s="39">
        <f>VLOOKUP(B393,'Aliquote medie'!B:L,10,FALSE)</f>
        <v>10550</v>
      </c>
      <c r="F393" s="39">
        <f>'Aliquote medie'!L393</f>
        <v>0.2705128205128205</v>
      </c>
      <c r="G393" s="40">
        <f>VLOOKUP(B393,'Detrazioni (2022-2024)'!A:N,14,FALSE)</f>
        <v>955.04341106413926</v>
      </c>
      <c r="H393" s="3">
        <f t="shared" si="48"/>
        <v>0</v>
      </c>
      <c r="I393" s="41">
        <f t="shared" si="49"/>
        <v>955.04341106413926</v>
      </c>
      <c r="J393" s="48">
        <f t="shared" si="50"/>
        <v>9594.9565889358601</v>
      </c>
      <c r="K393" s="48">
        <f t="shared" si="52"/>
        <v>0.24602452792143231</v>
      </c>
      <c r="L393" s="48">
        <f t="shared" si="53"/>
        <v>43.682212827854528</v>
      </c>
      <c r="M393" s="13">
        <f t="shared" si="54"/>
        <v>0.43682212827854527</v>
      </c>
      <c r="N393" s="13">
        <f t="shared" si="55"/>
        <v>0.43682212827854527</v>
      </c>
    </row>
    <row r="394" spans="1:14" x14ac:dyDescent="0.2">
      <c r="A394" s="37">
        <v>100</v>
      </c>
      <c r="B394" s="37">
        <f t="shared" si="51"/>
        <v>39100</v>
      </c>
      <c r="C394" s="38">
        <f>'Aliquote medie'!H394</f>
        <v>3</v>
      </c>
      <c r="D394" s="38">
        <f>'Aliquote medie'!I394</f>
        <v>0.35</v>
      </c>
      <c r="E394" s="39">
        <f>VLOOKUP(B394,'Aliquote medie'!B:L,10,FALSE)</f>
        <v>10585</v>
      </c>
      <c r="F394" s="39">
        <f>'Aliquote medie'!L394</f>
        <v>0.27071611253196931</v>
      </c>
      <c r="G394" s="40">
        <f>VLOOKUP(B394,'Detrazioni (2022-2024)'!A:N,14,FALSE)</f>
        <v>946.36119823628349</v>
      </c>
      <c r="H394" s="3">
        <f t="shared" si="48"/>
        <v>0</v>
      </c>
      <c r="I394" s="41">
        <f t="shared" si="49"/>
        <v>946.36119823628349</v>
      </c>
      <c r="J394" s="48">
        <f t="shared" si="50"/>
        <v>9638.6388017637164</v>
      </c>
      <c r="K394" s="48">
        <f t="shared" si="52"/>
        <v>0.24651250132388022</v>
      </c>
      <c r="L394" s="48">
        <f t="shared" si="53"/>
        <v>43.682212827856347</v>
      </c>
      <c r="M394" s="13">
        <f t="shared" si="54"/>
        <v>0.43682212827856348</v>
      </c>
      <c r="N394" s="13">
        <f t="shared" si="55"/>
        <v>0.43682212827856348</v>
      </c>
    </row>
    <row r="395" spans="1:14" x14ac:dyDescent="0.2">
      <c r="A395" s="37">
        <v>100</v>
      </c>
      <c r="B395" s="37">
        <f t="shared" si="51"/>
        <v>39200</v>
      </c>
      <c r="C395" s="38">
        <f>'Aliquote medie'!H395</f>
        <v>3</v>
      </c>
      <c r="D395" s="38">
        <f>'Aliquote medie'!I395</f>
        <v>0.35</v>
      </c>
      <c r="E395" s="39">
        <f>VLOOKUP(B395,'Aliquote medie'!B:L,10,FALSE)</f>
        <v>10620</v>
      </c>
      <c r="F395" s="39">
        <f>'Aliquote medie'!L395</f>
        <v>0.27091836734693875</v>
      </c>
      <c r="G395" s="40">
        <f>VLOOKUP(B395,'Detrazioni (2022-2024)'!A:N,14,FALSE)</f>
        <v>937.67898540842771</v>
      </c>
      <c r="H395" s="3">
        <f t="shared" si="48"/>
        <v>0</v>
      </c>
      <c r="I395" s="41">
        <f t="shared" si="49"/>
        <v>937.67898540842771</v>
      </c>
      <c r="J395" s="48">
        <f t="shared" si="50"/>
        <v>9682.3210145915727</v>
      </c>
      <c r="K395" s="48">
        <f t="shared" si="52"/>
        <v>0.24699798506611154</v>
      </c>
      <c r="L395" s="48">
        <f t="shared" si="53"/>
        <v>43.682212827856347</v>
      </c>
      <c r="M395" s="13">
        <f t="shared" si="54"/>
        <v>0.43682212827856348</v>
      </c>
      <c r="N395" s="13">
        <f t="shared" si="55"/>
        <v>0.43682212827856348</v>
      </c>
    </row>
    <row r="396" spans="1:14" x14ac:dyDescent="0.2">
      <c r="A396" s="37">
        <v>100</v>
      </c>
      <c r="B396" s="37">
        <f t="shared" si="51"/>
        <v>39300</v>
      </c>
      <c r="C396" s="38">
        <f>'Aliquote medie'!H396</f>
        <v>3</v>
      </c>
      <c r="D396" s="38">
        <f>'Aliquote medie'!I396</f>
        <v>0.35</v>
      </c>
      <c r="E396" s="39">
        <f>VLOOKUP(B396,'Aliquote medie'!B:L,10,FALSE)</f>
        <v>10655</v>
      </c>
      <c r="F396" s="39">
        <f>'Aliquote medie'!L396</f>
        <v>0.27111959287531806</v>
      </c>
      <c r="G396" s="40">
        <f>VLOOKUP(B396,'Detrazioni (2022-2024)'!A:N,14,FALSE)</f>
        <v>928.99677258057193</v>
      </c>
      <c r="H396" s="3">
        <f t="shared" si="48"/>
        <v>0</v>
      </c>
      <c r="I396" s="41">
        <f t="shared" si="49"/>
        <v>928.99677258057193</v>
      </c>
      <c r="J396" s="48">
        <f t="shared" si="50"/>
        <v>9726.0032274194273</v>
      </c>
      <c r="K396" s="48">
        <f t="shared" si="52"/>
        <v>0.2474809981531661</v>
      </c>
      <c r="L396" s="48">
        <f t="shared" si="53"/>
        <v>43.682212827854528</v>
      </c>
      <c r="M396" s="13">
        <f t="shared" si="54"/>
        <v>0.43682212827854527</v>
      </c>
      <c r="N396" s="13">
        <f t="shared" si="55"/>
        <v>0.43682212827854527</v>
      </c>
    </row>
    <row r="397" spans="1:14" x14ac:dyDescent="0.2">
      <c r="A397" s="37">
        <v>100</v>
      </c>
      <c r="B397" s="37">
        <f t="shared" si="51"/>
        <v>39400</v>
      </c>
      <c r="C397" s="38">
        <f>'Aliquote medie'!H397</f>
        <v>3</v>
      </c>
      <c r="D397" s="38">
        <f>'Aliquote medie'!I397</f>
        <v>0.35</v>
      </c>
      <c r="E397" s="39">
        <f>VLOOKUP(B397,'Aliquote medie'!B:L,10,FALSE)</f>
        <v>10690</v>
      </c>
      <c r="F397" s="39">
        <f>'Aliquote medie'!L397</f>
        <v>0.27131979695431474</v>
      </c>
      <c r="G397" s="40">
        <f>VLOOKUP(B397,'Detrazioni (2022-2024)'!A:N,14,FALSE)</f>
        <v>920.31455975271604</v>
      </c>
      <c r="H397" s="3">
        <f t="shared" si="48"/>
        <v>0</v>
      </c>
      <c r="I397" s="41">
        <f t="shared" si="49"/>
        <v>920.31455975271604</v>
      </c>
      <c r="J397" s="48">
        <f t="shared" si="50"/>
        <v>9769.6854402472836</v>
      </c>
      <c r="K397" s="48">
        <f t="shared" si="52"/>
        <v>0.24796155939713918</v>
      </c>
      <c r="L397" s="48">
        <f t="shared" si="53"/>
        <v>43.682212827856347</v>
      </c>
      <c r="M397" s="13">
        <f t="shared" si="54"/>
        <v>0.43682212827856348</v>
      </c>
      <c r="N397" s="13">
        <f t="shared" si="55"/>
        <v>0.43682212827856348</v>
      </c>
    </row>
    <row r="398" spans="1:14" x14ac:dyDescent="0.2">
      <c r="A398" s="37">
        <v>100</v>
      </c>
      <c r="B398" s="37">
        <f t="shared" si="51"/>
        <v>39500</v>
      </c>
      <c r="C398" s="38">
        <f>'Aliquote medie'!H398</f>
        <v>3</v>
      </c>
      <c r="D398" s="38">
        <f>'Aliquote medie'!I398</f>
        <v>0.35</v>
      </c>
      <c r="E398" s="39">
        <f>VLOOKUP(B398,'Aliquote medie'!B:L,10,FALSE)</f>
        <v>10725</v>
      </c>
      <c r="F398" s="39">
        <f>'Aliquote medie'!L398</f>
        <v>0.27151898734177216</v>
      </c>
      <c r="G398" s="40">
        <f>VLOOKUP(B398,'Detrazioni (2022-2024)'!A:N,14,FALSE)</f>
        <v>911.63234692486026</v>
      </c>
      <c r="H398" s="3">
        <f t="shared" si="48"/>
        <v>0</v>
      </c>
      <c r="I398" s="41">
        <f t="shared" si="49"/>
        <v>911.63234692486026</v>
      </c>
      <c r="J398" s="48">
        <f t="shared" si="50"/>
        <v>9813.36765307514</v>
      </c>
      <c r="K398" s="48">
        <f t="shared" si="52"/>
        <v>0.2484396874196238</v>
      </c>
      <c r="L398" s="48">
        <f t="shared" si="53"/>
        <v>43.682212827856347</v>
      </c>
      <c r="M398" s="13">
        <f t="shared" si="54"/>
        <v>0.43682212827856348</v>
      </c>
      <c r="N398" s="13">
        <f t="shared" si="55"/>
        <v>0.43682212827856348</v>
      </c>
    </row>
    <row r="399" spans="1:14" x14ac:dyDescent="0.2">
      <c r="A399" s="37">
        <v>100</v>
      </c>
      <c r="B399" s="37">
        <f t="shared" si="51"/>
        <v>39600</v>
      </c>
      <c r="C399" s="38">
        <f>'Aliquote medie'!H399</f>
        <v>3</v>
      </c>
      <c r="D399" s="38">
        <f>'Aliquote medie'!I399</f>
        <v>0.35</v>
      </c>
      <c r="E399" s="39">
        <f>VLOOKUP(B399,'Aliquote medie'!B:L,10,FALSE)</f>
        <v>10760</v>
      </c>
      <c r="F399" s="39">
        <f>'Aliquote medie'!L399</f>
        <v>0.27171717171717169</v>
      </c>
      <c r="G399" s="40">
        <f>VLOOKUP(B399,'Detrazioni (2022-2024)'!A:N,14,FALSE)</f>
        <v>902.95013409700448</v>
      </c>
      <c r="H399" s="3">
        <f t="shared" si="48"/>
        <v>0</v>
      </c>
      <c r="I399" s="41">
        <f t="shared" si="49"/>
        <v>902.95013409700448</v>
      </c>
      <c r="J399" s="48">
        <f t="shared" si="50"/>
        <v>9857.0498659029963</v>
      </c>
      <c r="K399" s="48">
        <f t="shared" si="52"/>
        <v>0.24891540065411608</v>
      </c>
      <c r="L399" s="48">
        <f t="shared" si="53"/>
        <v>43.682212827856347</v>
      </c>
      <c r="M399" s="13">
        <f t="shared" si="54"/>
        <v>0.43682212827856348</v>
      </c>
      <c r="N399" s="13">
        <f t="shared" si="55"/>
        <v>0.43682212827856348</v>
      </c>
    </row>
    <row r="400" spans="1:14" x14ac:dyDescent="0.2">
      <c r="A400" s="37">
        <v>100</v>
      </c>
      <c r="B400" s="37">
        <f t="shared" si="51"/>
        <v>39700</v>
      </c>
      <c r="C400" s="38">
        <f>'Aliquote medie'!H400</f>
        <v>3</v>
      </c>
      <c r="D400" s="38">
        <f>'Aliquote medie'!I400</f>
        <v>0.35</v>
      </c>
      <c r="E400" s="39">
        <f>VLOOKUP(B400,'Aliquote medie'!B:L,10,FALSE)</f>
        <v>10795</v>
      </c>
      <c r="F400" s="39">
        <f>'Aliquote medie'!L400</f>
        <v>0.27191435768261962</v>
      </c>
      <c r="G400" s="40">
        <f>VLOOKUP(B400,'Detrazioni (2022-2024)'!A:N,14,FALSE)</f>
        <v>894.26792126914859</v>
      </c>
      <c r="H400" s="3">
        <f t="shared" si="48"/>
        <v>0</v>
      </c>
      <c r="I400" s="41">
        <f t="shared" si="49"/>
        <v>894.26792126914859</v>
      </c>
      <c r="J400" s="48">
        <f t="shared" si="50"/>
        <v>9900.7320787308508</v>
      </c>
      <c r="K400" s="48">
        <f t="shared" si="52"/>
        <v>0.24938871734838416</v>
      </c>
      <c r="L400" s="48">
        <f t="shared" si="53"/>
        <v>43.682212827854528</v>
      </c>
      <c r="M400" s="13">
        <f t="shared" si="54"/>
        <v>0.43682212827854527</v>
      </c>
      <c r="N400" s="13">
        <f t="shared" si="55"/>
        <v>0.43682212827854527</v>
      </c>
    </row>
    <row r="401" spans="1:14" x14ac:dyDescent="0.2">
      <c r="A401" s="37">
        <v>100</v>
      </c>
      <c r="B401" s="37">
        <f t="shared" si="51"/>
        <v>39800</v>
      </c>
      <c r="C401" s="38">
        <f>'Aliquote medie'!H401</f>
        <v>3</v>
      </c>
      <c r="D401" s="38">
        <f>'Aliquote medie'!I401</f>
        <v>0.35</v>
      </c>
      <c r="E401" s="39">
        <f>VLOOKUP(B401,'Aliquote medie'!B:L,10,FALSE)</f>
        <v>10830</v>
      </c>
      <c r="F401" s="39">
        <f>'Aliquote medie'!L401</f>
        <v>0.27211055276381907</v>
      </c>
      <c r="G401" s="40">
        <f>VLOOKUP(B401,'Detrazioni (2022-2024)'!A:N,14,FALSE)</f>
        <v>885.58570844129281</v>
      </c>
      <c r="H401" s="3">
        <f t="shared" si="48"/>
        <v>0</v>
      </c>
      <c r="I401" s="41">
        <f t="shared" si="49"/>
        <v>885.58570844129281</v>
      </c>
      <c r="J401" s="48">
        <f t="shared" si="50"/>
        <v>9944.4142915587072</v>
      </c>
      <c r="K401" s="48">
        <f t="shared" si="52"/>
        <v>0.24985965556680167</v>
      </c>
      <c r="L401" s="48">
        <f t="shared" si="53"/>
        <v>43.682212827856347</v>
      </c>
      <c r="M401" s="13">
        <f t="shared" si="54"/>
        <v>0.43682212827856348</v>
      </c>
      <c r="N401" s="13">
        <f t="shared" si="55"/>
        <v>0.43682212827856348</v>
      </c>
    </row>
    <row r="402" spans="1:14" x14ac:dyDescent="0.2">
      <c r="A402" s="37">
        <v>100</v>
      </c>
      <c r="B402" s="37">
        <f t="shared" si="51"/>
        <v>39900</v>
      </c>
      <c r="C402" s="38">
        <f>'Aliquote medie'!H402</f>
        <v>3</v>
      </c>
      <c r="D402" s="38">
        <f>'Aliquote medie'!I402</f>
        <v>0.35</v>
      </c>
      <c r="E402" s="39">
        <f>VLOOKUP(B402,'Aliquote medie'!B:L,10,FALSE)</f>
        <v>10865</v>
      </c>
      <c r="F402" s="39">
        <f>'Aliquote medie'!L402</f>
        <v>0.27230576441102755</v>
      </c>
      <c r="G402" s="40">
        <f>VLOOKUP(B402,'Detrazioni (2022-2024)'!A:N,14,FALSE)</f>
        <v>876.90349561343703</v>
      </c>
      <c r="H402" s="3">
        <f t="shared" si="48"/>
        <v>0</v>
      </c>
      <c r="I402" s="41">
        <f t="shared" si="49"/>
        <v>876.90349561343703</v>
      </c>
      <c r="J402" s="48">
        <f t="shared" si="50"/>
        <v>9988.0965043865635</v>
      </c>
      <c r="K402" s="48">
        <f t="shared" si="52"/>
        <v>0.25032823319264569</v>
      </c>
      <c r="L402" s="48">
        <f t="shared" si="53"/>
        <v>43.682212827856347</v>
      </c>
      <c r="M402" s="13">
        <f t="shared" si="54"/>
        <v>0.43682212827856348</v>
      </c>
      <c r="N402" s="13">
        <f t="shared" si="55"/>
        <v>0.43682212827856348</v>
      </c>
    </row>
    <row r="403" spans="1:14" x14ac:dyDescent="0.2">
      <c r="A403" s="37">
        <v>100</v>
      </c>
      <c r="B403" s="37">
        <f t="shared" si="51"/>
        <v>40000</v>
      </c>
      <c r="C403" s="38">
        <f>'Aliquote medie'!H403</f>
        <v>3</v>
      </c>
      <c r="D403" s="38">
        <f>'Aliquote medie'!I403</f>
        <v>0.35</v>
      </c>
      <c r="E403" s="39">
        <f>VLOOKUP(B403,'Aliquote medie'!B:L,10,FALSE)</f>
        <v>10900</v>
      </c>
      <c r="F403" s="39">
        <f>'Aliquote medie'!L403</f>
        <v>0.27250000000000002</v>
      </c>
      <c r="G403" s="40">
        <f>VLOOKUP(B403,'Detrazioni (2022-2024)'!A:N,14,FALSE)</f>
        <v>868.22128278558114</v>
      </c>
      <c r="H403" s="3">
        <f t="shared" si="48"/>
        <v>0</v>
      </c>
      <c r="I403" s="41">
        <f t="shared" si="49"/>
        <v>868.22128278558114</v>
      </c>
      <c r="J403" s="48">
        <f t="shared" si="50"/>
        <v>10031.778717214418</v>
      </c>
      <c r="K403" s="48">
        <f t="shared" si="52"/>
        <v>0.25079446793036048</v>
      </c>
      <c r="L403" s="48">
        <f t="shared" si="53"/>
        <v>43.682212827854528</v>
      </c>
      <c r="M403" s="13">
        <f t="shared" si="54"/>
        <v>0.43682212827854527</v>
      </c>
      <c r="N403" s="13">
        <f t="shared" si="55"/>
        <v>0.43682212827854527</v>
      </c>
    </row>
    <row r="404" spans="1:14" x14ac:dyDescent="0.2">
      <c r="A404" s="37">
        <v>100</v>
      </c>
      <c r="B404" s="37">
        <f t="shared" si="51"/>
        <v>40100</v>
      </c>
      <c r="C404" s="38">
        <f>'Aliquote medie'!H404</f>
        <v>3</v>
      </c>
      <c r="D404" s="38">
        <f>'Aliquote medie'!I404</f>
        <v>0.35</v>
      </c>
      <c r="E404" s="39">
        <f>VLOOKUP(B404,'Aliquote medie'!B:L,10,FALSE)</f>
        <v>10935</v>
      </c>
      <c r="F404" s="39">
        <f>'Aliquote medie'!L404</f>
        <v>0.27269326683291772</v>
      </c>
      <c r="G404" s="40">
        <f>VLOOKUP(B404,'Detrazioni (2022-2024)'!A:N,14,FALSE)</f>
        <v>859.53906995772536</v>
      </c>
      <c r="H404" s="3">
        <f t="shared" si="48"/>
        <v>0</v>
      </c>
      <c r="I404" s="41">
        <f t="shared" si="49"/>
        <v>859.53906995772536</v>
      </c>
      <c r="J404" s="48">
        <f t="shared" si="50"/>
        <v>10075.460930042274</v>
      </c>
      <c r="K404" s="48">
        <f t="shared" si="52"/>
        <v>0.25125837730778738</v>
      </c>
      <c r="L404" s="48">
        <f t="shared" si="53"/>
        <v>43.682212827856347</v>
      </c>
      <c r="M404" s="13">
        <f t="shared" si="54"/>
        <v>0.43682212827856348</v>
      </c>
      <c r="N404" s="13">
        <f t="shared" si="55"/>
        <v>0.43682212827856348</v>
      </c>
    </row>
    <row r="405" spans="1:14" x14ac:dyDescent="0.2">
      <c r="A405" s="37">
        <v>100</v>
      </c>
      <c r="B405" s="37">
        <f t="shared" si="51"/>
        <v>40200</v>
      </c>
      <c r="C405" s="38">
        <f>'Aliquote medie'!H405</f>
        <v>3</v>
      </c>
      <c r="D405" s="38">
        <f>'Aliquote medie'!I405</f>
        <v>0.35</v>
      </c>
      <c r="E405" s="39">
        <f>VLOOKUP(B405,'Aliquote medie'!B:L,10,FALSE)</f>
        <v>10970</v>
      </c>
      <c r="F405" s="39">
        <f>'Aliquote medie'!L405</f>
        <v>0.27288557213930348</v>
      </c>
      <c r="G405" s="40">
        <f>VLOOKUP(B405,'Detrazioni (2022-2024)'!A:N,14,FALSE)</f>
        <v>850.85685712986958</v>
      </c>
      <c r="H405" s="3">
        <f t="shared" si="48"/>
        <v>0</v>
      </c>
      <c r="I405" s="41">
        <f t="shared" si="49"/>
        <v>850.85685712986958</v>
      </c>
      <c r="J405" s="48">
        <f t="shared" si="50"/>
        <v>10119.143142870131</v>
      </c>
      <c r="K405" s="48">
        <f t="shared" si="52"/>
        <v>0.25171997867836149</v>
      </c>
      <c r="L405" s="48">
        <f t="shared" si="53"/>
        <v>43.682212827856347</v>
      </c>
      <c r="M405" s="13">
        <f t="shared" si="54"/>
        <v>0.43682212827856348</v>
      </c>
      <c r="N405" s="13">
        <f t="shared" si="55"/>
        <v>0.43682212827856348</v>
      </c>
    </row>
    <row r="406" spans="1:14" x14ac:dyDescent="0.2">
      <c r="A406" s="37">
        <v>100</v>
      </c>
      <c r="B406" s="37">
        <f t="shared" si="51"/>
        <v>40300</v>
      </c>
      <c r="C406" s="38">
        <f>'Aliquote medie'!H406</f>
        <v>3</v>
      </c>
      <c r="D406" s="38">
        <f>'Aliquote medie'!I406</f>
        <v>0.35</v>
      </c>
      <c r="E406" s="39">
        <f>VLOOKUP(B406,'Aliquote medie'!B:L,10,FALSE)</f>
        <v>11005</v>
      </c>
      <c r="F406" s="39">
        <f>'Aliquote medie'!L406</f>
        <v>0.27307692307692305</v>
      </c>
      <c r="G406" s="40">
        <f>VLOOKUP(B406,'Detrazioni (2022-2024)'!A:N,14,FALSE)</f>
        <v>842.17464430201369</v>
      </c>
      <c r="H406" s="3">
        <f t="shared" si="48"/>
        <v>0</v>
      </c>
      <c r="I406" s="41">
        <f t="shared" si="49"/>
        <v>842.17464430201369</v>
      </c>
      <c r="J406" s="48">
        <f t="shared" si="50"/>
        <v>10162.825355697987</v>
      </c>
      <c r="K406" s="48">
        <f t="shared" si="52"/>
        <v>0.25217928922327509</v>
      </c>
      <c r="L406" s="48">
        <f t="shared" si="53"/>
        <v>43.682212827856347</v>
      </c>
      <c r="M406" s="13">
        <f t="shared" si="54"/>
        <v>0.43682212827856348</v>
      </c>
      <c r="N406" s="13">
        <f t="shared" si="55"/>
        <v>0.43682212827856348</v>
      </c>
    </row>
    <row r="407" spans="1:14" x14ac:dyDescent="0.2">
      <c r="A407" s="37">
        <v>100</v>
      </c>
      <c r="B407" s="37">
        <f t="shared" si="51"/>
        <v>40400</v>
      </c>
      <c r="C407" s="38">
        <f>'Aliquote medie'!H407</f>
        <v>3</v>
      </c>
      <c r="D407" s="38">
        <f>'Aliquote medie'!I407</f>
        <v>0.35</v>
      </c>
      <c r="E407" s="39">
        <f>VLOOKUP(B407,'Aliquote medie'!B:L,10,FALSE)</f>
        <v>11040</v>
      </c>
      <c r="F407" s="39">
        <f>'Aliquote medie'!L407</f>
        <v>0.27326732673267329</v>
      </c>
      <c r="G407" s="40">
        <f>VLOOKUP(B407,'Detrazioni (2022-2024)'!A:N,14,FALSE)</f>
        <v>833.49243147415791</v>
      </c>
      <c r="H407" s="3">
        <f t="shared" si="48"/>
        <v>0</v>
      </c>
      <c r="I407" s="41">
        <f t="shared" si="49"/>
        <v>833.49243147415791</v>
      </c>
      <c r="J407" s="48">
        <f t="shared" si="50"/>
        <v>10206.507568525842</v>
      </c>
      <c r="K407" s="48">
        <f t="shared" si="52"/>
        <v>0.25263632595360996</v>
      </c>
      <c r="L407" s="48">
        <f t="shared" si="53"/>
        <v>43.682212827854528</v>
      </c>
      <c r="M407" s="13">
        <f t="shared" si="54"/>
        <v>0.43682212827854527</v>
      </c>
      <c r="N407" s="13">
        <f t="shared" si="55"/>
        <v>0.43682212827854527</v>
      </c>
    </row>
    <row r="408" spans="1:14" x14ac:dyDescent="0.2">
      <c r="A408" s="37">
        <v>100</v>
      </c>
      <c r="B408" s="37">
        <f t="shared" si="51"/>
        <v>40500</v>
      </c>
      <c r="C408" s="38">
        <f>'Aliquote medie'!H408</f>
        <v>3</v>
      </c>
      <c r="D408" s="38">
        <f>'Aliquote medie'!I408</f>
        <v>0.35</v>
      </c>
      <c r="E408" s="39">
        <f>VLOOKUP(B408,'Aliquote medie'!B:L,10,FALSE)</f>
        <v>11075</v>
      </c>
      <c r="F408" s="39">
        <f>'Aliquote medie'!L408</f>
        <v>0.27345679012345681</v>
      </c>
      <c r="G408" s="40">
        <f>VLOOKUP(B408,'Detrazioni (2022-2024)'!A:N,14,FALSE)</f>
        <v>824.81021864630213</v>
      </c>
      <c r="H408" s="3">
        <f t="shared" si="48"/>
        <v>0</v>
      </c>
      <c r="I408" s="41">
        <f t="shared" si="49"/>
        <v>824.81021864630213</v>
      </c>
      <c r="J408" s="48">
        <f t="shared" si="50"/>
        <v>10250.189781353698</v>
      </c>
      <c r="K408" s="48">
        <f t="shared" si="52"/>
        <v>0.25309110571243698</v>
      </c>
      <c r="L408" s="48">
        <f t="shared" si="53"/>
        <v>43.682212827856347</v>
      </c>
      <c r="M408" s="13">
        <f t="shared" si="54"/>
        <v>0.43682212827856348</v>
      </c>
      <c r="N408" s="13">
        <f t="shared" si="55"/>
        <v>0.43682212827856348</v>
      </c>
    </row>
    <row r="409" spans="1:14" x14ac:dyDescent="0.2">
      <c r="A409" s="37">
        <v>100</v>
      </c>
      <c r="B409" s="37">
        <f t="shared" si="51"/>
        <v>40600</v>
      </c>
      <c r="C409" s="38">
        <f>'Aliquote medie'!H409</f>
        <v>3</v>
      </c>
      <c r="D409" s="38">
        <f>'Aliquote medie'!I409</f>
        <v>0.35</v>
      </c>
      <c r="E409" s="39">
        <f>VLOOKUP(B409,'Aliquote medie'!B:L,10,FALSE)</f>
        <v>11110</v>
      </c>
      <c r="F409" s="39">
        <f>'Aliquote medie'!L409</f>
        <v>0.27364532019704435</v>
      </c>
      <c r="G409" s="40">
        <f>VLOOKUP(B409,'Detrazioni (2022-2024)'!A:N,14,FALSE)</f>
        <v>816.12800581844624</v>
      </c>
      <c r="H409" s="3">
        <f t="shared" si="48"/>
        <v>0</v>
      </c>
      <c r="I409" s="41">
        <f t="shared" si="49"/>
        <v>816.12800581844624</v>
      </c>
      <c r="J409" s="48">
        <f t="shared" si="50"/>
        <v>10293.871994181554</v>
      </c>
      <c r="K409" s="48">
        <f t="shared" si="52"/>
        <v>0.2535436451768856</v>
      </c>
      <c r="L409" s="48">
        <f t="shared" si="53"/>
        <v>43.682212827856347</v>
      </c>
      <c r="M409" s="13">
        <f t="shared" si="54"/>
        <v>0.43682212827856348</v>
      </c>
      <c r="N409" s="13">
        <f t="shared" si="55"/>
        <v>0.43682212827856348</v>
      </c>
    </row>
    <row r="410" spans="1:14" x14ac:dyDescent="0.2">
      <c r="A410" s="37">
        <v>100</v>
      </c>
      <c r="B410" s="37">
        <f t="shared" si="51"/>
        <v>40700</v>
      </c>
      <c r="C410" s="38">
        <f>'Aliquote medie'!H410</f>
        <v>3</v>
      </c>
      <c r="D410" s="38">
        <f>'Aliquote medie'!I410</f>
        <v>0.35</v>
      </c>
      <c r="E410" s="39">
        <f>VLOOKUP(B410,'Aliquote medie'!B:L,10,FALSE)</f>
        <v>11145</v>
      </c>
      <c r="F410" s="39">
        <f>'Aliquote medie'!L410</f>
        <v>0.27383292383292385</v>
      </c>
      <c r="G410" s="40">
        <f>VLOOKUP(B410,'Detrazioni (2022-2024)'!A:N,14,FALSE)</f>
        <v>807.44579299059046</v>
      </c>
      <c r="H410" s="3">
        <f t="shared" si="48"/>
        <v>0</v>
      </c>
      <c r="I410" s="41">
        <f t="shared" si="49"/>
        <v>807.44579299059046</v>
      </c>
      <c r="J410" s="48">
        <f t="shared" si="50"/>
        <v>10337.554207009409</v>
      </c>
      <c r="K410" s="48">
        <f t="shared" si="52"/>
        <v>0.25399396086018206</v>
      </c>
      <c r="L410" s="48">
        <f t="shared" si="53"/>
        <v>43.682212827854528</v>
      </c>
      <c r="M410" s="13">
        <f t="shared" si="54"/>
        <v>0.43682212827854527</v>
      </c>
      <c r="N410" s="13">
        <f t="shared" si="55"/>
        <v>0.43682212827854527</v>
      </c>
    </row>
    <row r="411" spans="1:14" x14ac:dyDescent="0.2">
      <c r="A411" s="37">
        <v>100</v>
      </c>
      <c r="B411" s="37">
        <f t="shared" si="51"/>
        <v>40800</v>
      </c>
      <c r="C411" s="38">
        <f>'Aliquote medie'!H411</f>
        <v>3</v>
      </c>
      <c r="D411" s="38">
        <f>'Aliquote medie'!I411</f>
        <v>0.35</v>
      </c>
      <c r="E411" s="39">
        <f>VLOOKUP(B411,'Aliquote medie'!B:L,10,FALSE)</f>
        <v>11180</v>
      </c>
      <c r="F411" s="39">
        <f>'Aliquote medie'!L411</f>
        <v>0.27401960784313728</v>
      </c>
      <c r="G411" s="40">
        <f>VLOOKUP(B411,'Detrazioni (2022-2024)'!A:N,14,FALSE)</f>
        <v>798.76358016273468</v>
      </c>
      <c r="H411" s="3">
        <f t="shared" si="48"/>
        <v>0</v>
      </c>
      <c r="I411" s="41">
        <f t="shared" si="49"/>
        <v>798.76358016273468</v>
      </c>
      <c r="J411" s="48">
        <f t="shared" si="50"/>
        <v>10381.236419837265</v>
      </c>
      <c r="K411" s="48">
        <f t="shared" si="52"/>
        <v>0.25444206911365846</v>
      </c>
      <c r="L411" s="48">
        <f t="shared" si="53"/>
        <v>43.682212827856347</v>
      </c>
      <c r="M411" s="13">
        <f t="shared" si="54"/>
        <v>0.43682212827856348</v>
      </c>
      <c r="N411" s="13">
        <f t="shared" si="55"/>
        <v>0.43682212827856348</v>
      </c>
    </row>
    <row r="412" spans="1:14" x14ac:dyDescent="0.2">
      <c r="A412" s="37">
        <v>100</v>
      </c>
      <c r="B412" s="37">
        <f t="shared" si="51"/>
        <v>40900</v>
      </c>
      <c r="C412" s="38">
        <f>'Aliquote medie'!H412</f>
        <v>3</v>
      </c>
      <c r="D412" s="38">
        <f>'Aliquote medie'!I412</f>
        <v>0.35</v>
      </c>
      <c r="E412" s="39">
        <f>VLOOKUP(B412,'Aliquote medie'!B:L,10,FALSE)</f>
        <v>11215</v>
      </c>
      <c r="F412" s="39">
        <f>'Aliquote medie'!L412</f>
        <v>0.27420537897310515</v>
      </c>
      <c r="G412" s="40">
        <f>VLOOKUP(B412,'Detrazioni (2022-2024)'!A:N,14,FALSE)</f>
        <v>790.08136733487879</v>
      </c>
      <c r="H412" s="3">
        <f t="shared" si="48"/>
        <v>0</v>
      </c>
      <c r="I412" s="41">
        <f t="shared" si="49"/>
        <v>790.08136733487879</v>
      </c>
      <c r="J412" s="48">
        <f t="shared" si="50"/>
        <v>10424.918632665122</v>
      </c>
      <c r="K412" s="48">
        <f t="shared" si="52"/>
        <v>0.25488798612873159</v>
      </c>
      <c r="L412" s="48">
        <f t="shared" si="53"/>
        <v>43.682212827856347</v>
      </c>
      <c r="M412" s="13">
        <f t="shared" si="54"/>
        <v>0.43682212827856348</v>
      </c>
      <c r="N412" s="13">
        <f t="shared" si="55"/>
        <v>0.43682212827856348</v>
      </c>
    </row>
    <row r="413" spans="1:14" x14ac:dyDescent="0.2">
      <c r="A413" s="37">
        <v>100</v>
      </c>
      <c r="B413" s="37">
        <f t="shared" si="51"/>
        <v>41000</v>
      </c>
      <c r="C413" s="38">
        <f>'Aliquote medie'!H413</f>
        <v>3</v>
      </c>
      <c r="D413" s="38">
        <f>'Aliquote medie'!I413</f>
        <v>0.35</v>
      </c>
      <c r="E413" s="39">
        <f>VLOOKUP(B413,'Aliquote medie'!B:L,10,FALSE)</f>
        <v>11250</v>
      </c>
      <c r="F413" s="39">
        <f>'Aliquote medie'!L413</f>
        <v>0.27439024390243905</v>
      </c>
      <c r="G413" s="40">
        <f>VLOOKUP(B413,'Detrazioni (2022-2024)'!A:N,14,FALSE)</f>
        <v>781.39915450702301</v>
      </c>
      <c r="H413" s="3">
        <f t="shared" si="48"/>
        <v>0</v>
      </c>
      <c r="I413" s="41">
        <f t="shared" si="49"/>
        <v>781.39915450702301</v>
      </c>
      <c r="J413" s="48">
        <f t="shared" si="50"/>
        <v>10468.600845492976</v>
      </c>
      <c r="K413" s="48">
        <f t="shared" si="52"/>
        <v>0.25533172793885306</v>
      </c>
      <c r="L413" s="48">
        <f t="shared" si="53"/>
        <v>43.682212827854528</v>
      </c>
      <c r="M413" s="13">
        <f t="shared" si="54"/>
        <v>0.43682212827854527</v>
      </c>
      <c r="N413" s="13">
        <f t="shared" si="55"/>
        <v>0.43682212827854527</v>
      </c>
    </row>
    <row r="414" spans="1:14" x14ac:dyDescent="0.2">
      <c r="A414" s="37">
        <v>100</v>
      </c>
      <c r="B414" s="37">
        <f t="shared" si="51"/>
        <v>41100</v>
      </c>
      <c r="C414" s="38">
        <f>'Aliquote medie'!H414</f>
        <v>3</v>
      </c>
      <c r="D414" s="38">
        <f>'Aliquote medie'!I414</f>
        <v>0.35</v>
      </c>
      <c r="E414" s="39">
        <f>VLOOKUP(B414,'Aliquote medie'!B:L,10,FALSE)</f>
        <v>11285</v>
      </c>
      <c r="F414" s="39">
        <f>'Aliquote medie'!L414</f>
        <v>0.27457420924574211</v>
      </c>
      <c r="G414" s="40">
        <f>VLOOKUP(B414,'Detrazioni (2022-2024)'!A:N,14,FALSE)</f>
        <v>772.71694167916723</v>
      </c>
      <c r="H414" s="3">
        <f t="shared" si="48"/>
        <v>0</v>
      </c>
      <c r="I414" s="41">
        <f t="shared" si="49"/>
        <v>772.71694167916723</v>
      </c>
      <c r="J414" s="48">
        <f t="shared" si="50"/>
        <v>10512.283058320832</v>
      </c>
      <c r="K414" s="48">
        <f t="shared" si="52"/>
        <v>0.25577331042143142</v>
      </c>
      <c r="L414" s="48">
        <f t="shared" si="53"/>
        <v>43.682212827856347</v>
      </c>
      <c r="M414" s="13">
        <f t="shared" si="54"/>
        <v>0.43682212827856348</v>
      </c>
      <c r="N414" s="13">
        <f t="shared" si="55"/>
        <v>0.43682212827856348</v>
      </c>
    </row>
    <row r="415" spans="1:14" x14ac:dyDescent="0.2">
      <c r="A415" s="37">
        <v>100</v>
      </c>
      <c r="B415" s="37">
        <f t="shared" si="51"/>
        <v>41200</v>
      </c>
      <c r="C415" s="38">
        <f>'Aliquote medie'!H415</f>
        <v>3</v>
      </c>
      <c r="D415" s="38">
        <f>'Aliquote medie'!I415</f>
        <v>0.35</v>
      </c>
      <c r="E415" s="39">
        <f>VLOOKUP(B415,'Aliquote medie'!B:L,10,FALSE)</f>
        <v>11320</v>
      </c>
      <c r="F415" s="39">
        <f>'Aliquote medie'!L415</f>
        <v>0.27475728155339807</v>
      </c>
      <c r="G415" s="40">
        <f>VLOOKUP(B415,'Detrazioni (2022-2024)'!A:N,14,FALSE)</f>
        <v>764.03472885131134</v>
      </c>
      <c r="H415" s="3">
        <f t="shared" si="48"/>
        <v>0</v>
      </c>
      <c r="I415" s="41">
        <f t="shared" si="49"/>
        <v>764.03472885131134</v>
      </c>
      <c r="J415" s="48">
        <f t="shared" si="50"/>
        <v>10555.965271148689</v>
      </c>
      <c r="K415" s="48">
        <f t="shared" si="52"/>
        <v>0.25621274929972543</v>
      </c>
      <c r="L415" s="48">
        <f t="shared" si="53"/>
        <v>43.682212827856347</v>
      </c>
      <c r="M415" s="13">
        <f t="shared" si="54"/>
        <v>0.43682212827856348</v>
      </c>
      <c r="N415" s="13">
        <f t="shared" si="55"/>
        <v>0.43682212827856348</v>
      </c>
    </row>
    <row r="416" spans="1:14" x14ac:dyDescent="0.2">
      <c r="A416" s="37">
        <v>100</v>
      </c>
      <c r="B416" s="37">
        <f t="shared" si="51"/>
        <v>41300</v>
      </c>
      <c r="C416" s="38">
        <f>'Aliquote medie'!H416</f>
        <v>3</v>
      </c>
      <c r="D416" s="38">
        <f>'Aliquote medie'!I416</f>
        <v>0.35</v>
      </c>
      <c r="E416" s="39">
        <f>VLOOKUP(B416,'Aliquote medie'!B:L,10,FALSE)</f>
        <v>11355</v>
      </c>
      <c r="F416" s="39">
        <f>'Aliquote medie'!L416</f>
        <v>0.2749394673123487</v>
      </c>
      <c r="G416" s="40">
        <f>VLOOKUP(B416,'Detrazioni (2022-2024)'!A:N,14,FALSE)</f>
        <v>755.35251602345568</v>
      </c>
      <c r="H416" s="3">
        <f t="shared" si="48"/>
        <v>0</v>
      </c>
      <c r="I416" s="41">
        <f t="shared" si="49"/>
        <v>755.35251602345568</v>
      </c>
      <c r="J416" s="48">
        <f t="shared" si="50"/>
        <v>10599.647483976545</v>
      </c>
      <c r="K416" s="48">
        <f t="shared" si="52"/>
        <v>0.25665006014471053</v>
      </c>
      <c r="L416" s="48">
        <f t="shared" si="53"/>
        <v>43.682212827856347</v>
      </c>
      <c r="M416" s="13">
        <f t="shared" si="54"/>
        <v>0.43682212827856348</v>
      </c>
      <c r="N416" s="13">
        <f t="shared" si="55"/>
        <v>0.43682212827856348</v>
      </c>
    </row>
    <row r="417" spans="1:14" x14ac:dyDescent="0.2">
      <c r="A417" s="37">
        <v>100</v>
      </c>
      <c r="B417" s="37">
        <f t="shared" si="51"/>
        <v>41400</v>
      </c>
      <c r="C417" s="38">
        <f>'Aliquote medie'!H417</f>
        <v>3</v>
      </c>
      <c r="D417" s="38">
        <f>'Aliquote medie'!I417</f>
        <v>0.35</v>
      </c>
      <c r="E417" s="39">
        <f>VLOOKUP(B417,'Aliquote medie'!B:L,10,FALSE)</f>
        <v>11390</v>
      </c>
      <c r="F417" s="39">
        <f>'Aliquote medie'!L417</f>
        <v>0.27512077294685988</v>
      </c>
      <c r="G417" s="40">
        <f>VLOOKUP(B417,'Detrazioni (2022-2024)'!A:N,14,FALSE)</f>
        <v>746.6703031955999</v>
      </c>
      <c r="H417" s="3">
        <f t="shared" si="48"/>
        <v>0</v>
      </c>
      <c r="I417" s="41">
        <f t="shared" si="49"/>
        <v>746.6703031955999</v>
      </c>
      <c r="J417" s="48">
        <f t="shared" si="50"/>
        <v>10643.3296968044</v>
      </c>
      <c r="K417" s="48">
        <f t="shared" si="52"/>
        <v>0.25708525837691787</v>
      </c>
      <c r="L417" s="48">
        <f t="shared" si="53"/>
        <v>43.682212827854528</v>
      </c>
      <c r="M417" s="13">
        <f t="shared" si="54"/>
        <v>0.43682212827854527</v>
      </c>
      <c r="N417" s="13">
        <f t="shared" si="55"/>
        <v>0.43682212827854527</v>
      </c>
    </row>
    <row r="418" spans="1:14" x14ac:dyDescent="0.2">
      <c r="A418" s="37">
        <v>100</v>
      </c>
      <c r="B418" s="37">
        <f t="shared" si="51"/>
        <v>41500</v>
      </c>
      <c r="C418" s="38">
        <f>'Aliquote medie'!H418</f>
        <v>3</v>
      </c>
      <c r="D418" s="38">
        <f>'Aliquote medie'!I418</f>
        <v>0.35</v>
      </c>
      <c r="E418" s="39">
        <f>VLOOKUP(B418,'Aliquote medie'!B:L,10,FALSE)</f>
        <v>11425</v>
      </c>
      <c r="F418" s="39">
        <f>'Aliquote medie'!L418</f>
        <v>0.27530120481927711</v>
      </c>
      <c r="G418" s="40">
        <f>VLOOKUP(B418,'Detrazioni (2022-2024)'!A:N,14,FALSE)</f>
        <v>737.98809036774401</v>
      </c>
      <c r="H418" s="3">
        <f t="shared" si="48"/>
        <v>0</v>
      </c>
      <c r="I418" s="41">
        <f t="shared" si="49"/>
        <v>737.98809036774401</v>
      </c>
      <c r="J418" s="48">
        <f t="shared" si="50"/>
        <v>10687.011909632256</v>
      </c>
      <c r="K418" s="48">
        <f t="shared" si="52"/>
        <v>0.25751835926824712</v>
      </c>
      <c r="L418" s="48">
        <f t="shared" si="53"/>
        <v>43.682212827856347</v>
      </c>
      <c r="M418" s="13">
        <f t="shared" si="54"/>
        <v>0.43682212827856348</v>
      </c>
      <c r="N418" s="13">
        <f t="shared" si="55"/>
        <v>0.43682212827856348</v>
      </c>
    </row>
    <row r="419" spans="1:14" x14ac:dyDescent="0.2">
      <c r="A419" s="37">
        <v>100</v>
      </c>
      <c r="B419" s="37">
        <f t="shared" si="51"/>
        <v>41600</v>
      </c>
      <c r="C419" s="38">
        <f>'Aliquote medie'!H419</f>
        <v>3</v>
      </c>
      <c r="D419" s="38">
        <f>'Aliquote medie'!I419</f>
        <v>0.35</v>
      </c>
      <c r="E419" s="39">
        <f>VLOOKUP(B419,'Aliquote medie'!B:L,10,FALSE)</f>
        <v>11460</v>
      </c>
      <c r="F419" s="39">
        <f>'Aliquote medie'!L419</f>
        <v>0.27548076923076925</v>
      </c>
      <c r="G419" s="40">
        <f>VLOOKUP(B419,'Detrazioni (2022-2024)'!A:N,14,FALSE)</f>
        <v>729.30587753988823</v>
      </c>
      <c r="H419" s="3">
        <f t="shared" si="48"/>
        <v>0</v>
      </c>
      <c r="I419" s="41">
        <f t="shared" si="49"/>
        <v>729.30587753988823</v>
      </c>
      <c r="J419" s="48">
        <f t="shared" si="50"/>
        <v>10730.694122460112</v>
      </c>
      <c r="K419" s="48">
        <f t="shared" si="52"/>
        <v>0.25794937794375272</v>
      </c>
      <c r="L419" s="48">
        <f t="shared" si="53"/>
        <v>43.682212827856347</v>
      </c>
      <c r="M419" s="13">
        <f t="shared" si="54"/>
        <v>0.43682212827856348</v>
      </c>
      <c r="N419" s="13">
        <f t="shared" si="55"/>
        <v>0.43682212827856348</v>
      </c>
    </row>
    <row r="420" spans="1:14" x14ac:dyDescent="0.2">
      <c r="A420" s="37">
        <v>100</v>
      </c>
      <c r="B420" s="37">
        <f t="shared" si="51"/>
        <v>41700</v>
      </c>
      <c r="C420" s="38">
        <f>'Aliquote medie'!H420</f>
        <v>3</v>
      </c>
      <c r="D420" s="38">
        <f>'Aliquote medie'!I420</f>
        <v>0.35</v>
      </c>
      <c r="E420" s="39">
        <f>VLOOKUP(B420,'Aliquote medie'!B:L,10,FALSE)</f>
        <v>11495</v>
      </c>
      <c r="F420" s="39">
        <f>'Aliquote medie'!L420</f>
        <v>0.27565947242206235</v>
      </c>
      <c r="G420" s="40">
        <f>VLOOKUP(B420,'Detrazioni (2022-2024)'!A:N,14,FALSE)</f>
        <v>720.62366471203245</v>
      </c>
      <c r="H420" s="3">
        <f t="shared" si="48"/>
        <v>0</v>
      </c>
      <c r="I420" s="41">
        <f t="shared" si="49"/>
        <v>720.62366471203245</v>
      </c>
      <c r="J420" s="48">
        <f t="shared" si="50"/>
        <v>10774.376335287967</v>
      </c>
      <c r="K420" s="48">
        <f t="shared" si="52"/>
        <v>0.25837832938340449</v>
      </c>
      <c r="L420" s="48">
        <f t="shared" si="53"/>
        <v>43.682212827854528</v>
      </c>
      <c r="M420" s="13">
        <f t="shared" si="54"/>
        <v>0.43682212827854527</v>
      </c>
      <c r="N420" s="13">
        <f t="shared" si="55"/>
        <v>0.43682212827854527</v>
      </c>
    </row>
    <row r="421" spans="1:14" x14ac:dyDescent="0.2">
      <c r="A421" s="37">
        <v>100</v>
      </c>
      <c r="B421" s="37">
        <f t="shared" si="51"/>
        <v>41800</v>
      </c>
      <c r="C421" s="38">
        <f>'Aliquote medie'!H421</f>
        <v>3</v>
      </c>
      <c r="D421" s="38">
        <f>'Aliquote medie'!I421</f>
        <v>0.35</v>
      </c>
      <c r="E421" s="39">
        <f>VLOOKUP(B421,'Aliquote medie'!B:L,10,FALSE)</f>
        <v>11530</v>
      </c>
      <c r="F421" s="39">
        <f>'Aliquote medie'!L421</f>
        <v>0.27583732057416266</v>
      </c>
      <c r="G421" s="40">
        <f>VLOOKUP(B421,'Detrazioni (2022-2024)'!A:N,14,FALSE)</f>
        <v>711.94145188417656</v>
      </c>
      <c r="H421" s="3">
        <f t="shared" si="48"/>
        <v>0</v>
      </c>
      <c r="I421" s="41">
        <f t="shared" si="49"/>
        <v>711.94145188417656</v>
      </c>
      <c r="J421" s="48">
        <f t="shared" si="50"/>
        <v>10818.058548115823</v>
      </c>
      <c r="K421" s="48">
        <f t="shared" si="52"/>
        <v>0.25880522842382353</v>
      </c>
      <c r="L421" s="48">
        <f t="shared" si="53"/>
        <v>43.682212827856347</v>
      </c>
      <c r="M421" s="13">
        <f t="shared" si="54"/>
        <v>0.43682212827856348</v>
      </c>
      <c r="N421" s="13">
        <f t="shared" si="55"/>
        <v>0.43682212827856348</v>
      </c>
    </row>
    <row r="422" spans="1:14" x14ac:dyDescent="0.2">
      <c r="A422" s="37">
        <v>100</v>
      </c>
      <c r="B422" s="37">
        <f t="shared" si="51"/>
        <v>41900</v>
      </c>
      <c r="C422" s="38">
        <f>'Aliquote medie'!H422</f>
        <v>3</v>
      </c>
      <c r="D422" s="38">
        <f>'Aliquote medie'!I422</f>
        <v>0.35</v>
      </c>
      <c r="E422" s="39">
        <f>VLOOKUP(B422,'Aliquote medie'!B:L,10,FALSE)</f>
        <v>11565</v>
      </c>
      <c r="F422" s="39">
        <f>'Aliquote medie'!L422</f>
        <v>0.27601431980906921</v>
      </c>
      <c r="G422" s="40">
        <f>VLOOKUP(B422,'Detrazioni (2022-2024)'!A:N,14,FALSE)</f>
        <v>703.25923905632078</v>
      </c>
      <c r="H422" s="3">
        <f t="shared" si="48"/>
        <v>0</v>
      </c>
      <c r="I422" s="41">
        <f t="shared" si="49"/>
        <v>703.25923905632078</v>
      </c>
      <c r="J422" s="48">
        <f t="shared" si="50"/>
        <v>10861.74076094368</v>
      </c>
      <c r="K422" s="48">
        <f t="shared" si="52"/>
        <v>0.25923008975999234</v>
      </c>
      <c r="L422" s="48">
        <f t="shared" si="53"/>
        <v>43.682212827856347</v>
      </c>
      <c r="M422" s="13">
        <f t="shared" si="54"/>
        <v>0.43682212827856348</v>
      </c>
      <c r="N422" s="13">
        <f t="shared" si="55"/>
        <v>0.43682212827856348</v>
      </c>
    </row>
    <row r="423" spans="1:14" x14ac:dyDescent="0.2">
      <c r="A423" s="37">
        <v>100</v>
      </c>
      <c r="B423" s="37">
        <f t="shared" si="51"/>
        <v>42000</v>
      </c>
      <c r="C423" s="38">
        <f>'Aliquote medie'!H423</f>
        <v>3</v>
      </c>
      <c r="D423" s="38">
        <f>'Aliquote medie'!I423</f>
        <v>0.35</v>
      </c>
      <c r="E423" s="39">
        <f>VLOOKUP(B423,'Aliquote medie'!B:L,10,FALSE)</f>
        <v>11600</v>
      </c>
      <c r="F423" s="39">
        <f>'Aliquote medie'!L423</f>
        <v>0.27619047619047621</v>
      </c>
      <c r="G423" s="40">
        <f>VLOOKUP(B423,'Detrazioni (2022-2024)'!A:N,14,FALSE)</f>
        <v>694.577026228465</v>
      </c>
      <c r="H423" s="3">
        <f t="shared" si="48"/>
        <v>0</v>
      </c>
      <c r="I423" s="41">
        <f t="shared" si="49"/>
        <v>694.577026228465</v>
      </c>
      <c r="J423" s="48">
        <f t="shared" si="50"/>
        <v>10905.422973771536</v>
      </c>
      <c r="K423" s="48">
        <f t="shared" si="52"/>
        <v>0.25965292794694134</v>
      </c>
      <c r="L423" s="48">
        <f t="shared" si="53"/>
        <v>43.682212827856347</v>
      </c>
      <c r="M423" s="13">
        <f t="shared" si="54"/>
        <v>0.43682212827856348</v>
      </c>
      <c r="N423" s="13">
        <f t="shared" si="55"/>
        <v>0.43682212827856348</v>
      </c>
    </row>
    <row r="424" spans="1:14" x14ac:dyDescent="0.2">
      <c r="A424" s="37">
        <v>100</v>
      </c>
      <c r="B424" s="37">
        <f t="shared" si="51"/>
        <v>42100</v>
      </c>
      <c r="C424" s="38">
        <f>'Aliquote medie'!H424</f>
        <v>3</v>
      </c>
      <c r="D424" s="38">
        <f>'Aliquote medie'!I424</f>
        <v>0.35</v>
      </c>
      <c r="E424" s="39">
        <f>VLOOKUP(B424,'Aliquote medie'!B:L,10,FALSE)</f>
        <v>11635</v>
      </c>
      <c r="F424" s="39">
        <f>'Aliquote medie'!L424</f>
        <v>0.27636579572446557</v>
      </c>
      <c r="G424" s="40">
        <f>VLOOKUP(B424,'Detrazioni (2022-2024)'!A:N,14,FALSE)</f>
        <v>685.89481340060911</v>
      </c>
      <c r="H424" s="3">
        <f t="shared" si="48"/>
        <v>0</v>
      </c>
      <c r="I424" s="41">
        <f t="shared" si="49"/>
        <v>685.89481340060911</v>
      </c>
      <c r="J424" s="48">
        <f t="shared" si="50"/>
        <v>10949.10518659939</v>
      </c>
      <c r="K424" s="48">
        <f t="shared" si="52"/>
        <v>0.2600737574014107</v>
      </c>
      <c r="L424" s="48">
        <f t="shared" si="53"/>
        <v>43.682212827854528</v>
      </c>
      <c r="M424" s="13">
        <f t="shared" si="54"/>
        <v>0.43682212827854527</v>
      </c>
      <c r="N424" s="13">
        <f t="shared" si="55"/>
        <v>0.43682212827854527</v>
      </c>
    </row>
    <row r="425" spans="1:14" x14ac:dyDescent="0.2">
      <c r="A425" s="37">
        <v>100</v>
      </c>
      <c r="B425" s="37">
        <f t="shared" si="51"/>
        <v>42200</v>
      </c>
      <c r="C425" s="38">
        <f>'Aliquote medie'!H425</f>
        <v>3</v>
      </c>
      <c r="D425" s="38">
        <f>'Aliquote medie'!I425</f>
        <v>0.35</v>
      </c>
      <c r="E425" s="39">
        <f>VLOOKUP(B425,'Aliquote medie'!B:L,10,FALSE)</f>
        <v>11670</v>
      </c>
      <c r="F425" s="39">
        <f>'Aliquote medie'!L425</f>
        <v>0.27654028436018957</v>
      </c>
      <c r="G425" s="40">
        <f>VLOOKUP(B425,'Detrazioni (2022-2024)'!A:N,14,FALSE)</f>
        <v>677.21260057275333</v>
      </c>
      <c r="H425" s="3">
        <f t="shared" si="48"/>
        <v>0</v>
      </c>
      <c r="I425" s="41">
        <f t="shared" si="49"/>
        <v>677.21260057275333</v>
      </c>
      <c r="J425" s="48">
        <f t="shared" si="50"/>
        <v>10992.787399427247</v>
      </c>
      <c r="K425" s="48">
        <f t="shared" si="52"/>
        <v>0.26049259240348926</v>
      </c>
      <c r="L425" s="48">
        <f t="shared" si="53"/>
        <v>43.682212827856347</v>
      </c>
      <c r="M425" s="13">
        <f t="shared" si="54"/>
        <v>0.43682212827856348</v>
      </c>
      <c r="N425" s="13">
        <f t="shared" si="55"/>
        <v>0.43682212827856348</v>
      </c>
    </row>
    <row r="426" spans="1:14" x14ac:dyDescent="0.2">
      <c r="A426" s="37">
        <v>100</v>
      </c>
      <c r="B426" s="37">
        <f t="shared" si="51"/>
        <v>42300</v>
      </c>
      <c r="C426" s="38">
        <f>'Aliquote medie'!H426</f>
        <v>3</v>
      </c>
      <c r="D426" s="38">
        <f>'Aliquote medie'!I426</f>
        <v>0.35</v>
      </c>
      <c r="E426" s="39">
        <f>VLOOKUP(B426,'Aliquote medie'!B:L,10,FALSE)</f>
        <v>11705</v>
      </c>
      <c r="F426" s="39">
        <f>'Aliquote medie'!L426</f>
        <v>0.27671394799054372</v>
      </c>
      <c r="G426" s="40">
        <f>VLOOKUP(B426,'Detrazioni (2022-2024)'!A:N,14,FALSE)</f>
        <v>668.53038774489755</v>
      </c>
      <c r="H426" s="3">
        <f t="shared" si="48"/>
        <v>0</v>
      </c>
      <c r="I426" s="41">
        <f t="shared" si="49"/>
        <v>668.53038774489755</v>
      </c>
      <c r="J426" s="48">
        <f t="shared" si="50"/>
        <v>11036.469612255103</v>
      </c>
      <c r="K426" s="48">
        <f t="shared" si="52"/>
        <v>0.26090944709822939</v>
      </c>
      <c r="L426" s="48">
        <f t="shared" si="53"/>
        <v>43.682212827856347</v>
      </c>
      <c r="M426" s="13">
        <f t="shared" si="54"/>
        <v>0.43682212827856348</v>
      </c>
      <c r="N426" s="13">
        <f t="shared" si="55"/>
        <v>0.43682212827856348</v>
      </c>
    </row>
    <row r="427" spans="1:14" x14ac:dyDescent="0.2">
      <c r="A427" s="37">
        <v>100</v>
      </c>
      <c r="B427" s="37">
        <f t="shared" si="51"/>
        <v>42400</v>
      </c>
      <c r="C427" s="38">
        <f>'Aliquote medie'!H427</f>
        <v>3</v>
      </c>
      <c r="D427" s="38">
        <f>'Aliquote medie'!I427</f>
        <v>0.35</v>
      </c>
      <c r="E427" s="39">
        <f>VLOOKUP(B427,'Aliquote medie'!B:L,10,FALSE)</f>
        <v>11740</v>
      </c>
      <c r="F427" s="39">
        <f>'Aliquote medie'!L427</f>
        <v>0.27688679245283021</v>
      </c>
      <c r="G427" s="40">
        <f>VLOOKUP(B427,'Detrazioni (2022-2024)'!A:N,14,FALSE)</f>
        <v>659.84817491704166</v>
      </c>
      <c r="H427" s="3">
        <f t="shared" si="48"/>
        <v>0</v>
      </c>
      <c r="I427" s="41">
        <f t="shared" si="49"/>
        <v>659.84817491704166</v>
      </c>
      <c r="J427" s="48">
        <f t="shared" si="50"/>
        <v>11080.151825082958</v>
      </c>
      <c r="K427" s="48">
        <f t="shared" si="52"/>
        <v>0.26132433549723955</v>
      </c>
      <c r="L427" s="48">
        <f t="shared" si="53"/>
        <v>43.682212827854528</v>
      </c>
      <c r="M427" s="13">
        <f t="shared" si="54"/>
        <v>0.43682212827854527</v>
      </c>
      <c r="N427" s="13">
        <f t="shared" si="55"/>
        <v>0.43682212827854527</v>
      </c>
    </row>
    <row r="428" spans="1:14" x14ac:dyDescent="0.2">
      <c r="A428" s="37">
        <v>100</v>
      </c>
      <c r="B428" s="37">
        <f t="shared" si="51"/>
        <v>42500</v>
      </c>
      <c r="C428" s="38">
        <f>'Aliquote medie'!H428</f>
        <v>3</v>
      </c>
      <c r="D428" s="38">
        <f>'Aliquote medie'!I428</f>
        <v>0.35</v>
      </c>
      <c r="E428" s="39">
        <f>VLOOKUP(B428,'Aliquote medie'!B:L,10,FALSE)</f>
        <v>11775</v>
      </c>
      <c r="F428" s="39">
        <f>'Aliquote medie'!L428</f>
        <v>0.27705882352941175</v>
      </c>
      <c r="G428" s="40">
        <f>VLOOKUP(B428,'Detrazioni (2022-2024)'!A:N,14,FALSE)</f>
        <v>651.16596208918588</v>
      </c>
      <c r="H428" s="3">
        <f t="shared" si="48"/>
        <v>0</v>
      </c>
      <c r="I428" s="41">
        <f t="shared" si="49"/>
        <v>651.16596208918588</v>
      </c>
      <c r="J428" s="48">
        <f t="shared" si="50"/>
        <v>11123.834037910814</v>
      </c>
      <c r="K428" s="48">
        <f t="shared" si="52"/>
        <v>0.26173727148025444</v>
      </c>
      <c r="L428" s="48">
        <f t="shared" si="53"/>
        <v>43.682212827856347</v>
      </c>
      <c r="M428" s="13">
        <f t="shared" si="54"/>
        <v>0.43682212827856348</v>
      </c>
      <c r="N428" s="13">
        <f t="shared" si="55"/>
        <v>0.43682212827856348</v>
      </c>
    </row>
    <row r="429" spans="1:14" x14ac:dyDescent="0.2">
      <c r="A429" s="37">
        <v>100</v>
      </c>
      <c r="B429" s="37">
        <f t="shared" si="51"/>
        <v>42600</v>
      </c>
      <c r="C429" s="38">
        <f>'Aliquote medie'!H429</f>
        <v>3</v>
      </c>
      <c r="D429" s="38">
        <f>'Aliquote medie'!I429</f>
        <v>0.35</v>
      </c>
      <c r="E429" s="39">
        <f>VLOOKUP(B429,'Aliquote medie'!B:L,10,FALSE)</f>
        <v>11810</v>
      </c>
      <c r="F429" s="39">
        <f>'Aliquote medie'!L429</f>
        <v>0.27723004694835679</v>
      </c>
      <c r="G429" s="40">
        <f>VLOOKUP(B429,'Detrazioni (2022-2024)'!A:N,14,FALSE)</f>
        <v>642.4837492613301</v>
      </c>
      <c r="H429" s="3">
        <f t="shared" si="48"/>
        <v>0</v>
      </c>
      <c r="I429" s="41">
        <f t="shared" si="49"/>
        <v>642.4837492613301</v>
      </c>
      <c r="J429" s="48">
        <f t="shared" si="50"/>
        <v>11167.51625073867</v>
      </c>
      <c r="K429" s="48">
        <f t="shared" si="52"/>
        <v>0.2621482687966824</v>
      </c>
      <c r="L429" s="48">
        <f t="shared" si="53"/>
        <v>43.682212827856347</v>
      </c>
      <c r="M429" s="13">
        <f t="shared" si="54"/>
        <v>0.43682212827856348</v>
      </c>
      <c r="N429" s="13">
        <f t="shared" si="55"/>
        <v>0.43682212827856348</v>
      </c>
    </row>
    <row r="430" spans="1:14" x14ac:dyDescent="0.2">
      <c r="A430" s="37">
        <v>100</v>
      </c>
      <c r="B430" s="37">
        <f t="shared" si="51"/>
        <v>42700</v>
      </c>
      <c r="C430" s="38">
        <f>'Aliquote medie'!H430</f>
        <v>3</v>
      </c>
      <c r="D430" s="38">
        <f>'Aliquote medie'!I430</f>
        <v>0.35</v>
      </c>
      <c r="E430" s="39">
        <f>VLOOKUP(B430,'Aliquote medie'!B:L,10,FALSE)</f>
        <v>11845</v>
      </c>
      <c r="F430" s="39">
        <f>'Aliquote medie'!L430</f>
        <v>0.27740046838407495</v>
      </c>
      <c r="G430" s="40">
        <f>VLOOKUP(B430,'Detrazioni (2022-2024)'!A:N,14,FALSE)</f>
        <v>633.80153643347421</v>
      </c>
      <c r="H430" s="3">
        <f t="shared" si="48"/>
        <v>0</v>
      </c>
      <c r="I430" s="41">
        <f t="shared" si="49"/>
        <v>633.80153643347421</v>
      </c>
      <c r="J430" s="48">
        <f t="shared" si="50"/>
        <v>11211.198463566525</v>
      </c>
      <c r="K430" s="48">
        <f t="shared" si="52"/>
        <v>0.26255734106713174</v>
      </c>
      <c r="L430" s="48">
        <f t="shared" si="53"/>
        <v>43.682212827854528</v>
      </c>
      <c r="M430" s="13">
        <f t="shared" si="54"/>
        <v>0.43682212827854527</v>
      </c>
      <c r="N430" s="13">
        <f t="shared" si="55"/>
        <v>0.43682212827854527</v>
      </c>
    </row>
    <row r="431" spans="1:14" x14ac:dyDescent="0.2">
      <c r="A431" s="37">
        <v>100</v>
      </c>
      <c r="B431" s="37">
        <f t="shared" si="51"/>
        <v>42800</v>
      </c>
      <c r="C431" s="38">
        <f>'Aliquote medie'!H431</f>
        <v>3</v>
      </c>
      <c r="D431" s="38">
        <f>'Aliquote medie'!I431</f>
        <v>0.35</v>
      </c>
      <c r="E431" s="39">
        <f>VLOOKUP(B431,'Aliquote medie'!B:L,10,FALSE)</f>
        <v>11880</v>
      </c>
      <c r="F431" s="39">
        <f>'Aliquote medie'!L431</f>
        <v>0.27757009345794392</v>
      </c>
      <c r="G431" s="40">
        <f>VLOOKUP(B431,'Detrazioni (2022-2024)'!A:N,14,FALSE)</f>
        <v>625.11932360561843</v>
      </c>
      <c r="H431" s="3">
        <f t="shared" si="48"/>
        <v>0</v>
      </c>
      <c r="I431" s="41">
        <f t="shared" si="49"/>
        <v>625.11932360561843</v>
      </c>
      <c r="J431" s="48">
        <f t="shared" si="50"/>
        <v>11254.880676394381</v>
      </c>
      <c r="K431" s="48">
        <f t="shared" si="52"/>
        <v>0.26296450178491543</v>
      </c>
      <c r="L431" s="48">
        <f t="shared" si="53"/>
        <v>43.682212827856347</v>
      </c>
      <c r="M431" s="13">
        <f t="shared" si="54"/>
        <v>0.43682212827856348</v>
      </c>
      <c r="N431" s="13">
        <f t="shared" si="55"/>
        <v>0.43682212827856348</v>
      </c>
    </row>
    <row r="432" spans="1:14" x14ac:dyDescent="0.2">
      <c r="A432" s="37">
        <v>100</v>
      </c>
      <c r="B432" s="37">
        <f t="shared" si="51"/>
        <v>42900</v>
      </c>
      <c r="C432" s="38">
        <f>'Aliquote medie'!H432</f>
        <v>3</v>
      </c>
      <c r="D432" s="38">
        <f>'Aliquote medie'!I432</f>
        <v>0.35</v>
      </c>
      <c r="E432" s="39">
        <f>VLOOKUP(B432,'Aliquote medie'!B:L,10,FALSE)</f>
        <v>11915</v>
      </c>
      <c r="F432" s="39">
        <f>'Aliquote medie'!L432</f>
        <v>0.27773892773892772</v>
      </c>
      <c r="G432" s="40">
        <f>VLOOKUP(B432,'Detrazioni (2022-2024)'!A:N,14,FALSE)</f>
        <v>616.43711077776265</v>
      </c>
      <c r="H432" s="3">
        <f t="shared" si="48"/>
        <v>0</v>
      </c>
      <c r="I432" s="41">
        <f t="shared" si="49"/>
        <v>616.43711077776265</v>
      </c>
      <c r="J432" s="48">
        <f t="shared" si="50"/>
        <v>11298.562889222238</v>
      </c>
      <c r="K432" s="48">
        <f t="shared" si="52"/>
        <v>0.26336976431753467</v>
      </c>
      <c r="L432" s="48">
        <f t="shared" si="53"/>
        <v>43.682212827856347</v>
      </c>
      <c r="M432" s="13">
        <f t="shared" si="54"/>
        <v>0.43682212827856348</v>
      </c>
      <c r="N432" s="13">
        <f t="shared" si="55"/>
        <v>0.43682212827856348</v>
      </c>
    </row>
    <row r="433" spans="1:14" x14ac:dyDescent="0.2">
      <c r="A433" s="37">
        <v>100</v>
      </c>
      <c r="B433" s="37">
        <f t="shared" si="51"/>
        <v>43000</v>
      </c>
      <c r="C433" s="38">
        <f>'Aliquote medie'!H433</f>
        <v>3</v>
      </c>
      <c r="D433" s="38">
        <f>'Aliquote medie'!I433</f>
        <v>0.35</v>
      </c>
      <c r="E433" s="39">
        <f>VLOOKUP(B433,'Aliquote medie'!B:L,10,FALSE)</f>
        <v>11950</v>
      </c>
      <c r="F433" s="39">
        <f>'Aliquote medie'!L433</f>
        <v>0.27790697674418607</v>
      </c>
      <c r="G433" s="40">
        <f>VLOOKUP(B433,'Detrazioni (2022-2024)'!A:N,14,FALSE)</f>
        <v>607.75489794990676</v>
      </c>
      <c r="H433" s="3">
        <f t="shared" si="48"/>
        <v>0</v>
      </c>
      <c r="I433" s="41">
        <f t="shared" si="49"/>
        <v>607.75489794990676</v>
      </c>
      <c r="J433" s="48">
        <f t="shared" si="50"/>
        <v>11342.245102050094</v>
      </c>
      <c r="K433" s="48">
        <f t="shared" si="52"/>
        <v>0.26377314190814172</v>
      </c>
      <c r="L433" s="48">
        <f t="shared" si="53"/>
        <v>43.682212827856347</v>
      </c>
      <c r="M433" s="13">
        <f t="shared" si="54"/>
        <v>0.43682212827856348</v>
      </c>
      <c r="N433" s="13">
        <f t="shared" si="55"/>
        <v>0.43682212827856348</v>
      </c>
    </row>
    <row r="434" spans="1:14" x14ac:dyDescent="0.2">
      <c r="A434" s="37">
        <v>100</v>
      </c>
      <c r="B434" s="37">
        <f t="shared" si="51"/>
        <v>43100</v>
      </c>
      <c r="C434" s="38">
        <f>'Aliquote medie'!H434</f>
        <v>3</v>
      </c>
      <c r="D434" s="38">
        <f>'Aliquote medie'!I434</f>
        <v>0.35</v>
      </c>
      <c r="E434" s="39">
        <f>VLOOKUP(B434,'Aliquote medie'!B:L,10,FALSE)</f>
        <v>11985</v>
      </c>
      <c r="F434" s="39">
        <f>'Aliquote medie'!L434</f>
        <v>0.27807424593967517</v>
      </c>
      <c r="G434" s="40">
        <f>VLOOKUP(B434,'Detrazioni (2022-2024)'!A:N,14,FALSE)</f>
        <v>599.07268512205098</v>
      </c>
      <c r="H434" s="3">
        <f t="shared" si="48"/>
        <v>0</v>
      </c>
      <c r="I434" s="41">
        <f t="shared" si="49"/>
        <v>599.07268512205098</v>
      </c>
      <c r="J434" s="48">
        <f t="shared" si="50"/>
        <v>11385.927314877948</v>
      </c>
      <c r="K434" s="48">
        <f t="shared" si="52"/>
        <v>0.26417464767698257</v>
      </c>
      <c r="L434" s="48">
        <f t="shared" si="53"/>
        <v>43.682212827854528</v>
      </c>
      <c r="M434" s="13">
        <f t="shared" si="54"/>
        <v>0.43682212827854527</v>
      </c>
      <c r="N434" s="13">
        <f t="shared" si="55"/>
        <v>0.43682212827854527</v>
      </c>
    </row>
    <row r="435" spans="1:14" x14ac:dyDescent="0.2">
      <c r="A435" s="37">
        <v>100</v>
      </c>
      <c r="B435" s="37">
        <f t="shared" si="51"/>
        <v>43200</v>
      </c>
      <c r="C435" s="38">
        <f>'Aliquote medie'!H435</f>
        <v>3</v>
      </c>
      <c r="D435" s="38">
        <f>'Aliquote medie'!I435</f>
        <v>0.35</v>
      </c>
      <c r="E435" s="39">
        <f>VLOOKUP(B435,'Aliquote medie'!B:L,10,FALSE)</f>
        <v>12020</v>
      </c>
      <c r="F435" s="39">
        <f>'Aliquote medie'!L435</f>
        <v>0.27824074074074073</v>
      </c>
      <c r="G435" s="40">
        <f>VLOOKUP(B435,'Detrazioni (2022-2024)'!A:N,14,FALSE)</f>
        <v>590.39047229419521</v>
      </c>
      <c r="H435" s="3">
        <f t="shared" si="48"/>
        <v>0</v>
      </c>
      <c r="I435" s="41">
        <f t="shared" si="49"/>
        <v>590.39047229419521</v>
      </c>
      <c r="J435" s="48">
        <f t="shared" si="50"/>
        <v>11429.609527705805</v>
      </c>
      <c r="K435" s="48">
        <f t="shared" si="52"/>
        <v>0.26457429462281956</v>
      </c>
      <c r="L435" s="48">
        <f t="shared" si="53"/>
        <v>43.682212827856347</v>
      </c>
      <c r="M435" s="13">
        <f t="shared" si="54"/>
        <v>0.43682212827856348</v>
      </c>
      <c r="N435" s="13">
        <f t="shared" si="55"/>
        <v>0.43682212827856348</v>
      </c>
    </row>
    <row r="436" spans="1:14" x14ac:dyDescent="0.2">
      <c r="A436" s="37">
        <v>100</v>
      </c>
      <c r="B436" s="37">
        <f t="shared" si="51"/>
        <v>43300</v>
      </c>
      <c r="C436" s="38">
        <f>'Aliquote medie'!H436</f>
        <v>3</v>
      </c>
      <c r="D436" s="38">
        <f>'Aliquote medie'!I436</f>
        <v>0.35</v>
      </c>
      <c r="E436" s="39">
        <f>VLOOKUP(B436,'Aliquote medie'!B:L,10,FALSE)</f>
        <v>12055</v>
      </c>
      <c r="F436" s="39">
        <f>'Aliquote medie'!L436</f>
        <v>0.27840646651270207</v>
      </c>
      <c r="G436" s="40">
        <f>VLOOKUP(B436,'Detrazioni (2022-2024)'!A:N,14,FALSE)</f>
        <v>581.70825946633931</v>
      </c>
      <c r="H436" s="3">
        <f t="shared" si="48"/>
        <v>0</v>
      </c>
      <c r="I436" s="41">
        <f t="shared" si="49"/>
        <v>581.70825946633931</v>
      </c>
      <c r="J436" s="48">
        <f t="shared" si="50"/>
        <v>11473.291740533661</v>
      </c>
      <c r="K436" s="48">
        <f t="shared" si="52"/>
        <v>0.26497209562433399</v>
      </c>
      <c r="L436" s="48">
        <f t="shared" si="53"/>
        <v>43.682212827856347</v>
      </c>
      <c r="M436" s="13">
        <f t="shared" si="54"/>
        <v>0.43682212827856348</v>
      </c>
      <c r="N436" s="13">
        <f t="shared" si="55"/>
        <v>0.43682212827856348</v>
      </c>
    </row>
    <row r="437" spans="1:14" x14ac:dyDescent="0.2">
      <c r="A437" s="37">
        <v>100</v>
      </c>
      <c r="B437" s="37">
        <f t="shared" si="51"/>
        <v>43400</v>
      </c>
      <c r="C437" s="38">
        <f>'Aliquote medie'!H437</f>
        <v>3</v>
      </c>
      <c r="D437" s="38">
        <f>'Aliquote medie'!I437</f>
        <v>0.35</v>
      </c>
      <c r="E437" s="39">
        <f>VLOOKUP(B437,'Aliquote medie'!B:L,10,FALSE)</f>
        <v>12090</v>
      </c>
      <c r="F437" s="39">
        <f>'Aliquote medie'!L437</f>
        <v>0.27857142857142858</v>
      </c>
      <c r="G437" s="40">
        <f>VLOOKUP(B437,'Detrazioni (2022-2024)'!A:N,14,FALSE)</f>
        <v>573.02604663848354</v>
      </c>
      <c r="H437" s="3">
        <f t="shared" si="48"/>
        <v>0</v>
      </c>
      <c r="I437" s="41">
        <f t="shared" si="49"/>
        <v>573.02604663848354</v>
      </c>
      <c r="J437" s="48">
        <f t="shared" si="50"/>
        <v>11516.973953361516</v>
      </c>
      <c r="K437" s="48">
        <f t="shared" si="52"/>
        <v>0.26536806344150959</v>
      </c>
      <c r="L437" s="48">
        <f t="shared" si="53"/>
        <v>43.682212827854528</v>
      </c>
      <c r="M437" s="13">
        <f t="shared" si="54"/>
        <v>0.43682212827854527</v>
      </c>
      <c r="N437" s="13">
        <f t="shared" si="55"/>
        <v>0.43682212827854527</v>
      </c>
    </row>
    <row r="438" spans="1:14" x14ac:dyDescent="0.2">
      <c r="A438" s="37">
        <v>100</v>
      </c>
      <c r="B438" s="37">
        <f t="shared" si="51"/>
        <v>43500</v>
      </c>
      <c r="C438" s="38">
        <f>'Aliquote medie'!H438</f>
        <v>3</v>
      </c>
      <c r="D438" s="38">
        <f>'Aliquote medie'!I438</f>
        <v>0.35</v>
      </c>
      <c r="E438" s="39">
        <f>VLOOKUP(B438,'Aliquote medie'!B:L,10,FALSE)</f>
        <v>12125</v>
      </c>
      <c r="F438" s="39">
        <f>'Aliquote medie'!L438</f>
        <v>0.27873563218390807</v>
      </c>
      <c r="G438" s="40">
        <f>VLOOKUP(B438,'Detrazioni (2022-2024)'!A:N,14,FALSE)</f>
        <v>564.34383381062776</v>
      </c>
      <c r="H438" s="3">
        <f t="shared" si="48"/>
        <v>0</v>
      </c>
      <c r="I438" s="41">
        <f t="shared" si="49"/>
        <v>564.34383381062776</v>
      </c>
      <c r="J438" s="48">
        <f t="shared" si="50"/>
        <v>11560.656166189372</v>
      </c>
      <c r="K438" s="48">
        <f t="shared" si="52"/>
        <v>0.26576221071699707</v>
      </c>
      <c r="L438" s="48">
        <f t="shared" si="53"/>
        <v>43.682212827856347</v>
      </c>
      <c r="M438" s="13">
        <f t="shared" si="54"/>
        <v>0.43682212827856348</v>
      </c>
      <c r="N438" s="13">
        <f t="shared" si="55"/>
        <v>0.43682212827856348</v>
      </c>
    </row>
    <row r="439" spans="1:14" x14ac:dyDescent="0.2">
      <c r="A439" s="37">
        <v>100</v>
      </c>
      <c r="B439" s="37">
        <f t="shared" si="51"/>
        <v>43600</v>
      </c>
      <c r="C439" s="38">
        <f>'Aliquote medie'!H439</f>
        <v>3</v>
      </c>
      <c r="D439" s="38">
        <f>'Aliquote medie'!I439</f>
        <v>0.35</v>
      </c>
      <c r="E439" s="39">
        <f>VLOOKUP(B439,'Aliquote medie'!B:L,10,FALSE)</f>
        <v>12160</v>
      </c>
      <c r="F439" s="39">
        <f>'Aliquote medie'!L439</f>
        <v>0.27889908256880735</v>
      </c>
      <c r="G439" s="40">
        <f>VLOOKUP(B439,'Detrazioni (2022-2024)'!A:N,14,FALSE)</f>
        <v>555.66162098277186</v>
      </c>
      <c r="H439" s="3">
        <f t="shared" si="48"/>
        <v>0</v>
      </c>
      <c r="I439" s="41">
        <f t="shared" si="49"/>
        <v>555.66162098277186</v>
      </c>
      <c r="J439" s="48">
        <f t="shared" si="50"/>
        <v>11604.338379017228</v>
      </c>
      <c r="K439" s="48">
        <f t="shared" si="52"/>
        <v>0.26615454997745935</v>
      </c>
      <c r="L439" s="48">
        <f t="shared" si="53"/>
        <v>43.682212827856347</v>
      </c>
      <c r="M439" s="13">
        <f t="shared" si="54"/>
        <v>0.43682212827856348</v>
      </c>
      <c r="N439" s="13">
        <f t="shared" si="55"/>
        <v>0.43682212827856348</v>
      </c>
    </row>
    <row r="440" spans="1:14" x14ac:dyDescent="0.2">
      <c r="A440" s="37">
        <v>100</v>
      </c>
      <c r="B440" s="37">
        <f t="shared" si="51"/>
        <v>43700</v>
      </c>
      <c r="C440" s="38">
        <f>'Aliquote medie'!H440</f>
        <v>3</v>
      </c>
      <c r="D440" s="38">
        <f>'Aliquote medie'!I440</f>
        <v>0.35</v>
      </c>
      <c r="E440" s="39">
        <f>VLOOKUP(B440,'Aliquote medie'!B:L,10,FALSE)</f>
        <v>12195</v>
      </c>
      <c r="F440" s="39">
        <f>'Aliquote medie'!L440</f>
        <v>0.27906178489702516</v>
      </c>
      <c r="G440" s="40">
        <f>VLOOKUP(B440,'Detrazioni (2022-2024)'!A:N,14,FALSE)</f>
        <v>546.97940815491609</v>
      </c>
      <c r="H440" s="3">
        <f t="shared" si="48"/>
        <v>0</v>
      </c>
      <c r="I440" s="41">
        <f t="shared" si="49"/>
        <v>546.97940815491609</v>
      </c>
      <c r="J440" s="48">
        <f t="shared" si="50"/>
        <v>11648.020591845085</v>
      </c>
      <c r="K440" s="48">
        <f t="shared" si="52"/>
        <v>0.26654509363489898</v>
      </c>
      <c r="L440" s="48">
        <f t="shared" si="53"/>
        <v>43.682212827856347</v>
      </c>
      <c r="M440" s="13">
        <f t="shared" si="54"/>
        <v>0.43682212827856348</v>
      </c>
      <c r="N440" s="13">
        <f t="shared" si="55"/>
        <v>0.43682212827856348</v>
      </c>
    </row>
    <row r="441" spans="1:14" x14ac:dyDescent="0.2">
      <c r="A441" s="37">
        <v>100</v>
      </c>
      <c r="B441" s="37">
        <f t="shared" si="51"/>
        <v>43800</v>
      </c>
      <c r="C441" s="38">
        <f>'Aliquote medie'!H441</f>
        <v>3</v>
      </c>
      <c r="D441" s="38">
        <f>'Aliquote medie'!I441</f>
        <v>0.35</v>
      </c>
      <c r="E441" s="39">
        <f>VLOOKUP(B441,'Aliquote medie'!B:L,10,FALSE)</f>
        <v>12230</v>
      </c>
      <c r="F441" s="39">
        <f>'Aliquote medie'!L441</f>
        <v>0.27922374429223745</v>
      </c>
      <c r="G441" s="40">
        <f>VLOOKUP(B441,'Detrazioni (2022-2024)'!A:N,14,FALSE)</f>
        <v>538.29719532706031</v>
      </c>
      <c r="H441" s="3">
        <f t="shared" si="48"/>
        <v>0</v>
      </c>
      <c r="I441" s="41">
        <f t="shared" si="49"/>
        <v>538.29719532706031</v>
      </c>
      <c r="J441" s="48">
        <f t="shared" si="50"/>
        <v>11691.702804672939</v>
      </c>
      <c r="K441" s="48">
        <f t="shared" si="52"/>
        <v>0.26693385398796665</v>
      </c>
      <c r="L441" s="48">
        <f t="shared" si="53"/>
        <v>43.682212827854528</v>
      </c>
      <c r="M441" s="13">
        <f t="shared" si="54"/>
        <v>0.43682212827854527</v>
      </c>
      <c r="N441" s="13">
        <f t="shared" si="55"/>
        <v>0.43682212827854527</v>
      </c>
    </row>
    <row r="442" spans="1:14" x14ac:dyDescent="0.2">
      <c r="A442" s="37">
        <v>100</v>
      </c>
      <c r="B442" s="37">
        <f t="shared" si="51"/>
        <v>43900</v>
      </c>
      <c r="C442" s="38">
        <f>'Aliquote medie'!H442</f>
        <v>3</v>
      </c>
      <c r="D442" s="38">
        <f>'Aliquote medie'!I442</f>
        <v>0.35</v>
      </c>
      <c r="E442" s="39">
        <f>VLOOKUP(B442,'Aliquote medie'!B:L,10,FALSE)</f>
        <v>12265</v>
      </c>
      <c r="F442" s="39">
        <f>'Aliquote medie'!L442</f>
        <v>0.27938496583143507</v>
      </c>
      <c r="G442" s="40">
        <f>VLOOKUP(B442,'Detrazioni (2022-2024)'!A:N,14,FALSE)</f>
        <v>529.61498249920453</v>
      </c>
      <c r="H442" s="3">
        <f t="shared" si="48"/>
        <v>0</v>
      </c>
      <c r="I442" s="41">
        <f t="shared" si="49"/>
        <v>529.61498249920453</v>
      </c>
      <c r="J442" s="48">
        <f t="shared" si="50"/>
        <v>11735.385017500796</v>
      </c>
      <c r="K442" s="48">
        <f t="shared" si="52"/>
        <v>0.26732084322325272</v>
      </c>
      <c r="L442" s="48">
        <f t="shared" si="53"/>
        <v>43.682212827856347</v>
      </c>
      <c r="M442" s="13">
        <f t="shared" si="54"/>
        <v>0.43682212827856348</v>
      </c>
      <c r="N442" s="13">
        <f t="shared" si="55"/>
        <v>0.43682212827856348</v>
      </c>
    </row>
    <row r="443" spans="1:14" x14ac:dyDescent="0.2">
      <c r="A443" s="37">
        <v>100</v>
      </c>
      <c r="B443" s="37">
        <f t="shared" si="51"/>
        <v>44000</v>
      </c>
      <c r="C443" s="38">
        <f>'Aliquote medie'!H443</f>
        <v>3</v>
      </c>
      <c r="D443" s="38">
        <f>'Aliquote medie'!I443</f>
        <v>0.35</v>
      </c>
      <c r="E443" s="39">
        <f>VLOOKUP(B443,'Aliquote medie'!B:L,10,FALSE)</f>
        <v>12300</v>
      </c>
      <c r="F443" s="39">
        <f>'Aliquote medie'!L443</f>
        <v>0.27954545454545454</v>
      </c>
      <c r="G443" s="40">
        <f>VLOOKUP(B443,'Detrazioni (2022-2024)'!A:N,14,FALSE)</f>
        <v>520.93276967134875</v>
      </c>
      <c r="H443" s="3">
        <f t="shared" si="48"/>
        <v>0</v>
      </c>
      <c r="I443" s="41">
        <f t="shared" si="49"/>
        <v>520.93276967134875</v>
      </c>
      <c r="J443" s="48">
        <f t="shared" si="50"/>
        <v>11779.067230328652</v>
      </c>
      <c r="K443" s="48">
        <f t="shared" si="52"/>
        <v>0.26770607341656028</v>
      </c>
      <c r="L443" s="48">
        <f t="shared" si="53"/>
        <v>43.682212827856347</v>
      </c>
      <c r="M443" s="13">
        <f t="shared" si="54"/>
        <v>0.43682212827856348</v>
      </c>
      <c r="N443" s="13">
        <f t="shared" si="55"/>
        <v>0.43682212827856348</v>
      </c>
    </row>
    <row r="444" spans="1:14" x14ac:dyDescent="0.2">
      <c r="A444" s="37">
        <v>100</v>
      </c>
      <c r="B444" s="37">
        <f t="shared" si="51"/>
        <v>44100</v>
      </c>
      <c r="C444" s="38">
        <f>'Aliquote medie'!H444</f>
        <v>3</v>
      </c>
      <c r="D444" s="38">
        <f>'Aliquote medie'!I444</f>
        <v>0.35</v>
      </c>
      <c r="E444" s="39">
        <f>VLOOKUP(B444,'Aliquote medie'!B:L,10,FALSE)</f>
        <v>12335</v>
      </c>
      <c r="F444" s="39">
        <f>'Aliquote medie'!L444</f>
        <v>0.27970521541950111</v>
      </c>
      <c r="G444" s="40">
        <f>VLOOKUP(B444,'Detrazioni (2022-2024)'!A:N,14,FALSE)</f>
        <v>512.25055684349297</v>
      </c>
      <c r="H444" s="3">
        <f t="shared" si="48"/>
        <v>0</v>
      </c>
      <c r="I444" s="41">
        <f t="shared" si="49"/>
        <v>512.25055684349297</v>
      </c>
      <c r="J444" s="48">
        <f t="shared" si="50"/>
        <v>11822.749443156506</v>
      </c>
      <c r="K444" s="48">
        <f t="shared" si="52"/>
        <v>0.26808955653416117</v>
      </c>
      <c r="L444" s="48">
        <f t="shared" si="53"/>
        <v>43.682212827854528</v>
      </c>
      <c r="M444" s="13">
        <f t="shared" si="54"/>
        <v>0.43682212827854527</v>
      </c>
      <c r="N444" s="13">
        <f t="shared" si="55"/>
        <v>0.43682212827854527</v>
      </c>
    </row>
    <row r="445" spans="1:14" x14ac:dyDescent="0.2">
      <c r="A445" s="37">
        <v>100</v>
      </c>
      <c r="B445" s="37">
        <f t="shared" si="51"/>
        <v>44200</v>
      </c>
      <c r="C445" s="38">
        <f>'Aliquote medie'!H445</f>
        <v>3</v>
      </c>
      <c r="D445" s="38">
        <f>'Aliquote medie'!I445</f>
        <v>0.35</v>
      </c>
      <c r="E445" s="39">
        <f>VLOOKUP(B445,'Aliquote medie'!B:L,10,FALSE)</f>
        <v>12370</v>
      </c>
      <c r="F445" s="39">
        <f>'Aliquote medie'!L445</f>
        <v>0.27986425339366516</v>
      </c>
      <c r="G445" s="40">
        <f>VLOOKUP(B445,'Detrazioni (2022-2024)'!A:N,14,FALSE)</f>
        <v>503.56834401563702</v>
      </c>
      <c r="H445" s="3">
        <f t="shared" si="48"/>
        <v>0</v>
      </c>
      <c r="I445" s="41">
        <f t="shared" si="49"/>
        <v>503.56834401563702</v>
      </c>
      <c r="J445" s="48">
        <f t="shared" si="50"/>
        <v>11866.431655984363</v>
      </c>
      <c r="K445" s="48">
        <f t="shared" si="52"/>
        <v>0.26847130443403538</v>
      </c>
      <c r="L445" s="48">
        <f t="shared" si="53"/>
        <v>43.682212827856347</v>
      </c>
      <c r="M445" s="13">
        <f t="shared" si="54"/>
        <v>0.43682212827856348</v>
      </c>
      <c r="N445" s="13">
        <f t="shared" si="55"/>
        <v>0.43682212827856348</v>
      </c>
    </row>
    <row r="446" spans="1:14" x14ac:dyDescent="0.2">
      <c r="A446" s="37">
        <v>100</v>
      </c>
      <c r="B446" s="37">
        <f t="shared" si="51"/>
        <v>44300</v>
      </c>
      <c r="C446" s="38">
        <f>'Aliquote medie'!H446</f>
        <v>3</v>
      </c>
      <c r="D446" s="38">
        <f>'Aliquote medie'!I446</f>
        <v>0.35</v>
      </c>
      <c r="E446" s="39">
        <f>VLOOKUP(B446,'Aliquote medie'!B:L,10,FALSE)</f>
        <v>12405</v>
      </c>
      <c r="F446" s="39">
        <f>'Aliquote medie'!L446</f>
        <v>0.28002257336343117</v>
      </c>
      <c r="G446" s="40">
        <f>VLOOKUP(B446,'Detrazioni (2022-2024)'!A:N,14,FALSE)</f>
        <v>494.88613118778125</v>
      </c>
      <c r="H446" s="3">
        <f t="shared" si="48"/>
        <v>0</v>
      </c>
      <c r="I446" s="41">
        <f t="shared" si="49"/>
        <v>494.88613118778125</v>
      </c>
      <c r="J446" s="48">
        <f t="shared" si="50"/>
        <v>11910.113868812219</v>
      </c>
      <c r="K446" s="48">
        <f t="shared" si="52"/>
        <v>0.26885132886709301</v>
      </c>
      <c r="L446" s="48">
        <f t="shared" si="53"/>
        <v>43.682212827856347</v>
      </c>
      <c r="M446" s="13">
        <f t="shared" si="54"/>
        <v>0.43682212827856348</v>
      </c>
      <c r="N446" s="13">
        <f t="shared" si="55"/>
        <v>0.43682212827856348</v>
      </c>
    </row>
    <row r="447" spans="1:14" x14ac:dyDescent="0.2">
      <c r="A447" s="37">
        <v>100</v>
      </c>
      <c r="B447" s="37">
        <f t="shared" si="51"/>
        <v>44400</v>
      </c>
      <c r="C447" s="38">
        <f>'Aliquote medie'!H447</f>
        <v>3</v>
      </c>
      <c r="D447" s="38">
        <f>'Aliquote medie'!I447</f>
        <v>0.35</v>
      </c>
      <c r="E447" s="39">
        <f>VLOOKUP(B447,'Aliquote medie'!B:L,10,FALSE)</f>
        <v>12440</v>
      </c>
      <c r="F447" s="39">
        <f>'Aliquote medie'!L447</f>
        <v>0.2801801801801802</v>
      </c>
      <c r="G447" s="40">
        <f>VLOOKUP(B447,'Detrazioni (2022-2024)'!A:N,14,FALSE)</f>
        <v>486.20391835992547</v>
      </c>
      <c r="H447" s="3">
        <f t="shared" si="48"/>
        <v>0</v>
      </c>
      <c r="I447" s="41">
        <f t="shared" si="49"/>
        <v>486.20391835992547</v>
      </c>
      <c r="J447" s="48">
        <f t="shared" si="50"/>
        <v>11953.796081640074</v>
      </c>
      <c r="K447" s="48">
        <f t="shared" si="52"/>
        <v>0.26922964147838002</v>
      </c>
      <c r="L447" s="48">
        <f t="shared" si="53"/>
        <v>43.682212827854528</v>
      </c>
      <c r="M447" s="13">
        <f t="shared" si="54"/>
        <v>0.43682212827854527</v>
      </c>
      <c r="N447" s="13">
        <f t="shared" si="55"/>
        <v>0.43682212827854527</v>
      </c>
    </row>
    <row r="448" spans="1:14" x14ac:dyDescent="0.2">
      <c r="A448" s="37">
        <v>100</v>
      </c>
      <c r="B448" s="37">
        <f t="shared" si="51"/>
        <v>44500</v>
      </c>
      <c r="C448" s="38">
        <f>'Aliquote medie'!H448</f>
        <v>3</v>
      </c>
      <c r="D448" s="38">
        <f>'Aliquote medie'!I448</f>
        <v>0.35</v>
      </c>
      <c r="E448" s="39">
        <f>VLOOKUP(B448,'Aliquote medie'!B:L,10,FALSE)</f>
        <v>12475</v>
      </c>
      <c r="F448" s="39">
        <f>'Aliquote medie'!L448</f>
        <v>0.28033707865168539</v>
      </c>
      <c r="G448" s="40">
        <f>VLOOKUP(B448,'Detrazioni (2022-2024)'!A:N,14,FALSE)</f>
        <v>477.52170553206963</v>
      </c>
      <c r="H448" s="3">
        <f t="shared" si="48"/>
        <v>0</v>
      </c>
      <c r="I448" s="41">
        <f t="shared" si="49"/>
        <v>477.52170553206963</v>
      </c>
      <c r="J448" s="48">
        <f t="shared" si="50"/>
        <v>11997.47829446793</v>
      </c>
      <c r="K448" s="48">
        <f t="shared" si="52"/>
        <v>0.26960625380826808</v>
      </c>
      <c r="L448" s="48">
        <f t="shared" si="53"/>
        <v>43.682212827856347</v>
      </c>
      <c r="M448" s="13">
        <f t="shared" si="54"/>
        <v>0.43682212827856348</v>
      </c>
      <c r="N448" s="13">
        <f t="shared" si="55"/>
        <v>0.43682212827856348</v>
      </c>
    </row>
    <row r="449" spans="1:14" x14ac:dyDescent="0.2">
      <c r="A449" s="37">
        <v>100</v>
      </c>
      <c r="B449" s="37">
        <f t="shared" si="51"/>
        <v>44600</v>
      </c>
      <c r="C449" s="38">
        <f>'Aliquote medie'!H449</f>
        <v>3</v>
      </c>
      <c r="D449" s="38">
        <f>'Aliquote medie'!I449</f>
        <v>0.35</v>
      </c>
      <c r="E449" s="39">
        <f>VLOOKUP(B449,'Aliquote medie'!B:L,10,FALSE)</f>
        <v>12510</v>
      </c>
      <c r="F449" s="39">
        <f>'Aliquote medie'!L449</f>
        <v>0.2804932735426009</v>
      </c>
      <c r="G449" s="40">
        <f>VLOOKUP(B449,'Detrazioni (2022-2024)'!A:N,14,FALSE)</f>
        <v>468.83949270421385</v>
      </c>
      <c r="H449" s="3">
        <f t="shared" si="48"/>
        <v>0</v>
      </c>
      <c r="I449" s="41">
        <f t="shared" si="49"/>
        <v>468.83949270421385</v>
      </c>
      <c r="J449" s="48">
        <f t="shared" si="50"/>
        <v>12041.160507295786</v>
      </c>
      <c r="K449" s="48">
        <f t="shared" si="52"/>
        <v>0.26998117729362747</v>
      </c>
      <c r="L449" s="48">
        <f t="shared" si="53"/>
        <v>43.682212827856347</v>
      </c>
      <c r="M449" s="13">
        <f t="shared" si="54"/>
        <v>0.43682212827856348</v>
      </c>
      <c r="N449" s="13">
        <f t="shared" si="55"/>
        <v>0.43682212827856348</v>
      </c>
    </row>
    <row r="450" spans="1:14" x14ac:dyDescent="0.2">
      <c r="A450" s="37">
        <v>100</v>
      </c>
      <c r="B450" s="37">
        <f t="shared" si="51"/>
        <v>44700</v>
      </c>
      <c r="C450" s="38">
        <f>'Aliquote medie'!H450</f>
        <v>3</v>
      </c>
      <c r="D450" s="38">
        <f>'Aliquote medie'!I450</f>
        <v>0.35</v>
      </c>
      <c r="E450" s="39">
        <f>VLOOKUP(B450,'Aliquote medie'!B:L,10,FALSE)</f>
        <v>12545</v>
      </c>
      <c r="F450" s="39">
        <f>'Aliquote medie'!L450</f>
        <v>0.28064876957494406</v>
      </c>
      <c r="G450" s="40">
        <f>VLOOKUP(B450,'Detrazioni (2022-2024)'!A:N,14,FALSE)</f>
        <v>460.15727987635802</v>
      </c>
      <c r="H450" s="3">
        <f t="shared" si="48"/>
        <v>0</v>
      </c>
      <c r="I450" s="41">
        <f t="shared" si="49"/>
        <v>460.15727987635802</v>
      </c>
      <c r="J450" s="48">
        <f t="shared" si="50"/>
        <v>12084.842720123643</v>
      </c>
      <c r="K450" s="48">
        <f t="shared" si="52"/>
        <v>0.27035442326898529</v>
      </c>
      <c r="L450" s="48">
        <f t="shared" si="53"/>
        <v>43.682212827856347</v>
      </c>
      <c r="M450" s="13">
        <f t="shared" si="54"/>
        <v>0.43682212827856348</v>
      </c>
      <c r="N450" s="13">
        <f t="shared" si="55"/>
        <v>0.43682212827856348</v>
      </c>
    </row>
    <row r="451" spans="1:14" x14ac:dyDescent="0.2">
      <c r="A451" s="37">
        <v>100</v>
      </c>
      <c r="B451" s="37">
        <f t="shared" si="51"/>
        <v>44800</v>
      </c>
      <c r="C451" s="38">
        <f>'Aliquote medie'!H451</f>
        <v>3</v>
      </c>
      <c r="D451" s="38">
        <f>'Aliquote medie'!I451</f>
        <v>0.35</v>
      </c>
      <c r="E451" s="39">
        <f>VLOOKUP(B451,'Aliquote medie'!B:L,10,FALSE)</f>
        <v>12580</v>
      </c>
      <c r="F451" s="39">
        <f>'Aliquote medie'!L451</f>
        <v>0.28080357142857143</v>
      </c>
      <c r="G451" s="40">
        <f>VLOOKUP(B451,'Detrazioni (2022-2024)'!A:N,14,FALSE)</f>
        <v>451.47506704850224</v>
      </c>
      <c r="H451" s="3">
        <f t="shared" si="48"/>
        <v>0</v>
      </c>
      <c r="I451" s="41">
        <f t="shared" si="49"/>
        <v>451.47506704850224</v>
      </c>
      <c r="J451" s="48">
        <f t="shared" si="50"/>
        <v>12128.524932951497</v>
      </c>
      <c r="K451" s="48">
        <f t="shared" si="52"/>
        <v>0.27072600296766736</v>
      </c>
      <c r="L451" s="48">
        <f t="shared" si="53"/>
        <v>43.682212827854528</v>
      </c>
      <c r="M451" s="13">
        <f t="shared" si="54"/>
        <v>0.43682212827854527</v>
      </c>
      <c r="N451" s="13">
        <f t="shared" si="55"/>
        <v>0.43682212827854527</v>
      </c>
    </row>
    <row r="452" spans="1:14" x14ac:dyDescent="0.2">
      <c r="A452" s="37">
        <v>100</v>
      </c>
      <c r="B452" s="37">
        <f t="shared" si="51"/>
        <v>44900</v>
      </c>
      <c r="C452" s="38">
        <f>'Aliquote medie'!H452</f>
        <v>3</v>
      </c>
      <c r="D452" s="38">
        <f>'Aliquote medie'!I452</f>
        <v>0.35</v>
      </c>
      <c r="E452" s="39">
        <f>VLOOKUP(B452,'Aliquote medie'!B:L,10,FALSE)</f>
        <v>12615</v>
      </c>
      <c r="F452" s="39">
        <f>'Aliquote medie'!L452</f>
        <v>0.28095768374164809</v>
      </c>
      <c r="G452" s="40">
        <f>VLOOKUP(B452,'Detrazioni (2022-2024)'!A:N,14,FALSE)</f>
        <v>442.7928542206464</v>
      </c>
      <c r="H452" s="3">
        <f t="shared" ref="H452:H515" si="56">IF(AND(E452&gt;G452,B452&lt;=15000),1200,0)</f>
        <v>0</v>
      </c>
      <c r="I452" s="41">
        <f t="shared" ref="I452:I515" si="57">G452+H452</f>
        <v>442.7928542206464</v>
      </c>
      <c r="J452" s="48">
        <f t="shared" ref="J452:J515" si="58">IF(G452&gt;E452,0,E452-G452-H452)</f>
        <v>12172.207145779354</v>
      </c>
      <c r="K452" s="48">
        <f t="shared" si="52"/>
        <v>0.2710959275229255</v>
      </c>
      <c r="L452" s="48">
        <f t="shared" si="53"/>
        <v>43.682212827856347</v>
      </c>
      <c r="M452" s="13">
        <f t="shared" si="54"/>
        <v>0.43682212827856348</v>
      </c>
      <c r="N452" s="13">
        <f t="shared" si="55"/>
        <v>0.43682212827856348</v>
      </c>
    </row>
    <row r="453" spans="1:14" x14ac:dyDescent="0.2">
      <c r="A453" s="37">
        <v>100</v>
      </c>
      <c r="B453" s="37">
        <f t="shared" ref="B453:B516" si="59">B452+A453</f>
        <v>45000</v>
      </c>
      <c r="C453" s="38">
        <f>'Aliquote medie'!H453</f>
        <v>3</v>
      </c>
      <c r="D453" s="38">
        <f>'Aliquote medie'!I453</f>
        <v>0.35</v>
      </c>
      <c r="E453" s="39">
        <f>VLOOKUP(B453,'Aliquote medie'!B:L,10,FALSE)</f>
        <v>12650</v>
      </c>
      <c r="F453" s="39">
        <f>'Aliquote medie'!L453</f>
        <v>0.28111111111111109</v>
      </c>
      <c r="G453" s="40">
        <f>VLOOKUP(B453,'Detrazioni (2022-2024)'!A:N,14,FALSE)</f>
        <v>434.11064139279057</v>
      </c>
      <c r="H453" s="3">
        <f t="shared" si="56"/>
        <v>0</v>
      </c>
      <c r="I453" s="41">
        <f t="shared" si="57"/>
        <v>434.11064139279057</v>
      </c>
      <c r="J453" s="48">
        <f t="shared" si="58"/>
        <v>12215.88935860721</v>
      </c>
      <c r="K453" s="48">
        <f t="shared" ref="K453:K516" si="60">J453/B453</f>
        <v>0.27146420796904913</v>
      </c>
      <c r="L453" s="48">
        <f t="shared" ref="L453:L516" si="61">(J453-J452)</f>
        <v>43.682212827856347</v>
      </c>
      <c r="M453" s="13">
        <f t="shared" ref="M453:M516" si="62">L453/A453</f>
        <v>0.43682212827856348</v>
      </c>
      <c r="N453" s="13">
        <f t="shared" ref="N453:N516" si="63">IF(AND(M453&lt;1,M453&gt;-0.3),M453,"")</f>
        <v>0.43682212827856348</v>
      </c>
    </row>
    <row r="454" spans="1:14" x14ac:dyDescent="0.2">
      <c r="A454" s="37">
        <v>100</v>
      </c>
      <c r="B454" s="37">
        <f t="shared" si="59"/>
        <v>45100</v>
      </c>
      <c r="C454" s="38">
        <f>'Aliquote medie'!H454</f>
        <v>3</v>
      </c>
      <c r="D454" s="38">
        <f>'Aliquote medie'!I454</f>
        <v>0.35</v>
      </c>
      <c r="E454" s="39">
        <f>VLOOKUP(B454,'Aliquote medie'!B:L,10,FALSE)</f>
        <v>12685</v>
      </c>
      <c r="F454" s="39">
        <f>'Aliquote medie'!L454</f>
        <v>0.28126385809312637</v>
      </c>
      <c r="G454" s="40">
        <f>VLOOKUP(B454,'Detrazioni (2022-2024)'!A:N,14,FALSE)</f>
        <v>425.42842856493479</v>
      </c>
      <c r="H454" s="3">
        <f t="shared" si="56"/>
        <v>0</v>
      </c>
      <c r="I454" s="41">
        <f t="shared" si="57"/>
        <v>425.42842856493479</v>
      </c>
      <c r="J454" s="48">
        <f t="shared" si="58"/>
        <v>12259.571571435064</v>
      </c>
      <c r="K454" s="48">
        <f t="shared" si="60"/>
        <v>0.27183085524246264</v>
      </c>
      <c r="L454" s="48">
        <f t="shared" si="61"/>
        <v>43.682212827854528</v>
      </c>
      <c r="M454" s="13">
        <f t="shared" si="62"/>
        <v>0.43682212827854527</v>
      </c>
      <c r="N454" s="13">
        <f t="shared" si="63"/>
        <v>0.43682212827854527</v>
      </c>
    </row>
    <row r="455" spans="1:14" x14ac:dyDescent="0.2">
      <c r="A455" s="37">
        <v>100</v>
      </c>
      <c r="B455" s="37">
        <f t="shared" si="59"/>
        <v>45200</v>
      </c>
      <c r="C455" s="38">
        <f>'Aliquote medie'!H455</f>
        <v>3</v>
      </c>
      <c r="D455" s="38">
        <f>'Aliquote medie'!I455</f>
        <v>0.35</v>
      </c>
      <c r="E455" s="39">
        <f>VLOOKUP(B455,'Aliquote medie'!B:L,10,FALSE)</f>
        <v>12720</v>
      </c>
      <c r="F455" s="39">
        <f>'Aliquote medie'!L455</f>
        <v>0.28141592920353981</v>
      </c>
      <c r="G455" s="40">
        <f>VLOOKUP(B455,'Detrazioni (2022-2024)'!A:N,14,FALSE)</f>
        <v>416.74621573707896</v>
      </c>
      <c r="H455" s="3">
        <f t="shared" si="56"/>
        <v>0</v>
      </c>
      <c r="I455" s="41">
        <f t="shared" si="57"/>
        <v>416.74621573707896</v>
      </c>
      <c r="J455" s="48">
        <f t="shared" si="58"/>
        <v>12303.253784262921</v>
      </c>
      <c r="K455" s="48">
        <f t="shared" si="60"/>
        <v>0.27219588018280799</v>
      </c>
      <c r="L455" s="48">
        <f t="shared" si="61"/>
        <v>43.682212827856347</v>
      </c>
      <c r="M455" s="13">
        <f t="shared" si="62"/>
        <v>0.43682212827856348</v>
      </c>
      <c r="N455" s="13">
        <f t="shared" si="63"/>
        <v>0.43682212827856348</v>
      </c>
    </row>
    <row r="456" spans="1:14" x14ac:dyDescent="0.2">
      <c r="A456" s="37">
        <v>100</v>
      </c>
      <c r="B456" s="37">
        <f t="shared" si="59"/>
        <v>45300</v>
      </c>
      <c r="C456" s="38">
        <f>'Aliquote medie'!H456</f>
        <v>3</v>
      </c>
      <c r="D456" s="38">
        <f>'Aliquote medie'!I456</f>
        <v>0.35</v>
      </c>
      <c r="E456" s="39">
        <f>VLOOKUP(B456,'Aliquote medie'!B:L,10,FALSE)</f>
        <v>12755</v>
      </c>
      <c r="F456" s="39">
        <f>'Aliquote medie'!L456</f>
        <v>0.28156732891832231</v>
      </c>
      <c r="G456" s="40">
        <f>VLOOKUP(B456,'Detrazioni (2022-2024)'!A:N,14,FALSE)</f>
        <v>408.06400290922312</v>
      </c>
      <c r="H456" s="3">
        <f t="shared" si="56"/>
        <v>0</v>
      </c>
      <c r="I456" s="41">
        <f t="shared" si="57"/>
        <v>408.06400290922312</v>
      </c>
      <c r="J456" s="48">
        <f t="shared" si="58"/>
        <v>12346.935997090777</v>
      </c>
      <c r="K456" s="48">
        <f t="shared" si="60"/>
        <v>0.27255929353401276</v>
      </c>
      <c r="L456" s="48">
        <f t="shared" si="61"/>
        <v>43.682212827856347</v>
      </c>
      <c r="M456" s="13">
        <f t="shared" si="62"/>
        <v>0.43682212827856348</v>
      </c>
      <c r="N456" s="13">
        <f t="shared" si="63"/>
        <v>0.43682212827856348</v>
      </c>
    </row>
    <row r="457" spans="1:14" x14ac:dyDescent="0.2">
      <c r="A457" s="37">
        <v>100</v>
      </c>
      <c r="B457" s="37">
        <f t="shared" si="59"/>
        <v>45400</v>
      </c>
      <c r="C457" s="38">
        <f>'Aliquote medie'!H457</f>
        <v>3</v>
      </c>
      <c r="D457" s="38">
        <f>'Aliquote medie'!I457</f>
        <v>0.35</v>
      </c>
      <c r="E457" s="39">
        <f>VLOOKUP(B457,'Aliquote medie'!B:L,10,FALSE)</f>
        <v>12790</v>
      </c>
      <c r="F457" s="39">
        <f>'Aliquote medie'!L457</f>
        <v>0.28171806167400881</v>
      </c>
      <c r="G457" s="40">
        <f>VLOOKUP(B457,'Detrazioni (2022-2024)'!A:N,14,FALSE)</f>
        <v>399.38179008136734</v>
      </c>
      <c r="H457" s="3">
        <f t="shared" si="56"/>
        <v>0</v>
      </c>
      <c r="I457" s="41">
        <f t="shared" si="57"/>
        <v>399.38179008136734</v>
      </c>
      <c r="J457" s="48">
        <f t="shared" si="58"/>
        <v>12390.618209918634</v>
      </c>
      <c r="K457" s="48">
        <f t="shared" si="60"/>
        <v>0.27292110594534436</v>
      </c>
      <c r="L457" s="48">
        <f t="shared" si="61"/>
        <v>43.682212827856347</v>
      </c>
      <c r="M457" s="13">
        <f t="shared" si="62"/>
        <v>0.43682212827856348</v>
      </c>
      <c r="N457" s="13">
        <f t="shared" si="63"/>
        <v>0.43682212827856348</v>
      </c>
    </row>
    <row r="458" spans="1:14" x14ac:dyDescent="0.2">
      <c r="A458" s="37">
        <v>100</v>
      </c>
      <c r="B458" s="37">
        <f t="shared" si="59"/>
        <v>45500</v>
      </c>
      <c r="C458" s="38">
        <f>'Aliquote medie'!H458</f>
        <v>3</v>
      </c>
      <c r="D458" s="38">
        <f>'Aliquote medie'!I458</f>
        <v>0.35</v>
      </c>
      <c r="E458" s="39">
        <f>VLOOKUP(B458,'Aliquote medie'!B:L,10,FALSE)</f>
        <v>12825</v>
      </c>
      <c r="F458" s="39">
        <f>'Aliquote medie'!L458</f>
        <v>0.28186813186813187</v>
      </c>
      <c r="G458" s="40">
        <f>VLOOKUP(B458,'Detrazioni (2022-2024)'!A:N,14,FALSE)</f>
        <v>390.69957725351151</v>
      </c>
      <c r="H458" s="3">
        <f t="shared" si="56"/>
        <v>0</v>
      </c>
      <c r="I458" s="41">
        <f t="shared" si="57"/>
        <v>390.69957725351151</v>
      </c>
      <c r="J458" s="48">
        <f t="shared" si="58"/>
        <v>12434.300422746488</v>
      </c>
      <c r="K458" s="48">
        <f t="shared" si="60"/>
        <v>0.27328132797245031</v>
      </c>
      <c r="L458" s="48">
        <f t="shared" si="61"/>
        <v>43.682212827854528</v>
      </c>
      <c r="M458" s="13">
        <f t="shared" si="62"/>
        <v>0.43682212827854527</v>
      </c>
      <c r="N458" s="13">
        <f t="shared" si="63"/>
        <v>0.43682212827854527</v>
      </c>
    </row>
    <row r="459" spans="1:14" x14ac:dyDescent="0.2">
      <c r="A459" s="37">
        <v>100</v>
      </c>
      <c r="B459" s="37">
        <f t="shared" si="59"/>
        <v>45600</v>
      </c>
      <c r="C459" s="38">
        <f>'Aliquote medie'!H459</f>
        <v>3</v>
      </c>
      <c r="D459" s="38">
        <f>'Aliquote medie'!I459</f>
        <v>0.35</v>
      </c>
      <c r="E459" s="39">
        <f>VLOOKUP(B459,'Aliquote medie'!B:L,10,FALSE)</f>
        <v>12860</v>
      </c>
      <c r="F459" s="39">
        <f>'Aliquote medie'!L459</f>
        <v>0.28201754385964911</v>
      </c>
      <c r="G459" s="40">
        <f>VLOOKUP(B459,'Detrazioni (2022-2024)'!A:N,14,FALSE)</f>
        <v>382.01736442565567</v>
      </c>
      <c r="H459" s="3">
        <f t="shared" si="56"/>
        <v>0</v>
      </c>
      <c r="I459" s="41">
        <f t="shared" si="57"/>
        <v>382.01736442565567</v>
      </c>
      <c r="J459" s="48">
        <f t="shared" si="58"/>
        <v>12477.982635574344</v>
      </c>
      <c r="K459" s="48">
        <f t="shared" si="60"/>
        <v>0.27363997007838475</v>
      </c>
      <c r="L459" s="48">
        <f t="shared" si="61"/>
        <v>43.682212827856347</v>
      </c>
      <c r="M459" s="13">
        <f t="shared" si="62"/>
        <v>0.43682212827856348</v>
      </c>
      <c r="N459" s="13">
        <f t="shared" si="63"/>
        <v>0.43682212827856348</v>
      </c>
    </row>
    <row r="460" spans="1:14" x14ac:dyDescent="0.2">
      <c r="A460" s="37">
        <v>100</v>
      </c>
      <c r="B460" s="37">
        <f t="shared" si="59"/>
        <v>45700</v>
      </c>
      <c r="C460" s="38">
        <f>'Aliquote medie'!H460</f>
        <v>3</v>
      </c>
      <c r="D460" s="38">
        <f>'Aliquote medie'!I460</f>
        <v>0.35</v>
      </c>
      <c r="E460" s="39">
        <f>VLOOKUP(B460,'Aliquote medie'!B:L,10,FALSE)</f>
        <v>12895</v>
      </c>
      <c r="F460" s="39">
        <f>'Aliquote medie'!L460</f>
        <v>0.28216630196936543</v>
      </c>
      <c r="G460" s="40">
        <f>VLOOKUP(B460,'Detrazioni (2022-2024)'!A:N,14,FALSE)</f>
        <v>373.33515159779995</v>
      </c>
      <c r="H460" s="3">
        <f t="shared" si="56"/>
        <v>0</v>
      </c>
      <c r="I460" s="41">
        <f t="shared" si="57"/>
        <v>373.33515159779995</v>
      </c>
      <c r="J460" s="48">
        <f t="shared" si="58"/>
        <v>12521.664848402201</v>
      </c>
      <c r="K460" s="48">
        <f t="shared" si="60"/>
        <v>0.27399704263462143</v>
      </c>
      <c r="L460" s="48">
        <f t="shared" si="61"/>
        <v>43.682212827856347</v>
      </c>
      <c r="M460" s="13">
        <f t="shared" si="62"/>
        <v>0.43682212827856348</v>
      </c>
      <c r="N460" s="13">
        <f t="shared" si="63"/>
        <v>0.43682212827856348</v>
      </c>
    </row>
    <row r="461" spans="1:14" x14ac:dyDescent="0.2">
      <c r="A461" s="37">
        <v>100</v>
      </c>
      <c r="B461" s="37">
        <f t="shared" si="59"/>
        <v>45800</v>
      </c>
      <c r="C461" s="38">
        <f>'Aliquote medie'!H461</f>
        <v>3</v>
      </c>
      <c r="D461" s="38">
        <f>'Aliquote medie'!I461</f>
        <v>0.35</v>
      </c>
      <c r="E461" s="39">
        <f>VLOOKUP(B461,'Aliquote medie'!B:L,10,FALSE)</f>
        <v>12930</v>
      </c>
      <c r="F461" s="39">
        <f>'Aliquote medie'!L461</f>
        <v>0.28231441048034933</v>
      </c>
      <c r="G461" s="40">
        <f>VLOOKUP(B461,'Detrazioni (2022-2024)'!A:N,14,FALSE)</f>
        <v>364.65293876994411</v>
      </c>
      <c r="H461" s="3">
        <f t="shared" si="56"/>
        <v>0</v>
      </c>
      <c r="I461" s="41">
        <f t="shared" si="57"/>
        <v>364.65293876994411</v>
      </c>
      <c r="J461" s="48">
        <f t="shared" si="58"/>
        <v>12565.347061230055</v>
      </c>
      <c r="K461" s="48">
        <f t="shared" si="60"/>
        <v>0.2743525559220536</v>
      </c>
      <c r="L461" s="48">
        <f t="shared" si="61"/>
        <v>43.682212827854528</v>
      </c>
      <c r="M461" s="13">
        <f t="shared" si="62"/>
        <v>0.43682212827854527</v>
      </c>
      <c r="N461" s="13">
        <f t="shared" si="63"/>
        <v>0.43682212827854527</v>
      </c>
    </row>
    <row r="462" spans="1:14" x14ac:dyDescent="0.2">
      <c r="A462" s="37">
        <v>100</v>
      </c>
      <c r="B462" s="37">
        <f t="shared" si="59"/>
        <v>45900</v>
      </c>
      <c r="C462" s="38">
        <f>'Aliquote medie'!H462</f>
        <v>3</v>
      </c>
      <c r="D462" s="38">
        <f>'Aliquote medie'!I462</f>
        <v>0.35</v>
      </c>
      <c r="E462" s="39">
        <f>VLOOKUP(B462,'Aliquote medie'!B:L,10,FALSE)</f>
        <v>12965</v>
      </c>
      <c r="F462" s="39">
        <f>'Aliquote medie'!L462</f>
        <v>0.28246187363834424</v>
      </c>
      <c r="G462" s="40">
        <f>VLOOKUP(B462,'Detrazioni (2022-2024)'!A:N,14,FALSE)</f>
        <v>355.97072594208828</v>
      </c>
      <c r="H462" s="3">
        <f t="shared" si="56"/>
        <v>0</v>
      </c>
      <c r="I462" s="41">
        <f t="shared" si="57"/>
        <v>355.97072594208828</v>
      </c>
      <c r="J462" s="48">
        <f t="shared" si="58"/>
        <v>12609.029274057912</v>
      </c>
      <c r="K462" s="48">
        <f t="shared" si="60"/>
        <v>0.27470652013198066</v>
      </c>
      <c r="L462" s="48">
        <f t="shared" si="61"/>
        <v>43.682212827856347</v>
      </c>
      <c r="M462" s="13">
        <f t="shared" si="62"/>
        <v>0.43682212827856348</v>
      </c>
      <c r="N462" s="13">
        <f t="shared" si="63"/>
        <v>0.43682212827856348</v>
      </c>
    </row>
    <row r="463" spans="1:14" x14ac:dyDescent="0.2">
      <c r="A463" s="37">
        <v>100</v>
      </c>
      <c r="B463" s="37">
        <f t="shared" si="59"/>
        <v>46000</v>
      </c>
      <c r="C463" s="38">
        <f>'Aliquote medie'!H463</f>
        <v>3</v>
      </c>
      <c r="D463" s="38">
        <f>'Aliquote medie'!I463</f>
        <v>0.35</v>
      </c>
      <c r="E463" s="39">
        <f>VLOOKUP(B463,'Aliquote medie'!B:L,10,FALSE)</f>
        <v>13000</v>
      </c>
      <c r="F463" s="39">
        <f>'Aliquote medie'!L463</f>
        <v>0.28260869565217389</v>
      </c>
      <c r="G463" s="40">
        <f>VLOOKUP(B463,'Detrazioni (2022-2024)'!A:N,14,FALSE)</f>
        <v>347.2885131142325</v>
      </c>
      <c r="H463" s="3">
        <f t="shared" si="56"/>
        <v>0</v>
      </c>
      <c r="I463" s="41">
        <f t="shared" si="57"/>
        <v>347.2885131142325</v>
      </c>
      <c r="J463" s="48">
        <f t="shared" si="58"/>
        <v>12652.711486885768</v>
      </c>
      <c r="K463" s="48">
        <f t="shared" si="60"/>
        <v>0.27505894536708192</v>
      </c>
      <c r="L463" s="48">
        <f t="shared" si="61"/>
        <v>43.682212827856347</v>
      </c>
      <c r="M463" s="13">
        <f t="shared" si="62"/>
        <v>0.43682212827856348</v>
      </c>
      <c r="N463" s="13">
        <f t="shared" si="63"/>
        <v>0.43682212827856348</v>
      </c>
    </row>
    <row r="464" spans="1:14" x14ac:dyDescent="0.2">
      <c r="A464" s="37">
        <v>100</v>
      </c>
      <c r="B464" s="37">
        <f t="shared" si="59"/>
        <v>46100</v>
      </c>
      <c r="C464" s="38">
        <f>'Aliquote medie'!H464</f>
        <v>3</v>
      </c>
      <c r="D464" s="38">
        <f>'Aliquote medie'!I464</f>
        <v>0.35</v>
      </c>
      <c r="E464" s="39">
        <f>VLOOKUP(B464,'Aliquote medie'!B:L,10,FALSE)</f>
        <v>13035</v>
      </c>
      <c r="F464" s="39">
        <f>'Aliquote medie'!L464</f>
        <v>0.28275488069414317</v>
      </c>
      <c r="G464" s="40">
        <f>VLOOKUP(B464,'Detrazioni (2022-2024)'!A:N,14,FALSE)</f>
        <v>338.60630028637667</v>
      </c>
      <c r="H464" s="3">
        <f t="shared" si="56"/>
        <v>0</v>
      </c>
      <c r="I464" s="41">
        <f t="shared" si="57"/>
        <v>338.60630028637667</v>
      </c>
      <c r="J464" s="48">
        <f t="shared" si="58"/>
        <v>12696.393699713622</v>
      </c>
      <c r="K464" s="48">
        <f t="shared" si="60"/>
        <v>0.27540984164237792</v>
      </c>
      <c r="L464" s="48">
        <f t="shared" si="61"/>
        <v>43.682212827854528</v>
      </c>
      <c r="M464" s="13">
        <f t="shared" si="62"/>
        <v>0.43682212827854527</v>
      </c>
      <c r="N464" s="13">
        <f t="shared" si="63"/>
        <v>0.43682212827854527</v>
      </c>
    </row>
    <row r="465" spans="1:14" x14ac:dyDescent="0.2">
      <c r="A465" s="37">
        <v>100</v>
      </c>
      <c r="B465" s="37">
        <f t="shared" si="59"/>
        <v>46200</v>
      </c>
      <c r="C465" s="38">
        <f>'Aliquote medie'!H465</f>
        <v>3</v>
      </c>
      <c r="D465" s="38">
        <f>'Aliquote medie'!I465</f>
        <v>0.35</v>
      </c>
      <c r="E465" s="39">
        <f>VLOOKUP(B465,'Aliquote medie'!B:L,10,FALSE)</f>
        <v>13070</v>
      </c>
      <c r="F465" s="39">
        <f>'Aliquote medie'!L465</f>
        <v>0.28290043290043287</v>
      </c>
      <c r="G465" s="40">
        <f>VLOOKUP(B465,'Detrazioni (2022-2024)'!A:N,14,FALSE)</f>
        <v>329.92408745852083</v>
      </c>
      <c r="H465" s="3">
        <f t="shared" si="56"/>
        <v>0</v>
      </c>
      <c r="I465" s="41">
        <f t="shared" si="57"/>
        <v>329.92408745852083</v>
      </c>
      <c r="J465" s="48">
        <f t="shared" si="58"/>
        <v>12740.075912541479</v>
      </c>
      <c r="K465" s="48">
        <f t="shared" si="60"/>
        <v>0.27575921888617921</v>
      </c>
      <c r="L465" s="48">
        <f t="shared" si="61"/>
        <v>43.682212827856347</v>
      </c>
      <c r="M465" s="13">
        <f t="shared" si="62"/>
        <v>0.43682212827856348</v>
      </c>
      <c r="N465" s="13">
        <f t="shared" si="63"/>
        <v>0.43682212827856348</v>
      </c>
    </row>
    <row r="466" spans="1:14" x14ac:dyDescent="0.2">
      <c r="A466" s="37">
        <v>100</v>
      </c>
      <c r="B466" s="37">
        <f t="shared" si="59"/>
        <v>46300</v>
      </c>
      <c r="C466" s="38">
        <f>'Aliquote medie'!H466</f>
        <v>3</v>
      </c>
      <c r="D466" s="38">
        <f>'Aliquote medie'!I466</f>
        <v>0.35</v>
      </c>
      <c r="E466" s="39">
        <f>VLOOKUP(B466,'Aliquote medie'!B:L,10,FALSE)</f>
        <v>13105</v>
      </c>
      <c r="F466" s="39">
        <f>'Aliquote medie'!L466</f>
        <v>0.28304535637149025</v>
      </c>
      <c r="G466" s="40">
        <f>VLOOKUP(B466,'Detrazioni (2022-2024)'!A:N,14,FALSE)</f>
        <v>321.24187463066505</v>
      </c>
      <c r="H466" s="3">
        <f t="shared" si="56"/>
        <v>0</v>
      </c>
      <c r="I466" s="41">
        <f t="shared" si="57"/>
        <v>321.24187463066505</v>
      </c>
      <c r="J466" s="48">
        <f t="shared" si="58"/>
        <v>12783.758125369335</v>
      </c>
      <c r="K466" s="48">
        <f t="shared" si="60"/>
        <v>0.27610708694102237</v>
      </c>
      <c r="L466" s="48">
        <f t="shared" si="61"/>
        <v>43.682212827856347</v>
      </c>
      <c r="M466" s="13">
        <f t="shared" si="62"/>
        <v>0.43682212827856348</v>
      </c>
      <c r="N466" s="13">
        <f t="shared" si="63"/>
        <v>0.43682212827856348</v>
      </c>
    </row>
    <row r="467" spans="1:14" x14ac:dyDescent="0.2">
      <c r="A467" s="37">
        <v>100</v>
      </c>
      <c r="B467" s="37">
        <f t="shared" si="59"/>
        <v>46400</v>
      </c>
      <c r="C467" s="38">
        <f>'Aliquote medie'!H467</f>
        <v>3</v>
      </c>
      <c r="D467" s="38">
        <f>'Aliquote medie'!I467</f>
        <v>0.35</v>
      </c>
      <c r="E467" s="39">
        <f>VLOOKUP(B467,'Aliquote medie'!B:L,10,FALSE)</f>
        <v>13140</v>
      </c>
      <c r="F467" s="39">
        <f>'Aliquote medie'!L467</f>
        <v>0.28318965517241379</v>
      </c>
      <c r="G467" s="40">
        <f>VLOOKUP(B467,'Detrazioni (2022-2024)'!A:N,14,FALSE)</f>
        <v>312.55966180280922</v>
      </c>
      <c r="H467" s="3">
        <f t="shared" si="56"/>
        <v>0</v>
      </c>
      <c r="I467" s="41">
        <f t="shared" si="57"/>
        <v>312.55966180280922</v>
      </c>
      <c r="J467" s="48">
        <f t="shared" si="58"/>
        <v>12827.440338197192</v>
      </c>
      <c r="K467" s="48">
        <f t="shared" si="60"/>
        <v>0.27645345556459466</v>
      </c>
      <c r="L467" s="48">
        <f t="shared" si="61"/>
        <v>43.682212827856347</v>
      </c>
      <c r="M467" s="13">
        <f t="shared" si="62"/>
        <v>0.43682212827856348</v>
      </c>
      <c r="N467" s="13">
        <f t="shared" si="63"/>
        <v>0.43682212827856348</v>
      </c>
    </row>
    <row r="468" spans="1:14" x14ac:dyDescent="0.2">
      <c r="A468" s="37">
        <v>100</v>
      </c>
      <c r="B468" s="37">
        <f t="shared" si="59"/>
        <v>46500</v>
      </c>
      <c r="C468" s="38">
        <f>'Aliquote medie'!H468</f>
        <v>3</v>
      </c>
      <c r="D468" s="38">
        <f>'Aliquote medie'!I468</f>
        <v>0.35</v>
      </c>
      <c r="E468" s="39">
        <f>VLOOKUP(B468,'Aliquote medie'!B:L,10,FALSE)</f>
        <v>13175</v>
      </c>
      <c r="F468" s="39">
        <f>'Aliquote medie'!L468</f>
        <v>0.28333333333333333</v>
      </c>
      <c r="G468" s="40">
        <f>VLOOKUP(B468,'Detrazioni (2022-2024)'!A:N,14,FALSE)</f>
        <v>303.87744897495338</v>
      </c>
      <c r="H468" s="3">
        <f t="shared" si="56"/>
        <v>0</v>
      </c>
      <c r="I468" s="41">
        <f t="shared" si="57"/>
        <v>303.87744897495338</v>
      </c>
      <c r="J468" s="48">
        <f t="shared" si="58"/>
        <v>12871.122551025046</v>
      </c>
      <c r="K468" s="48">
        <f t="shared" si="60"/>
        <v>0.27679833443064616</v>
      </c>
      <c r="L468" s="48">
        <f t="shared" si="61"/>
        <v>43.682212827854528</v>
      </c>
      <c r="M468" s="13">
        <f t="shared" si="62"/>
        <v>0.43682212827854527</v>
      </c>
      <c r="N468" s="13">
        <f t="shared" si="63"/>
        <v>0.43682212827854527</v>
      </c>
    </row>
    <row r="469" spans="1:14" x14ac:dyDescent="0.2">
      <c r="A469" s="37">
        <v>100</v>
      </c>
      <c r="B469" s="37">
        <f t="shared" si="59"/>
        <v>46600</v>
      </c>
      <c r="C469" s="38">
        <f>'Aliquote medie'!H469</f>
        <v>3</v>
      </c>
      <c r="D469" s="38">
        <f>'Aliquote medie'!I469</f>
        <v>0.35</v>
      </c>
      <c r="E469" s="39">
        <f>VLOOKUP(B469,'Aliquote medie'!B:L,10,FALSE)</f>
        <v>13210</v>
      </c>
      <c r="F469" s="39">
        <f>'Aliquote medie'!L469</f>
        <v>0.28347639484978543</v>
      </c>
      <c r="G469" s="40">
        <f>VLOOKUP(B469,'Detrazioni (2022-2024)'!A:N,14,FALSE)</f>
        <v>295.1952361470976</v>
      </c>
      <c r="H469" s="3">
        <f t="shared" si="56"/>
        <v>0</v>
      </c>
      <c r="I469" s="41">
        <f t="shared" si="57"/>
        <v>295.1952361470976</v>
      </c>
      <c r="J469" s="48">
        <f t="shared" si="58"/>
        <v>12914.804763852902</v>
      </c>
      <c r="K469" s="48">
        <f t="shared" si="60"/>
        <v>0.2771417331298906</v>
      </c>
      <c r="L469" s="48">
        <f t="shared" si="61"/>
        <v>43.682212827856347</v>
      </c>
      <c r="M469" s="13">
        <f t="shared" si="62"/>
        <v>0.43682212827856348</v>
      </c>
      <c r="N469" s="13">
        <f t="shared" si="63"/>
        <v>0.43682212827856348</v>
      </c>
    </row>
    <row r="470" spans="1:14" x14ac:dyDescent="0.2">
      <c r="A470" s="37">
        <v>100</v>
      </c>
      <c r="B470" s="37">
        <f t="shared" si="59"/>
        <v>46700</v>
      </c>
      <c r="C470" s="38">
        <f>'Aliquote medie'!H470</f>
        <v>3</v>
      </c>
      <c r="D470" s="38">
        <f>'Aliquote medie'!I470</f>
        <v>0.35</v>
      </c>
      <c r="E470" s="39">
        <f>VLOOKUP(B470,'Aliquote medie'!B:L,10,FALSE)</f>
        <v>13245</v>
      </c>
      <c r="F470" s="39">
        <f>'Aliquote medie'!L470</f>
        <v>0.28361884368308349</v>
      </c>
      <c r="G470" s="40">
        <f>VLOOKUP(B470,'Detrazioni (2022-2024)'!A:N,14,FALSE)</f>
        <v>286.51302331924177</v>
      </c>
      <c r="H470" s="3">
        <f t="shared" si="56"/>
        <v>0</v>
      </c>
      <c r="I470" s="41">
        <f t="shared" si="57"/>
        <v>286.51302331924177</v>
      </c>
      <c r="J470" s="48">
        <f t="shared" si="58"/>
        <v>12958.486976680759</v>
      </c>
      <c r="K470" s="48">
        <f t="shared" si="60"/>
        <v>0.27748366117089418</v>
      </c>
      <c r="L470" s="48">
        <f t="shared" si="61"/>
        <v>43.682212827856347</v>
      </c>
      <c r="M470" s="13">
        <f t="shared" si="62"/>
        <v>0.43682212827856348</v>
      </c>
      <c r="N470" s="13">
        <f t="shared" si="63"/>
        <v>0.43682212827856348</v>
      </c>
    </row>
    <row r="471" spans="1:14" x14ac:dyDescent="0.2">
      <c r="A471" s="37">
        <v>100</v>
      </c>
      <c r="B471" s="37">
        <f t="shared" si="59"/>
        <v>46800</v>
      </c>
      <c r="C471" s="38">
        <f>'Aliquote medie'!H471</f>
        <v>3</v>
      </c>
      <c r="D471" s="38">
        <f>'Aliquote medie'!I471</f>
        <v>0.35</v>
      </c>
      <c r="E471" s="39">
        <f>VLOOKUP(B471,'Aliquote medie'!B:L,10,FALSE)</f>
        <v>13280</v>
      </c>
      <c r="F471" s="39">
        <f>'Aliquote medie'!L471</f>
        <v>0.28376068376068375</v>
      </c>
      <c r="G471" s="40">
        <f>VLOOKUP(B471,'Detrazioni (2022-2024)'!A:N,14,FALSE)</f>
        <v>277.83081049138593</v>
      </c>
      <c r="H471" s="3">
        <f t="shared" si="56"/>
        <v>0</v>
      </c>
      <c r="I471" s="41">
        <f t="shared" si="57"/>
        <v>277.83081049138593</v>
      </c>
      <c r="J471" s="48">
        <f t="shared" si="58"/>
        <v>13002.169189508613</v>
      </c>
      <c r="K471" s="48">
        <f t="shared" si="60"/>
        <v>0.27782412798095329</v>
      </c>
      <c r="L471" s="48">
        <f t="shared" si="61"/>
        <v>43.682212827854528</v>
      </c>
      <c r="M471" s="13">
        <f t="shared" si="62"/>
        <v>0.43682212827854527</v>
      </c>
      <c r="N471" s="13">
        <f t="shared" si="63"/>
        <v>0.43682212827854527</v>
      </c>
    </row>
    <row r="472" spans="1:14" x14ac:dyDescent="0.2">
      <c r="A472" s="37">
        <v>100</v>
      </c>
      <c r="B472" s="37">
        <f t="shared" si="59"/>
        <v>46900</v>
      </c>
      <c r="C472" s="38">
        <f>'Aliquote medie'!H472</f>
        <v>3</v>
      </c>
      <c r="D472" s="38">
        <f>'Aliquote medie'!I472</f>
        <v>0.35</v>
      </c>
      <c r="E472" s="39">
        <f>VLOOKUP(B472,'Aliquote medie'!B:L,10,FALSE)</f>
        <v>13315</v>
      </c>
      <c r="F472" s="39">
        <f>'Aliquote medie'!L472</f>
        <v>0.28390191897654582</v>
      </c>
      <c r="G472" s="40">
        <f>VLOOKUP(B472,'Detrazioni (2022-2024)'!A:N,14,FALSE)</f>
        <v>269.14859766353015</v>
      </c>
      <c r="H472" s="3">
        <f t="shared" si="56"/>
        <v>0</v>
      </c>
      <c r="I472" s="41">
        <f t="shared" si="57"/>
        <v>269.14859766353015</v>
      </c>
      <c r="J472" s="48">
        <f t="shared" si="58"/>
        <v>13045.85140233647</v>
      </c>
      <c r="K472" s="48">
        <f t="shared" si="60"/>
        <v>0.27816314290696098</v>
      </c>
      <c r="L472" s="48">
        <f t="shared" si="61"/>
        <v>43.682212827856347</v>
      </c>
      <c r="M472" s="13">
        <f t="shared" si="62"/>
        <v>0.43682212827856348</v>
      </c>
      <c r="N472" s="13">
        <f t="shared" si="63"/>
        <v>0.43682212827856348</v>
      </c>
    </row>
    <row r="473" spans="1:14" x14ac:dyDescent="0.2">
      <c r="A473" s="37">
        <v>100</v>
      </c>
      <c r="B473" s="37">
        <f t="shared" si="59"/>
        <v>47000</v>
      </c>
      <c r="C473" s="38">
        <f>'Aliquote medie'!H473</f>
        <v>3</v>
      </c>
      <c r="D473" s="38">
        <f>'Aliquote medie'!I473</f>
        <v>0.35</v>
      </c>
      <c r="E473" s="39">
        <f>VLOOKUP(B473,'Aliquote medie'!B:L,10,FALSE)</f>
        <v>13350</v>
      </c>
      <c r="F473" s="39">
        <f>'Aliquote medie'!L473</f>
        <v>0.28404255319148936</v>
      </c>
      <c r="G473" s="40">
        <f>VLOOKUP(B473,'Detrazioni (2022-2024)'!A:N,14,FALSE)</f>
        <v>260.46638483567438</v>
      </c>
      <c r="H473" s="3">
        <f t="shared" si="56"/>
        <v>0</v>
      </c>
      <c r="I473" s="41">
        <f t="shared" si="57"/>
        <v>260.46638483567438</v>
      </c>
      <c r="J473" s="48">
        <f t="shared" si="58"/>
        <v>13089.533615164326</v>
      </c>
      <c r="K473" s="48">
        <f t="shared" si="60"/>
        <v>0.27850071521626224</v>
      </c>
      <c r="L473" s="48">
        <f t="shared" si="61"/>
        <v>43.682212827856347</v>
      </c>
      <c r="M473" s="13">
        <f t="shared" si="62"/>
        <v>0.43682212827856348</v>
      </c>
      <c r="N473" s="13">
        <f t="shared" si="63"/>
        <v>0.43682212827856348</v>
      </c>
    </row>
    <row r="474" spans="1:14" x14ac:dyDescent="0.2">
      <c r="A474" s="37">
        <v>100</v>
      </c>
      <c r="B474" s="37">
        <f t="shared" si="59"/>
        <v>47100</v>
      </c>
      <c r="C474" s="38">
        <f>'Aliquote medie'!H474</f>
        <v>3</v>
      </c>
      <c r="D474" s="38">
        <f>'Aliquote medie'!I474</f>
        <v>0.35</v>
      </c>
      <c r="E474" s="39">
        <f>VLOOKUP(B474,'Aliquote medie'!B:L,10,FALSE)</f>
        <v>13385</v>
      </c>
      <c r="F474" s="39">
        <f>'Aliquote medie'!L474</f>
        <v>0.28418259023354564</v>
      </c>
      <c r="G474" s="40">
        <f>VLOOKUP(B474,'Detrazioni (2022-2024)'!A:N,14,FALSE)</f>
        <v>251.78417200781851</v>
      </c>
      <c r="H474" s="3">
        <f t="shared" si="56"/>
        <v>0</v>
      </c>
      <c r="I474" s="41">
        <f t="shared" si="57"/>
        <v>251.78417200781851</v>
      </c>
      <c r="J474" s="48">
        <f t="shared" si="58"/>
        <v>13133.215827992182</v>
      </c>
      <c r="K474" s="48">
        <f t="shared" si="60"/>
        <v>0.27883685409749859</v>
      </c>
      <c r="L474" s="48">
        <f t="shared" si="61"/>
        <v>43.682212827856347</v>
      </c>
      <c r="M474" s="13">
        <f t="shared" si="62"/>
        <v>0.43682212827856348</v>
      </c>
      <c r="N474" s="13">
        <f t="shared" si="63"/>
        <v>0.43682212827856348</v>
      </c>
    </row>
    <row r="475" spans="1:14" x14ac:dyDescent="0.2">
      <c r="A475" s="37">
        <v>100</v>
      </c>
      <c r="B475" s="37">
        <f t="shared" si="59"/>
        <v>47200</v>
      </c>
      <c r="C475" s="38">
        <f>'Aliquote medie'!H475</f>
        <v>3</v>
      </c>
      <c r="D475" s="38">
        <f>'Aliquote medie'!I475</f>
        <v>0.35</v>
      </c>
      <c r="E475" s="39">
        <f>VLOOKUP(B475,'Aliquote medie'!B:L,10,FALSE)</f>
        <v>13420</v>
      </c>
      <c r="F475" s="39">
        <f>'Aliquote medie'!L475</f>
        <v>0.28432203389830507</v>
      </c>
      <c r="G475" s="40">
        <f>VLOOKUP(B475,'Detrazioni (2022-2024)'!A:N,14,FALSE)</f>
        <v>243.10195917996273</v>
      </c>
      <c r="H475" s="3">
        <f t="shared" si="56"/>
        <v>0</v>
      </c>
      <c r="I475" s="41">
        <f t="shared" si="57"/>
        <v>243.10195917996273</v>
      </c>
      <c r="J475" s="48">
        <f t="shared" si="58"/>
        <v>13176.898040820037</v>
      </c>
      <c r="K475" s="48">
        <f t="shared" si="60"/>
        <v>0.27917156866144144</v>
      </c>
      <c r="L475" s="48">
        <f t="shared" si="61"/>
        <v>43.682212827854528</v>
      </c>
      <c r="M475" s="13">
        <f t="shared" si="62"/>
        <v>0.43682212827854527</v>
      </c>
      <c r="N475" s="13">
        <f t="shared" si="63"/>
        <v>0.43682212827854527</v>
      </c>
    </row>
    <row r="476" spans="1:14" x14ac:dyDescent="0.2">
      <c r="A476" s="37">
        <v>100</v>
      </c>
      <c r="B476" s="37">
        <f t="shared" si="59"/>
        <v>47300</v>
      </c>
      <c r="C476" s="38">
        <f>'Aliquote medie'!H476</f>
        <v>3</v>
      </c>
      <c r="D476" s="38">
        <f>'Aliquote medie'!I476</f>
        <v>0.35</v>
      </c>
      <c r="E476" s="39">
        <f>VLOOKUP(B476,'Aliquote medie'!B:L,10,FALSE)</f>
        <v>13455</v>
      </c>
      <c r="F476" s="39">
        <f>'Aliquote medie'!L476</f>
        <v>0.28446088794926006</v>
      </c>
      <c r="G476" s="40">
        <f>VLOOKUP(B476,'Detrazioni (2022-2024)'!A:N,14,FALSE)</f>
        <v>234.41974635210693</v>
      </c>
      <c r="H476" s="3">
        <f t="shared" si="56"/>
        <v>0</v>
      </c>
      <c r="I476" s="41">
        <f t="shared" si="57"/>
        <v>234.41974635210693</v>
      </c>
      <c r="J476" s="48">
        <f t="shared" si="58"/>
        <v>13220.580253647893</v>
      </c>
      <c r="K476" s="48">
        <f t="shared" si="60"/>
        <v>0.27950486794181595</v>
      </c>
      <c r="L476" s="48">
        <f t="shared" si="61"/>
        <v>43.682212827856347</v>
      </c>
      <c r="M476" s="13">
        <f t="shared" si="62"/>
        <v>0.43682212827856348</v>
      </c>
      <c r="N476" s="13">
        <f t="shared" si="63"/>
        <v>0.43682212827856348</v>
      </c>
    </row>
    <row r="477" spans="1:14" x14ac:dyDescent="0.2">
      <c r="A477" s="37">
        <v>100</v>
      </c>
      <c r="B477" s="37">
        <f t="shared" si="59"/>
        <v>47400</v>
      </c>
      <c r="C477" s="38">
        <f>'Aliquote medie'!H477</f>
        <v>3</v>
      </c>
      <c r="D477" s="38">
        <f>'Aliquote medie'!I477</f>
        <v>0.35</v>
      </c>
      <c r="E477" s="39">
        <f>VLOOKUP(B477,'Aliquote medie'!B:L,10,FALSE)</f>
        <v>13490</v>
      </c>
      <c r="F477" s="39">
        <f>'Aliquote medie'!L477</f>
        <v>0.28459915611814346</v>
      </c>
      <c r="G477" s="40">
        <f>VLOOKUP(B477,'Detrazioni (2022-2024)'!A:N,14,FALSE)</f>
        <v>225.73753352425112</v>
      </c>
      <c r="H477" s="3">
        <f t="shared" si="56"/>
        <v>0</v>
      </c>
      <c r="I477" s="41">
        <f t="shared" si="57"/>
        <v>225.73753352425112</v>
      </c>
      <c r="J477" s="48">
        <f t="shared" si="58"/>
        <v>13264.26246647575</v>
      </c>
      <c r="K477" s="48">
        <f t="shared" si="60"/>
        <v>0.27983676089611287</v>
      </c>
      <c r="L477" s="48">
        <f t="shared" si="61"/>
        <v>43.682212827856347</v>
      </c>
      <c r="M477" s="13">
        <f t="shared" si="62"/>
        <v>0.43682212827856348</v>
      </c>
      <c r="N477" s="13">
        <f t="shared" si="63"/>
        <v>0.43682212827856348</v>
      </c>
    </row>
    <row r="478" spans="1:14" x14ac:dyDescent="0.2">
      <c r="A478" s="37">
        <v>100</v>
      </c>
      <c r="B478" s="37">
        <f t="shared" si="59"/>
        <v>47500</v>
      </c>
      <c r="C478" s="38">
        <f>'Aliquote medie'!H478</f>
        <v>3</v>
      </c>
      <c r="D478" s="38">
        <f>'Aliquote medie'!I478</f>
        <v>0.35</v>
      </c>
      <c r="E478" s="39">
        <f>VLOOKUP(B478,'Aliquote medie'!B:L,10,FALSE)</f>
        <v>13525</v>
      </c>
      <c r="F478" s="39">
        <f>'Aliquote medie'!L478</f>
        <v>0.28473684210526318</v>
      </c>
      <c r="G478" s="40">
        <f>VLOOKUP(B478,'Detrazioni (2022-2024)'!A:N,14,FALSE)</f>
        <v>217.05532069639528</v>
      </c>
      <c r="H478" s="3">
        <f t="shared" si="56"/>
        <v>0</v>
      </c>
      <c r="I478" s="41">
        <f t="shared" si="57"/>
        <v>217.05532069639528</v>
      </c>
      <c r="J478" s="48">
        <f t="shared" si="58"/>
        <v>13307.944679303604</v>
      </c>
      <c r="K478" s="48">
        <f t="shared" si="60"/>
        <v>0.28016725640639167</v>
      </c>
      <c r="L478" s="48">
        <f t="shared" si="61"/>
        <v>43.682212827854528</v>
      </c>
      <c r="M478" s="13">
        <f t="shared" si="62"/>
        <v>0.43682212827854527</v>
      </c>
      <c r="N478" s="13">
        <f t="shared" si="63"/>
        <v>0.43682212827854527</v>
      </c>
    </row>
    <row r="479" spans="1:14" x14ac:dyDescent="0.2">
      <c r="A479" s="37">
        <v>100</v>
      </c>
      <c r="B479" s="37">
        <f t="shared" si="59"/>
        <v>47600</v>
      </c>
      <c r="C479" s="38">
        <f>'Aliquote medie'!H479</f>
        <v>3</v>
      </c>
      <c r="D479" s="38">
        <f>'Aliquote medie'!I479</f>
        <v>0.35</v>
      </c>
      <c r="E479" s="39">
        <f>VLOOKUP(B479,'Aliquote medie'!B:L,10,FALSE)</f>
        <v>13560</v>
      </c>
      <c r="F479" s="39">
        <f>'Aliquote medie'!L479</f>
        <v>0.28487394957983192</v>
      </c>
      <c r="G479" s="40">
        <f>VLOOKUP(B479,'Detrazioni (2022-2024)'!A:N,14,FALSE)</f>
        <v>208.37310786853948</v>
      </c>
      <c r="H479" s="3">
        <f t="shared" si="56"/>
        <v>0</v>
      </c>
      <c r="I479" s="41">
        <f t="shared" si="57"/>
        <v>208.37310786853948</v>
      </c>
      <c r="J479" s="48">
        <f t="shared" si="58"/>
        <v>13351.62689213146</v>
      </c>
      <c r="K479" s="48">
        <f t="shared" si="60"/>
        <v>0.28049636328007271</v>
      </c>
      <c r="L479" s="48">
        <f t="shared" si="61"/>
        <v>43.682212827856347</v>
      </c>
      <c r="M479" s="13">
        <f t="shared" si="62"/>
        <v>0.43682212827856348</v>
      </c>
      <c r="N479" s="13">
        <f t="shared" si="63"/>
        <v>0.43682212827856348</v>
      </c>
    </row>
    <row r="480" spans="1:14" x14ac:dyDescent="0.2">
      <c r="A480" s="37">
        <v>100</v>
      </c>
      <c r="B480" s="37">
        <f t="shared" si="59"/>
        <v>47700</v>
      </c>
      <c r="C480" s="38">
        <f>'Aliquote medie'!H480</f>
        <v>3</v>
      </c>
      <c r="D480" s="38">
        <f>'Aliquote medie'!I480</f>
        <v>0.35</v>
      </c>
      <c r="E480" s="39">
        <f>VLOOKUP(B480,'Aliquote medie'!B:L,10,FALSE)</f>
        <v>13595</v>
      </c>
      <c r="F480" s="39">
        <f>'Aliquote medie'!L480</f>
        <v>0.28501048218029351</v>
      </c>
      <c r="G480" s="40">
        <f>VLOOKUP(B480,'Detrazioni (2022-2024)'!A:N,14,FALSE)</f>
        <v>199.69089504068367</v>
      </c>
      <c r="H480" s="3">
        <f t="shared" si="56"/>
        <v>0</v>
      </c>
      <c r="I480" s="41">
        <f t="shared" si="57"/>
        <v>199.69089504068367</v>
      </c>
      <c r="J480" s="48">
        <f t="shared" si="58"/>
        <v>13395.309104959317</v>
      </c>
      <c r="K480" s="48">
        <f t="shared" si="60"/>
        <v>0.28082409025071942</v>
      </c>
      <c r="L480" s="48">
        <f t="shared" si="61"/>
        <v>43.682212827856347</v>
      </c>
      <c r="M480" s="13">
        <f t="shared" si="62"/>
        <v>0.43682212827856348</v>
      </c>
      <c r="N480" s="13">
        <f t="shared" si="63"/>
        <v>0.43682212827856348</v>
      </c>
    </row>
    <row r="481" spans="1:14" x14ac:dyDescent="0.2">
      <c r="A481" s="37">
        <v>100</v>
      </c>
      <c r="B481" s="37">
        <f t="shared" si="59"/>
        <v>47800</v>
      </c>
      <c r="C481" s="38">
        <f>'Aliquote medie'!H481</f>
        <v>3</v>
      </c>
      <c r="D481" s="38">
        <f>'Aliquote medie'!I481</f>
        <v>0.35</v>
      </c>
      <c r="E481" s="39">
        <f>VLOOKUP(B481,'Aliquote medie'!B:L,10,FALSE)</f>
        <v>13630</v>
      </c>
      <c r="F481" s="39">
        <f>'Aliquote medie'!L481</f>
        <v>0.28514644351464435</v>
      </c>
      <c r="G481" s="40">
        <f>VLOOKUP(B481,'Detrazioni (2022-2024)'!A:N,14,FALSE)</f>
        <v>191.00868221282784</v>
      </c>
      <c r="H481" s="3">
        <f t="shared" si="56"/>
        <v>0</v>
      </c>
      <c r="I481" s="41">
        <f t="shared" si="57"/>
        <v>191.00868221282784</v>
      </c>
      <c r="J481" s="48">
        <f t="shared" si="58"/>
        <v>13438.991317787171</v>
      </c>
      <c r="K481" s="48">
        <f t="shared" si="60"/>
        <v>0.28115044597881111</v>
      </c>
      <c r="L481" s="48">
        <f t="shared" si="61"/>
        <v>43.682212827854528</v>
      </c>
      <c r="M481" s="13">
        <f t="shared" si="62"/>
        <v>0.43682212827854527</v>
      </c>
      <c r="N481" s="13">
        <f t="shared" si="63"/>
        <v>0.43682212827854527</v>
      </c>
    </row>
    <row r="482" spans="1:14" x14ac:dyDescent="0.2">
      <c r="A482" s="37">
        <v>100</v>
      </c>
      <c r="B482" s="37">
        <f t="shared" si="59"/>
        <v>47900</v>
      </c>
      <c r="C482" s="38">
        <f>'Aliquote medie'!H482</f>
        <v>3</v>
      </c>
      <c r="D482" s="38">
        <f>'Aliquote medie'!I482</f>
        <v>0.35</v>
      </c>
      <c r="E482" s="39">
        <f>VLOOKUP(B482,'Aliquote medie'!B:L,10,FALSE)</f>
        <v>13665</v>
      </c>
      <c r="F482" s="39">
        <f>'Aliquote medie'!L482</f>
        <v>0.28528183716075156</v>
      </c>
      <c r="G482" s="40">
        <f>VLOOKUP(B482,'Detrazioni (2022-2024)'!A:N,14,FALSE)</f>
        <v>182.32646938497206</v>
      </c>
      <c r="H482" s="3">
        <f t="shared" si="56"/>
        <v>0</v>
      </c>
      <c r="I482" s="41">
        <f t="shared" si="57"/>
        <v>182.32646938497206</v>
      </c>
      <c r="J482" s="48">
        <f t="shared" si="58"/>
        <v>13482.673530615028</v>
      </c>
      <c r="K482" s="48">
        <f t="shared" si="60"/>
        <v>0.28147543905250577</v>
      </c>
      <c r="L482" s="48">
        <f t="shared" si="61"/>
        <v>43.682212827856347</v>
      </c>
      <c r="M482" s="13">
        <f t="shared" si="62"/>
        <v>0.43682212827856348</v>
      </c>
      <c r="N482" s="13">
        <f t="shared" si="63"/>
        <v>0.43682212827856348</v>
      </c>
    </row>
    <row r="483" spans="1:14" x14ac:dyDescent="0.2">
      <c r="A483" s="37">
        <v>100</v>
      </c>
      <c r="B483" s="37">
        <f t="shared" si="59"/>
        <v>48000</v>
      </c>
      <c r="C483" s="38">
        <f>'Aliquote medie'!H483</f>
        <v>3</v>
      </c>
      <c r="D483" s="38">
        <f>'Aliquote medie'!I483</f>
        <v>0.35</v>
      </c>
      <c r="E483" s="39">
        <f>VLOOKUP(B483,'Aliquote medie'!B:L,10,FALSE)</f>
        <v>13700</v>
      </c>
      <c r="F483" s="39">
        <f>'Aliquote medie'!L483</f>
        <v>0.28541666666666665</v>
      </c>
      <c r="G483" s="40">
        <f>VLOOKUP(B483,'Detrazioni (2022-2024)'!A:N,14,FALSE)</f>
        <v>173.64425655711625</v>
      </c>
      <c r="H483" s="3">
        <f t="shared" si="56"/>
        <v>0</v>
      </c>
      <c r="I483" s="41">
        <f t="shared" si="57"/>
        <v>173.64425655711625</v>
      </c>
      <c r="J483" s="48">
        <f t="shared" si="58"/>
        <v>13526.355743442884</v>
      </c>
      <c r="K483" s="48">
        <f t="shared" si="60"/>
        <v>0.28179907798839343</v>
      </c>
      <c r="L483" s="48">
        <f t="shared" si="61"/>
        <v>43.682212827856347</v>
      </c>
      <c r="M483" s="13">
        <f t="shared" si="62"/>
        <v>0.43682212827856348</v>
      </c>
      <c r="N483" s="13">
        <f t="shared" si="63"/>
        <v>0.43682212827856348</v>
      </c>
    </row>
    <row r="484" spans="1:14" x14ac:dyDescent="0.2">
      <c r="A484" s="37">
        <v>100</v>
      </c>
      <c r="B484" s="37">
        <f t="shared" si="59"/>
        <v>48100</v>
      </c>
      <c r="C484" s="38">
        <f>'Aliquote medie'!H484</f>
        <v>3</v>
      </c>
      <c r="D484" s="38">
        <f>'Aliquote medie'!I484</f>
        <v>0.35</v>
      </c>
      <c r="E484" s="39">
        <f>VLOOKUP(B484,'Aliquote medie'!B:L,10,FALSE)</f>
        <v>13735</v>
      </c>
      <c r="F484" s="39">
        <f>'Aliquote medie'!L484</f>
        <v>0.28555093555093553</v>
      </c>
      <c r="G484" s="40">
        <f>VLOOKUP(B484,'Detrazioni (2022-2024)'!A:N,14,FALSE)</f>
        <v>164.96204372926042</v>
      </c>
      <c r="H484" s="3">
        <f t="shared" si="56"/>
        <v>0</v>
      </c>
      <c r="I484" s="41">
        <f t="shared" si="57"/>
        <v>164.96204372926042</v>
      </c>
      <c r="J484" s="48">
        <f t="shared" si="58"/>
        <v>13570.03795627074</v>
      </c>
      <c r="K484" s="48">
        <f t="shared" si="60"/>
        <v>0.2821213712322399</v>
      </c>
      <c r="L484" s="48">
        <f t="shared" si="61"/>
        <v>43.682212827856347</v>
      </c>
      <c r="M484" s="13">
        <f t="shared" si="62"/>
        <v>0.43682212827856348</v>
      </c>
      <c r="N484" s="13">
        <f t="shared" si="63"/>
        <v>0.43682212827856348</v>
      </c>
    </row>
    <row r="485" spans="1:14" x14ac:dyDescent="0.2">
      <c r="A485" s="37">
        <v>100</v>
      </c>
      <c r="B485" s="37">
        <f t="shared" si="59"/>
        <v>48200</v>
      </c>
      <c r="C485" s="38">
        <f>'Aliquote medie'!H485</f>
        <v>3</v>
      </c>
      <c r="D485" s="38">
        <f>'Aliquote medie'!I485</f>
        <v>0.35</v>
      </c>
      <c r="E485" s="39">
        <f>VLOOKUP(B485,'Aliquote medie'!B:L,10,FALSE)</f>
        <v>13770</v>
      </c>
      <c r="F485" s="39">
        <f>'Aliquote medie'!L485</f>
        <v>0.28568464730290455</v>
      </c>
      <c r="G485" s="40">
        <f>VLOOKUP(B485,'Detrazioni (2022-2024)'!A:N,14,FALSE)</f>
        <v>156.27983090140461</v>
      </c>
      <c r="H485" s="3">
        <f t="shared" si="56"/>
        <v>0</v>
      </c>
      <c r="I485" s="41">
        <f t="shared" si="57"/>
        <v>156.27983090140461</v>
      </c>
      <c r="J485" s="48">
        <f t="shared" si="58"/>
        <v>13613.720169098595</v>
      </c>
      <c r="K485" s="48">
        <f t="shared" si="60"/>
        <v>0.2824423271597219</v>
      </c>
      <c r="L485" s="48">
        <f t="shared" si="61"/>
        <v>43.682212827854528</v>
      </c>
      <c r="M485" s="13">
        <f t="shared" si="62"/>
        <v>0.43682212827854527</v>
      </c>
      <c r="N485" s="13">
        <f t="shared" si="63"/>
        <v>0.43682212827854527</v>
      </c>
    </row>
    <row r="486" spans="1:14" x14ac:dyDescent="0.2">
      <c r="A486" s="37">
        <v>100</v>
      </c>
      <c r="B486" s="37">
        <f t="shared" si="59"/>
        <v>48300</v>
      </c>
      <c r="C486" s="38">
        <f>'Aliquote medie'!H486</f>
        <v>3</v>
      </c>
      <c r="D486" s="38">
        <f>'Aliquote medie'!I486</f>
        <v>0.35</v>
      </c>
      <c r="E486" s="39">
        <f>VLOOKUP(B486,'Aliquote medie'!B:L,10,FALSE)</f>
        <v>13805</v>
      </c>
      <c r="F486" s="39">
        <f>'Aliquote medie'!L486</f>
        <v>0.28581780538302276</v>
      </c>
      <c r="G486" s="40">
        <f>VLOOKUP(B486,'Detrazioni (2022-2024)'!A:N,14,FALSE)</f>
        <v>147.5976180735488</v>
      </c>
      <c r="H486" s="3">
        <f t="shared" si="56"/>
        <v>0</v>
      </c>
      <c r="I486" s="41">
        <f t="shared" si="57"/>
        <v>147.5976180735488</v>
      </c>
      <c r="J486" s="48">
        <f t="shared" si="58"/>
        <v>13657.402381926451</v>
      </c>
      <c r="K486" s="48">
        <f t="shared" si="60"/>
        <v>0.28276195407715221</v>
      </c>
      <c r="L486" s="48">
        <f t="shared" si="61"/>
        <v>43.682212827856347</v>
      </c>
      <c r="M486" s="13">
        <f t="shared" si="62"/>
        <v>0.43682212827856348</v>
      </c>
      <c r="N486" s="13">
        <f t="shared" si="63"/>
        <v>0.43682212827856348</v>
      </c>
    </row>
    <row r="487" spans="1:14" x14ac:dyDescent="0.2">
      <c r="A487" s="37">
        <v>100</v>
      </c>
      <c r="B487" s="37">
        <f t="shared" si="59"/>
        <v>48400</v>
      </c>
      <c r="C487" s="38">
        <f>'Aliquote medie'!H487</f>
        <v>3</v>
      </c>
      <c r="D487" s="38">
        <f>'Aliquote medie'!I487</f>
        <v>0.35</v>
      </c>
      <c r="E487" s="39">
        <f>VLOOKUP(B487,'Aliquote medie'!B:L,10,FALSE)</f>
        <v>13840</v>
      </c>
      <c r="F487" s="39">
        <f>'Aliquote medie'!L487</f>
        <v>0.28595041322314052</v>
      </c>
      <c r="G487" s="40">
        <f>VLOOKUP(B487,'Detrazioni (2022-2024)'!A:N,14,FALSE)</f>
        <v>138.91540524569297</v>
      </c>
      <c r="H487" s="3">
        <f t="shared" si="56"/>
        <v>0</v>
      </c>
      <c r="I487" s="41">
        <f t="shared" si="57"/>
        <v>138.91540524569297</v>
      </c>
      <c r="J487" s="48">
        <f t="shared" si="58"/>
        <v>13701.084594754308</v>
      </c>
      <c r="K487" s="48">
        <f t="shared" si="60"/>
        <v>0.28308026022219646</v>
      </c>
      <c r="L487" s="48">
        <f t="shared" si="61"/>
        <v>43.682212827856347</v>
      </c>
      <c r="M487" s="13">
        <f t="shared" si="62"/>
        <v>0.43682212827856348</v>
      </c>
      <c r="N487" s="13">
        <f t="shared" si="63"/>
        <v>0.43682212827856348</v>
      </c>
    </row>
    <row r="488" spans="1:14" x14ac:dyDescent="0.2">
      <c r="A488" s="37">
        <v>100</v>
      </c>
      <c r="B488" s="37">
        <f t="shared" si="59"/>
        <v>48500</v>
      </c>
      <c r="C488" s="38">
        <f>'Aliquote medie'!H488</f>
        <v>3</v>
      </c>
      <c r="D488" s="38">
        <f>'Aliquote medie'!I488</f>
        <v>0.35</v>
      </c>
      <c r="E488" s="39">
        <f>VLOOKUP(B488,'Aliquote medie'!B:L,10,FALSE)</f>
        <v>13875</v>
      </c>
      <c r="F488" s="39">
        <f>'Aliquote medie'!L488</f>
        <v>0.28608247422680411</v>
      </c>
      <c r="G488" s="40">
        <f>VLOOKUP(B488,'Detrazioni (2022-2024)'!A:N,14,FALSE)</f>
        <v>130.23319241783719</v>
      </c>
      <c r="H488" s="3">
        <f t="shared" si="56"/>
        <v>0</v>
      </c>
      <c r="I488" s="41">
        <f t="shared" si="57"/>
        <v>130.23319241783719</v>
      </c>
      <c r="J488" s="48">
        <f t="shared" si="58"/>
        <v>13744.766807582162</v>
      </c>
      <c r="K488" s="48">
        <f t="shared" si="60"/>
        <v>0.28339725376458064</v>
      </c>
      <c r="L488" s="48">
        <f t="shared" si="61"/>
        <v>43.682212827854528</v>
      </c>
      <c r="M488" s="13">
        <f t="shared" si="62"/>
        <v>0.43682212827854527</v>
      </c>
      <c r="N488" s="13">
        <f t="shared" si="63"/>
        <v>0.43682212827854527</v>
      </c>
    </row>
    <row r="489" spans="1:14" x14ac:dyDescent="0.2">
      <c r="A489" s="37">
        <v>100</v>
      </c>
      <c r="B489" s="37">
        <f t="shared" si="59"/>
        <v>48600</v>
      </c>
      <c r="C489" s="38">
        <f>'Aliquote medie'!H489</f>
        <v>3</v>
      </c>
      <c r="D489" s="38">
        <f>'Aliquote medie'!I489</f>
        <v>0.35</v>
      </c>
      <c r="E489" s="39">
        <f>VLOOKUP(B489,'Aliquote medie'!B:L,10,FALSE)</f>
        <v>13910</v>
      </c>
      <c r="F489" s="39">
        <f>'Aliquote medie'!L489</f>
        <v>0.28621399176954732</v>
      </c>
      <c r="G489" s="40">
        <f>VLOOKUP(B489,'Detrazioni (2022-2024)'!A:N,14,FALSE)</f>
        <v>121.55097958998137</v>
      </c>
      <c r="H489" s="3">
        <f t="shared" si="56"/>
        <v>0</v>
      </c>
      <c r="I489" s="41">
        <f t="shared" si="57"/>
        <v>121.55097958998137</v>
      </c>
      <c r="J489" s="48">
        <f t="shared" si="58"/>
        <v>13788.449020410018</v>
      </c>
      <c r="K489" s="48">
        <f t="shared" si="60"/>
        <v>0.28371294280679049</v>
      </c>
      <c r="L489" s="48">
        <f t="shared" si="61"/>
        <v>43.682212827856347</v>
      </c>
      <c r="M489" s="13">
        <f t="shared" si="62"/>
        <v>0.43682212827856348</v>
      </c>
      <c r="N489" s="13">
        <f t="shared" si="63"/>
        <v>0.43682212827856348</v>
      </c>
    </row>
    <row r="490" spans="1:14" x14ac:dyDescent="0.2">
      <c r="A490" s="37">
        <v>100</v>
      </c>
      <c r="B490" s="37">
        <f t="shared" si="59"/>
        <v>48700</v>
      </c>
      <c r="C490" s="38">
        <f>'Aliquote medie'!H490</f>
        <v>3</v>
      </c>
      <c r="D490" s="38">
        <f>'Aliquote medie'!I490</f>
        <v>0.35</v>
      </c>
      <c r="E490" s="39">
        <f>VLOOKUP(B490,'Aliquote medie'!B:L,10,FALSE)</f>
        <v>13945</v>
      </c>
      <c r="F490" s="39">
        <f>'Aliquote medie'!L490</f>
        <v>0.28634496919917862</v>
      </c>
      <c r="G490" s="40">
        <f>VLOOKUP(B490,'Detrazioni (2022-2024)'!A:N,14,FALSE)</f>
        <v>112.86876676212556</v>
      </c>
      <c r="H490" s="3">
        <f t="shared" si="56"/>
        <v>0</v>
      </c>
      <c r="I490" s="41">
        <f t="shared" si="57"/>
        <v>112.86876676212556</v>
      </c>
      <c r="J490" s="48">
        <f t="shared" si="58"/>
        <v>13832.131233237875</v>
      </c>
      <c r="K490" s="48">
        <f t="shared" si="60"/>
        <v>0.28402733538476127</v>
      </c>
      <c r="L490" s="48">
        <f t="shared" si="61"/>
        <v>43.682212827856347</v>
      </c>
      <c r="M490" s="13">
        <f t="shared" si="62"/>
        <v>0.43682212827856348</v>
      </c>
      <c r="N490" s="13">
        <f t="shared" si="63"/>
        <v>0.43682212827856348</v>
      </c>
    </row>
    <row r="491" spans="1:14" x14ac:dyDescent="0.2">
      <c r="A491" s="37">
        <v>100</v>
      </c>
      <c r="B491" s="37">
        <f t="shared" si="59"/>
        <v>48800</v>
      </c>
      <c r="C491" s="38">
        <f>'Aliquote medie'!H491</f>
        <v>3</v>
      </c>
      <c r="D491" s="38">
        <f>'Aliquote medie'!I491</f>
        <v>0.35</v>
      </c>
      <c r="E491" s="39">
        <f>VLOOKUP(B491,'Aliquote medie'!B:L,10,FALSE)</f>
        <v>13980</v>
      </c>
      <c r="F491" s="39">
        <f>'Aliquote medie'!L491</f>
        <v>0.28647540983606556</v>
      </c>
      <c r="G491" s="40">
        <f>VLOOKUP(B491,'Detrazioni (2022-2024)'!A:N,14,FALSE)</f>
        <v>104.18655393426974</v>
      </c>
      <c r="H491" s="3">
        <f t="shared" si="56"/>
        <v>0</v>
      </c>
      <c r="I491" s="41">
        <f t="shared" si="57"/>
        <v>104.18655393426974</v>
      </c>
      <c r="J491" s="48">
        <f t="shared" si="58"/>
        <v>13875.813446065731</v>
      </c>
      <c r="K491" s="48">
        <f t="shared" si="60"/>
        <v>0.28434043946856008</v>
      </c>
      <c r="L491" s="48">
        <f t="shared" si="61"/>
        <v>43.682212827856347</v>
      </c>
      <c r="M491" s="13">
        <f t="shared" si="62"/>
        <v>0.43682212827856348</v>
      </c>
      <c r="N491" s="13">
        <f t="shared" si="63"/>
        <v>0.43682212827856348</v>
      </c>
    </row>
    <row r="492" spans="1:14" x14ac:dyDescent="0.2">
      <c r="A492" s="37">
        <v>100</v>
      </c>
      <c r="B492" s="37">
        <f t="shared" si="59"/>
        <v>48900</v>
      </c>
      <c r="C492" s="38">
        <f>'Aliquote medie'!H492</f>
        <v>3</v>
      </c>
      <c r="D492" s="38">
        <f>'Aliquote medie'!I492</f>
        <v>0.35</v>
      </c>
      <c r="E492" s="39">
        <f>VLOOKUP(B492,'Aliquote medie'!B:L,10,FALSE)</f>
        <v>14015</v>
      </c>
      <c r="F492" s="39">
        <f>'Aliquote medie'!L492</f>
        <v>0.28660531697341513</v>
      </c>
      <c r="G492" s="40">
        <f>VLOOKUP(B492,'Detrazioni (2022-2024)'!A:N,14,FALSE)</f>
        <v>95.504341106413918</v>
      </c>
      <c r="H492" s="3">
        <f t="shared" si="56"/>
        <v>0</v>
      </c>
      <c r="I492" s="41">
        <f t="shared" si="57"/>
        <v>95.504341106413918</v>
      </c>
      <c r="J492" s="48">
        <f t="shared" si="58"/>
        <v>13919.495658893586</v>
      </c>
      <c r="K492" s="48">
        <f t="shared" si="60"/>
        <v>0.28465226296305901</v>
      </c>
      <c r="L492" s="48">
        <f t="shared" si="61"/>
        <v>43.682212827854528</v>
      </c>
      <c r="M492" s="13">
        <f t="shared" si="62"/>
        <v>0.43682212827854527</v>
      </c>
      <c r="N492" s="13">
        <f t="shared" si="63"/>
        <v>0.43682212827854527</v>
      </c>
    </row>
    <row r="493" spans="1:14" x14ac:dyDescent="0.2">
      <c r="A493" s="37">
        <v>100</v>
      </c>
      <c r="B493" s="37">
        <f t="shared" si="59"/>
        <v>49000</v>
      </c>
      <c r="C493" s="38">
        <f>'Aliquote medie'!H493</f>
        <v>3</v>
      </c>
      <c r="D493" s="38">
        <f>'Aliquote medie'!I493</f>
        <v>0.35</v>
      </c>
      <c r="E493" s="39">
        <f>VLOOKUP(B493,'Aliquote medie'!B:L,10,FALSE)</f>
        <v>14050</v>
      </c>
      <c r="F493" s="39">
        <f>'Aliquote medie'!L493</f>
        <v>0.28673469387755102</v>
      </c>
      <c r="G493" s="40">
        <f>VLOOKUP(B493,'Detrazioni (2022-2024)'!A:N,14,FALSE)</f>
        <v>86.822128278558125</v>
      </c>
      <c r="H493" s="3">
        <f t="shared" si="56"/>
        <v>0</v>
      </c>
      <c r="I493" s="41">
        <f t="shared" si="57"/>
        <v>86.822128278558125</v>
      </c>
      <c r="J493" s="48">
        <f t="shared" si="58"/>
        <v>13963.177871721442</v>
      </c>
      <c r="K493" s="48">
        <f t="shared" si="60"/>
        <v>0.28496281370860088</v>
      </c>
      <c r="L493" s="48">
        <f t="shared" si="61"/>
        <v>43.682212827856347</v>
      </c>
      <c r="M493" s="13">
        <f t="shared" si="62"/>
        <v>0.43682212827856348</v>
      </c>
      <c r="N493" s="13">
        <f t="shared" si="63"/>
        <v>0.43682212827856348</v>
      </c>
    </row>
    <row r="494" spans="1:14" x14ac:dyDescent="0.2">
      <c r="A494" s="37">
        <v>100</v>
      </c>
      <c r="B494" s="37">
        <f t="shared" si="59"/>
        <v>49100</v>
      </c>
      <c r="C494" s="38">
        <f>'Aliquote medie'!H494</f>
        <v>3</v>
      </c>
      <c r="D494" s="38">
        <f>'Aliquote medie'!I494</f>
        <v>0.35</v>
      </c>
      <c r="E494" s="39">
        <f>VLOOKUP(B494,'Aliquote medie'!B:L,10,FALSE)</f>
        <v>14085</v>
      </c>
      <c r="F494" s="39">
        <f>'Aliquote medie'!L494</f>
        <v>0.28686354378818735</v>
      </c>
      <c r="G494" s="40">
        <f>VLOOKUP(B494,'Detrazioni (2022-2024)'!A:N,14,FALSE)</f>
        <v>78.139915450702304</v>
      </c>
      <c r="H494" s="3">
        <f t="shared" si="56"/>
        <v>0</v>
      </c>
      <c r="I494" s="41">
        <f t="shared" si="57"/>
        <v>78.139915450702304</v>
      </c>
      <c r="J494" s="48">
        <f t="shared" si="58"/>
        <v>14006.860084549298</v>
      </c>
      <c r="K494" s="48">
        <f t="shared" si="60"/>
        <v>0.28527209948165577</v>
      </c>
      <c r="L494" s="48">
        <f t="shared" si="61"/>
        <v>43.682212827856347</v>
      </c>
      <c r="M494" s="13">
        <f t="shared" si="62"/>
        <v>0.43682212827856348</v>
      </c>
      <c r="N494" s="13">
        <f t="shared" si="63"/>
        <v>0.43682212827856348</v>
      </c>
    </row>
    <row r="495" spans="1:14" x14ac:dyDescent="0.2">
      <c r="A495" s="37">
        <v>100</v>
      </c>
      <c r="B495" s="37">
        <f t="shared" si="59"/>
        <v>49200</v>
      </c>
      <c r="C495" s="38">
        <f>'Aliquote medie'!H495</f>
        <v>3</v>
      </c>
      <c r="D495" s="38">
        <f>'Aliquote medie'!I495</f>
        <v>0.35</v>
      </c>
      <c r="E495" s="39">
        <f>VLOOKUP(B495,'Aliquote medie'!B:L,10,FALSE)</f>
        <v>14120</v>
      </c>
      <c r="F495" s="39">
        <f>'Aliquote medie'!L495</f>
        <v>0.28699186991869918</v>
      </c>
      <c r="G495" s="40">
        <f>VLOOKUP(B495,'Detrazioni (2022-2024)'!A:N,14,FALSE)</f>
        <v>69.457702622846483</v>
      </c>
      <c r="H495" s="3">
        <f t="shared" si="56"/>
        <v>0</v>
      </c>
      <c r="I495" s="41">
        <f t="shared" si="57"/>
        <v>69.457702622846483</v>
      </c>
      <c r="J495" s="48">
        <f t="shared" si="58"/>
        <v>14050.542297377153</v>
      </c>
      <c r="K495" s="48">
        <f t="shared" si="60"/>
        <v>0.28558012799547061</v>
      </c>
      <c r="L495" s="48">
        <f t="shared" si="61"/>
        <v>43.682212827854528</v>
      </c>
      <c r="M495" s="13">
        <f t="shared" si="62"/>
        <v>0.43682212827854527</v>
      </c>
      <c r="N495" s="13">
        <f t="shared" si="63"/>
        <v>0.43682212827854527</v>
      </c>
    </row>
    <row r="496" spans="1:14" x14ac:dyDescent="0.2">
      <c r="A496" s="37">
        <v>100</v>
      </c>
      <c r="B496" s="37">
        <f t="shared" si="59"/>
        <v>49300</v>
      </c>
      <c r="C496" s="38">
        <f>'Aliquote medie'!H496</f>
        <v>3</v>
      </c>
      <c r="D496" s="38">
        <f>'Aliquote medie'!I496</f>
        <v>0.35</v>
      </c>
      <c r="E496" s="39">
        <f>VLOOKUP(B496,'Aliquote medie'!B:L,10,FALSE)</f>
        <v>14155</v>
      </c>
      <c r="F496" s="39">
        <f>'Aliquote medie'!L496</f>
        <v>0.28711967545638944</v>
      </c>
      <c r="G496" s="40">
        <f>VLOOKUP(B496,'Detrazioni (2022-2024)'!A:N,14,FALSE)</f>
        <v>60.775489794990683</v>
      </c>
      <c r="H496" s="3">
        <f t="shared" si="56"/>
        <v>0</v>
      </c>
      <c r="I496" s="41">
        <f t="shared" si="57"/>
        <v>60.775489794990683</v>
      </c>
      <c r="J496" s="48">
        <f t="shared" si="58"/>
        <v>14094.224510205009</v>
      </c>
      <c r="K496" s="48">
        <f t="shared" si="60"/>
        <v>0.28588690690071011</v>
      </c>
      <c r="L496" s="48">
        <f t="shared" si="61"/>
        <v>43.682212827856347</v>
      </c>
      <c r="M496" s="13">
        <f t="shared" si="62"/>
        <v>0.43682212827856348</v>
      </c>
      <c r="N496" s="13">
        <f t="shared" si="63"/>
        <v>0.43682212827856348</v>
      </c>
    </row>
    <row r="497" spans="1:14" x14ac:dyDescent="0.2">
      <c r="A497" s="37">
        <v>100</v>
      </c>
      <c r="B497" s="37">
        <f t="shared" si="59"/>
        <v>49400</v>
      </c>
      <c r="C497" s="38">
        <f>'Aliquote medie'!H497</f>
        <v>3</v>
      </c>
      <c r="D497" s="38">
        <f>'Aliquote medie'!I497</f>
        <v>0.35</v>
      </c>
      <c r="E497" s="39">
        <f>VLOOKUP(B497,'Aliquote medie'!B:L,10,FALSE)</f>
        <v>14190</v>
      </c>
      <c r="F497" s="39">
        <f>'Aliquote medie'!L497</f>
        <v>0.28724696356275303</v>
      </c>
      <c r="G497" s="40">
        <f>VLOOKUP(B497,'Detrazioni (2022-2024)'!A:N,14,FALSE)</f>
        <v>52.093276967134869</v>
      </c>
      <c r="H497" s="3">
        <f t="shared" si="56"/>
        <v>0</v>
      </c>
      <c r="I497" s="41">
        <f t="shared" si="57"/>
        <v>52.093276967134869</v>
      </c>
      <c r="J497" s="48">
        <f t="shared" si="58"/>
        <v>14137.906723032866</v>
      </c>
      <c r="K497" s="48">
        <f t="shared" si="60"/>
        <v>0.28619244378609038</v>
      </c>
      <c r="L497" s="48">
        <f t="shared" si="61"/>
        <v>43.682212827856347</v>
      </c>
      <c r="M497" s="13">
        <f t="shared" si="62"/>
        <v>0.43682212827856348</v>
      </c>
      <c r="N497" s="13">
        <f t="shared" si="63"/>
        <v>0.43682212827856348</v>
      </c>
    </row>
    <row r="498" spans="1:14" x14ac:dyDescent="0.2">
      <c r="A498" s="37">
        <v>100</v>
      </c>
      <c r="B498" s="37">
        <f t="shared" si="59"/>
        <v>49500</v>
      </c>
      <c r="C498" s="38">
        <f>'Aliquote medie'!H498</f>
        <v>3</v>
      </c>
      <c r="D498" s="38">
        <f>'Aliquote medie'!I498</f>
        <v>0.35</v>
      </c>
      <c r="E498" s="39">
        <f>VLOOKUP(B498,'Aliquote medie'!B:L,10,FALSE)</f>
        <v>14225</v>
      </c>
      <c r="F498" s="39">
        <f>'Aliquote medie'!L498</f>
        <v>0.28737373737373739</v>
      </c>
      <c r="G498" s="40">
        <f>VLOOKUP(B498,'Detrazioni (2022-2024)'!A:N,14,FALSE)</f>
        <v>43.411064139279063</v>
      </c>
      <c r="H498" s="3">
        <f t="shared" si="56"/>
        <v>0</v>
      </c>
      <c r="I498" s="41">
        <f t="shared" si="57"/>
        <v>43.411064139279063</v>
      </c>
      <c r="J498" s="48">
        <f t="shared" si="58"/>
        <v>14181.58893586072</v>
      </c>
      <c r="K498" s="48">
        <f t="shared" si="60"/>
        <v>0.28649674617900445</v>
      </c>
      <c r="L498" s="48">
        <f t="shared" si="61"/>
        <v>43.682212827854528</v>
      </c>
      <c r="M498" s="13">
        <f t="shared" si="62"/>
        <v>0.43682212827854527</v>
      </c>
      <c r="N498" s="13">
        <f t="shared" si="63"/>
        <v>0.43682212827854527</v>
      </c>
    </row>
    <row r="499" spans="1:14" x14ac:dyDescent="0.2">
      <c r="A499" s="37">
        <v>100</v>
      </c>
      <c r="B499" s="37">
        <f t="shared" si="59"/>
        <v>49600</v>
      </c>
      <c r="C499" s="38">
        <f>'Aliquote medie'!H499</f>
        <v>3</v>
      </c>
      <c r="D499" s="38">
        <f>'Aliquote medie'!I499</f>
        <v>0.35</v>
      </c>
      <c r="E499" s="39">
        <f>VLOOKUP(B499,'Aliquote medie'!B:L,10,FALSE)</f>
        <v>14260</v>
      </c>
      <c r="F499" s="39">
        <f>'Aliquote medie'!L499</f>
        <v>0.28749999999999998</v>
      </c>
      <c r="G499" s="40">
        <f>VLOOKUP(B499,'Detrazioni (2022-2024)'!A:N,14,FALSE)</f>
        <v>34.728851311423242</v>
      </c>
      <c r="H499" s="3">
        <f t="shared" si="56"/>
        <v>0</v>
      </c>
      <c r="I499" s="41">
        <f t="shared" si="57"/>
        <v>34.728851311423242</v>
      </c>
      <c r="J499" s="48">
        <f t="shared" si="58"/>
        <v>14225.271148688576</v>
      </c>
      <c r="K499" s="48">
        <f t="shared" si="60"/>
        <v>0.28679982154614064</v>
      </c>
      <c r="L499" s="48">
        <f t="shared" si="61"/>
        <v>43.682212827856347</v>
      </c>
      <c r="M499" s="13">
        <f t="shared" si="62"/>
        <v>0.43682212827856348</v>
      </c>
      <c r="N499" s="13">
        <f t="shared" si="63"/>
        <v>0.43682212827856348</v>
      </c>
    </row>
    <row r="500" spans="1:14" x14ac:dyDescent="0.2">
      <c r="A500" s="37">
        <v>100</v>
      </c>
      <c r="B500" s="37">
        <f t="shared" si="59"/>
        <v>49700</v>
      </c>
      <c r="C500" s="38">
        <f>'Aliquote medie'!H500</f>
        <v>3</v>
      </c>
      <c r="D500" s="38">
        <f>'Aliquote medie'!I500</f>
        <v>0.35</v>
      </c>
      <c r="E500" s="39">
        <f>VLOOKUP(B500,'Aliquote medie'!B:L,10,FALSE)</f>
        <v>14295</v>
      </c>
      <c r="F500" s="39">
        <f>'Aliquote medie'!L500</f>
        <v>0.28762575452716299</v>
      </c>
      <c r="G500" s="40">
        <f>VLOOKUP(B500,'Detrazioni (2022-2024)'!A:N,14,FALSE)</f>
        <v>26.046638483567435</v>
      </c>
      <c r="H500" s="3">
        <f t="shared" si="56"/>
        <v>0</v>
      </c>
      <c r="I500" s="41">
        <f t="shared" si="57"/>
        <v>26.046638483567435</v>
      </c>
      <c r="J500" s="48">
        <f t="shared" si="58"/>
        <v>14268.953361516433</v>
      </c>
      <c r="K500" s="48">
        <f t="shared" si="60"/>
        <v>0.28710167729409319</v>
      </c>
      <c r="L500" s="48">
        <f t="shared" si="61"/>
        <v>43.682212827856347</v>
      </c>
      <c r="M500" s="13">
        <f t="shared" si="62"/>
        <v>0.43682212827856348</v>
      </c>
      <c r="N500" s="13">
        <f t="shared" si="63"/>
        <v>0.43682212827856348</v>
      </c>
    </row>
    <row r="501" spans="1:14" x14ac:dyDescent="0.2">
      <c r="A501" s="37">
        <v>100</v>
      </c>
      <c r="B501" s="37">
        <f t="shared" si="59"/>
        <v>49800</v>
      </c>
      <c r="C501" s="38">
        <f>'Aliquote medie'!H501</f>
        <v>3</v>
      </c>
      <c r="D501" s="38">
        <f>'Aliquote medie'!I501</f>
        <v>0.35</v>
      </c>
      <c r="E501" s="39">
        <f>VLOOKUP(B501,'Aliquote medie'!B:L,10,FALSE)</f>
        <v>14330</v>
      </c>
      <c r="F501" s="39">
        <f>'Aliquote medie'!L501</f>
        <v>0.28775100401606424</v>
      </c>
      <c r="G501" s="40">
        <f>VLOOKUP(B501,'Detrazioni (2022-2024)'!A:N,14,FALSE)</f>
        <v>17.364425655711621</v>
      </c>
      <c r="H501" s="3">
        <f t="shared" si="56"/>
        <v>0</v>
      </c>
      <c r="I501" s="41">
        <f t="shared" si="57"/>
        <v>17.364425655711621</v>
      </c>
      <c r="J501" s="48">
        <f t="shared" si="58"/>
        <v>14312.635574344289</v>
      </c>
      <c r="K501" s="48">
        <f t="shared" si="60"/>
        <v>0.28740232076996564</v>
      </c>
      <c r="L501" s="48">
        <f t="shared" si="61"/>
        <v>43.682212827856347</v>
      </c>
      <c r="M501" s="13">
        <f t="shared" si="62"/>
        <v>0.43682212827856348</v>
      </c>
      <c r="N501" s="13">
        <f t="shared" si="63"/>
        <v>0.43682212827856348</v>
      </c>
    </row>
    <row r="502" spans="1:14" x14ac:dyDescent="0.2">
      <c r="A502" s="37">
        <v>100</v>
      </c>
      <c r="B502" s="37">
        <f t="shared" si="59"/>
        <v>49900</v>
      </c>
      <c r="C502" s="38">
        <f>'Aliquote medie'!H502</f>
        <v>3</v>
      </c>
      <c r="D502" s="38">
        <f>'Aliquote medie'!I502</f>
        <v>0.35</v>
      </c>
      <c r="E502" s="39">
        <f>VLOOKUP(B502,'Aliquote medie'!B:L,10,FALSE)</f>
        <v>14365</v>
      </c>
      <c r="F502" s="39">
        <f>'Aliquote medie'!L502</f>
        <v>0.28787575150300604</v>
      </c>
      <c r="G502" s="40">
        <f>VLOOKUP(B502,'Detrazioni (2022-2024)'!A:N,14,FALSE)</f>
        <v>8.6822128278558104</v>
      </c>
      <c r="H502" s="3">
        <f t="shared" si="56"/>
        <v>0</v>
      </c>
      <c r="I502" s="41">
        <f t="shared" si="57"/>
        <v>8.6822128278558104</v>
      </c>
      <c r="J502" s="48">
        <f t="shared" si="58"/>
        <v>14356.317787172144</v>
      </c>
      <c r="K502" s="48">
        <f t="shared" si="60"/>
        <v>0.28770175926196678</v>
      </c>
      <c r="L502" s="48">
        <f t="shared" si="61"/>
        <v>43.682212827854528</v>
      </c>
      <c r="M502" s="13">
        <f t="shared" si="62"/>
        <v>0.43682212827854527</v>
      </c>
      <c r="N502" s="13">
        <f t="shared" si="63"/>
        <v>0.43682212827854527</v>
      </c>
    </row>
    <row r="503" spans="1:14" x14ac:dyDescent="0.2">
      <c r="A503" s="37">
        <v>100</v>
      </c>
      <c r="B503" s="37">
        <f t="shared" si="59"/>
        <v>50000</v>
      </c>
      <c r="C503" s="38">
        <f>'Aliquote medie'!H503</f>
        <v>3</v>
      </c>
      <c r="D503" s="38">
        <f>'Aliquote medie'!I503</f>
        <v>0.35</v>
      </c>
      <c r="E503" s="39">
        <f>VLOOKUP(B503,'Aliquote medie'!B:L,10,FALSE)</f>
        <v>14400</v>
      </c>
      <c r="F503" s="39">
        <f>'Aliquote medie'!L503</f>
        <v>0.28799999999999998</v>
      </c>
      <c r="G503" s="40">
        <f>VLOOKUP(B503,'Detrazioni (2022-2024)'!A:N,14,FALSE)</f>
        <v>0</v>
      </c>
      <c r="H503" s="3">
        <f t="shared" si="56"/>
        <v>0</v>
      </c>
      <c r="I503" s="41">
        <f t="shared" si="57"/>
        <v>0</v>
      </c>
      <c r="J503" s="48">
        <f t="shared" si="58"/>
        <v>14400</v>
      </c>
      <c r="K503" s="48">
        <f t="shared" si="60"/>
        <v>0.28799999999999998</v>
      </c>
      <c r="L503" s="48">
        <f t="shared" si="61"/>
        <v>43.682212827856347</v>
      </c>
      <c r="M503" s="13">
        <f t="shared" si="62"/>
        <v>0.43682212827856348</v>
      </c>
      <c r="N503" s="13">
        <f t="shared" si="63"/>
        <v>0.43682212827856348</v>
      </c>
    </row>
    <row r="504" spans="1:14" x14ac:dyDescent="0.2">
      <c r="A504" s="37">
        <v>100</v>
      </c>
      <c r="B504" s="37">
        <f t="shared" si="59"/>
        <v>50100</v>
      </c>
      <c r="C504" s="38">
        <f>'Aliquote medie'!H504</f>
        <v>4</v>
      </c>
      <c r="D504" s="38">
        <f>'Aliquote medie'!I504</f>
        <v>0.43</v>
      </c>
      <c r="E504" s="39">
        <f>VLOOKUP(B504,'Aliquote medie'!B:L,10,FALSE)</f>
        <v>14443</v>
      </c>
      <c r="F504" s="39">
        <f>'Aliquote medie'!L504</f>
        <v>0.28828343313373256</v>
      </c>
      <c r="G504" s="40">
        <f>VLOOKUP(B504,'Detrazioni (2022-2024)'!A:N,14,FALSE)</f>
        <v>0</v>
      </c>
      <c r="H504" s="3">
        <f t="shared" si="56"/>
        <v>0</v>
      </c>
      <c r="I504" s="41">
        <f t="shared" si="57"/>
        <v>0</v>
      </c>
      <c r="J504" s="48">
        <f t="shared" si="58"/>
        <v>14443</v>
      </c>
      <c r="K504" s="48">
        <f t="shared" si="60"/>
        <v>0.28828343313373256</v>
      </c>
      <c r="L504" s="48">
        <f t="shared" si="61"/>
        <v>43</v>
      </c>
      <c r="M504" s="13">
        <f t="shared" si="62"/>
        <v>0.43</v>
      </c>
      <c r="N504" s="13">
        <f t="shared" si="63"/>
        <v>0.43</v>
      </c>
    </row>
    <row r="505" spans="1:14" x14ac:dyDescent="0.2">
      <c r="A505" s="37">
        <v>100</v>
      </c>
      <c r="B505" s="37">
        <f t="shared" si="59"/>
        <v>50200</v>
      </c>
      <c r="C505" s="38">
        <f>'Aliquote medie'!H505</f>
        <v>4</v>
      </c>
      <c r="D505" s="38">
        <f>'Aliquote medie'!I505</f>
        <v>0.43</v>
      </c>
      <c r="E505" s="39">
        <f>VLOOKUP(B505,'Aliquote medie'!B:L,10,FALSE)</f>
        <v>14486</v>
      </c>
      <c r="F505" s="39">
        <f>'Aliquote medie'!L505</f>
        <v>0.28856573705179284</v>
      </c>
      <c r="G505" s="40">
        <f>VLOOKUP(B505,'Detrazioni (2022-2024)'!A:N,14,FALSE)</f>
        <v>0</v>
      </c>
      <c r="H505" s="3">
        <f t="shared" si="56"/>
        <v>0</v>
      </c>
      <c r="I505" s="41">
        <f t="shared" si="57"/>
        <v>0</v>
      </c>
      <c r="J505" s="48">
        <f t="shared" si="58"/>
        <v>14486</v>
      </c>
      <c r="K505" s="48">
        <f t="shared" si="60"/>
        <v>0.28856573705179284</v>
      </c>
      <c r="L505" s="48">
        <f t="shared" si="61"/>
        <v>43</v>
      </c>
      <c r="M505" s="13">
        <f t="shared" si="62"/>
        <v>0.43</v>
      </c>
      <c r="N505" s="13">
        <f t="shared" si="63"/>
        <v>0.43</v>
      </c>
    </row>
    <row r="506" spans="1:14" x14ac:dyDescent="0.2">
      <c r="A506" s="37">
        <v>100</v>
      </c>
      <c r="B506" s="37">
        <f t="shared" si="59"/>
        <v>50300</v>
      </c>
      <c r="C506" s="38">
        <f>'Aliquote medie'!H506</f>
        <v>4</v>
      </c>
      <c r="D506" s="38">
        <f>'Aliquote medie'!I506</f>
        <v>0.43</v>
      </c>
      <c r="E506" s="39">
        <f>VLOOKUP(B506,'Aliquote medie'!B:L,10,FALSE)</f>
        <v>14529</v>
      </c>
      <c r="F506" s="39">
        <f>'Aliquote medie'!L506</f>
        <v>0.28884691848906563</v>
      </c>
      <c r="G506" s="40">
        <f>VLOOKUP(B506,'Detrazioni (2022-2024)'!A:N,14,FALSE)</f>
        <v>0</v>
      </c>
      <c r="H506" s="3">
        <f t="shared" si="56"/>
        <v>0</v>
      </c>
      <c r="I506" s="41">
        <f t="shared" si="57"/>
        <v>0</v>
      </c>
      <c r="J506" s="48">
        <f t="shared" si="58"/>
        <v>14529</v>
      </c>
      <c r="K506" s="48">
        <f t="shared" si="60"/>
        <v>0.28884691848906563</v>
      </c>
      <c r="L506" s="48">
        <f t="shared" si="61"/>
        <v>43</v>
      </c>
      <c r="M506" s="13">
        <f t="shared" si="62"/>
        <v>0.43</v>
      </c>
      <c r="N506" s="13">
        <f t="shared" si="63"/>
        <v>0.43</v>
      </c>
    </row>
    <row r="507" spans="1:14" x14ac:dyDescent="0.2">
      <c r="A507" s="37">
        <v>100</v>
      </c>
      <c r="B507" s="37">
        <f t="shared" si="59"/>
        <v>50400</v>
      </c>
      <c r="C507" s="38">
        <f>'Aliquote medie'!H507</f>
        <v>4</v>
      </c>
      <c r="D507" s="38">
        <f>'Aliquote medie'!I507</f>
        <v>0.43</v>
      </c>
      <c r="E507" s="39">
        <f>VLOOKUP(B507,'Aliquote medie'!B:L,10,FALSE)</f>
        <v>14572</v>
      </c>
      <c r="F507" s="39">
        <f>'Aliquote medie'!L507</f>
        <v>0.28912698412698412</v>
      </c>
      <c r="G507" s="40">
        <f>VLOOKUP(B507,'Detrazioni (2022-2024)'!A:N,14,FALSE)</f>
        <v>0</v>
      </c>
      <c r="H507" s="3">
        <f t="shared" si="56"/>
        <v>0</v>
      </c>
      <c r="I507" s="41">
        <f t="shared" si="57"/>
        <v>0</v>
      </c>
      <c r="J507" s="48">
        <f t="shared" si="58"/>
        <v>14572</v>
      </c>
      <c r="K507" s="48">
        <f t="shared" si="60"/>
        <v>0.28912698412698412</v>
      </c>
      <c r="L507" s="48">
        <f t="shared" si="61"/>
        <v>43</v>
      </c>
      <c r="M507" s="13">
        <f t="shared" si="62"/>
        <v>0.43</v>
      </c>
      <c r="N507" s="13">
        <f t="shared" si="63"/>
        <v>0.43</v>
      </c>
    </row>
    <row r="508" spans="1:14" x14ac:dyDescent="0.2">
      <c r="A508" s="37">
        <v>100</v>
      </c>
      <c r="B508" s="37">
        <f t="shared" si="59"/>
        <v>50500</v>
      </c>
      <c r="C508" s="38">
        <f>'Aliquote medie'!H508</f>
        <v>4</v>
      </c>
      <c r="D508" s="38">
        <f>'Aliquote medie'!I508</f>
        <v>0.43</v>
      </c>
      <c r="E508" s="39">
        <f>VLOOKUP(B508,'Aliquote medie'!B:L,10,FALSE)</f>
        <v>14615</v>
      </c>
      <c r="F508" s="39">
        <f>'Aliquote medie'!L508</f>
        <v>0.28940594059405939</v>
      </c>
      <c r="G508" s="40">
        <f>VLOOKUP(B508,'Detrazioni (2022-2024)'!A:N,14,FALSE)</f>
        <v>0</v>
      </c>
      <c r="H508" s="3">
        <f t="shared" si="56"/>
        <v>0</v>
      </c>
      <c r="I508" s="41">
        <f t="shared" si="57"/>
        <v>0</v>
      </c>
      <c r="J508" s="48">
        <f t="shared" si="58"/>
        <v>14615</v>
      </c>
      <c r="K508" s="48">
        <f t="shared" si="60"/>
        <v>0.28940594059405939</v>
      </c>
      <c r="L508" s="48">
        <f t="shared" si="61"/>
        <v>43</v>
      </c>
      <c r="M508" s="13">
        <f t="shared" si="62"/>
        <v>0.43</v>
      </c>
      <c r="N508" s="13">
        <f t="shared" si="63"/>
        <v>0.43</v>
      </c>
    </row>
    <row r="509" spans="1:14" x14ac:dyDescent="0.2">
      <c r="A509" s="37">
        <v>100</v>
      </c>
      <c r="B509" s="37">
        <f t="shared" si="59"/>
        <v>50600</v>
      </c>
      <c r="C509" s="38">
        <f>'Aliquote medie'!H509</f>
        <v>4</v>
      </c>
      <c r="D509" s="38">
        <f>'Aliquote medie'!I509</f>
        <v>0.43</v>
      </c>
      <c r="E509" s="39">
        <f>VLOOKUP(B509,'Aliquote medie'!B:L,10,FALSE)</f>
        <v>14658</v>
      </c>
      <c r="F509" s="39">
        <f>'Aliquote medie'!L509</f>
        <v>0.28968379446640319</v>
      </c>
      <c r="G509" s="40">
        <f>VLOOKUP(B509,'Detrazioni (2022-2024)'!A:N,14,FALSE)</f>
        <v>0</v>
      </c>
      <c r="H509" s="3">
        <f t="shared" si="56"/>
        <v>0</v>
      </c>
      <c r="I509" s="41">
        <f t="shared" si="57"/>
        <v>0</v>
      </c>
      <c r="J509" s="48">
        <f t="shared" si="58"/>
        <v>14658</v>
      </c>
      <c r="K509" s="48">
        <f t="shared" si="60"/>
        <v>0.28968379446640319</v>
      </c>
      <c r="L509" s="48">
        <f t="shared" si="61"/>
        <v>43</v>
      </c>
      <c r="M509" s="13">
        <f t="shared" si="62"/>
        <v>0.43</v>
      </c>
      <c r="N509" s="13">
        <f t="shared" si="63"/>
        <v>0.43</v>
      </c>
    </row>
    <row r="510" spans="1:14" x14ac:dyDescent="0.2">
      <c r="A510" s="37">
        <v>100</v>
      </c>
      <c r="B510" s="37">
        <f t="shared" si="59"/>
        <v>50700</v>
      </c>
      <c r="C510" s="38">
        <f>'Aliquote medie'!H510</f>
        <v>4</v>
      </c>
      <c r="D510" s="38">
        <f>'Aliquote medie'!I510</f>
        <v>0.43</v>
      </c>
      <c r="E510" s="39">
        <f>VLOOKUP(B510,'Aliquote medie'!B:L,10,FALSE)</f>
        <v>14701</v>
      </c>
      <c r="F510" s="39">
        <f>'Aliquote medie'!L510</f>
        <v>0.28996055226824458</v>
      </c>
      <c r="G510" s="40">
        <f>VLOOKUP(B510,'Detrazioni (2022-2024)'!A:N,14,FALSE)</f>
        <v>0</v>
      </c>
      <c r="H510" s="3">
        <f t="shared" si="56"/>
        <v>0</v>
      </c>
      <c r="I510" s="41">
        <f t="shared" si="57"/>
        <v>0</v>
      </c>
      <c r="J510" s="48">
        <f t="shared" si="58"/>
        <v>14701</v>
      </c>
      <c r="K510" s="48">
        <f t="shared" si="60"/>
        <v>0.28996055226824458</v>
      </c>
      <c r="L510" s="48">
        <f t="shared" si="61"/>
        <v>43</v>
      </c>
      <c r="M510" s="13">
        <f t="shared" si="62"/>
        <v>0.43</v>
      </c>
      <c r="N510" s="13">
        <f t="shared" si="63"/>
        <v>0.43</v>
      </c>
    </row>
    <row r="511" spans="1:14" x14ac:dyDescent="0.2">
      <c r="A511" s="37">
        <v>100</v>
      </c>
      <c r="B511" s="37">
        <f t="shared" si="59"/>
        <v>50800</v>
      </c>
      <c r="C511" s="38">
        <f>'Aliquote medie'!H511</f>
        <v>4</v>
      </c>
      <c r="D511" s="38">
        <f>'Aliquote medie'!I511</f>
        <v>0.43</v>
      </c>
      <c r="E511" s="39">
        <f>VLOOKUP(B511,'Aliquote medie'!B:L,10,FALSE)</f>
        <v>14744</v>
      </c>
      <c r="F511" s="39">
        <f>'Aliquote medie'!L511</f>
        <v>0.29023622047244096</v>
      </c>
      <c r="G511" s="40">
        <f>VLOOKUP(B511,'Detrazioni (2022-2024)'!A:N,14,FALSE)</f>
        <v>0</v>
      </c>
      <c r="H511" s="3">
        <f t="shared" si="56"/>
        <v>0</v>
      </c>
      <c r="I511" s="41">
        <f t="shared" si="57"/>
        <v>0</v>
      </c>
      <c r="J511" s="48">
        <f t="shared" si="58"/>
        <v>14744</v>
      </c>
      <c r="K511" s="48">
        <f t="shared" si="60"/>
        <v>0.29023622047244096</v>
      </c>
      <c r="L511" s="48">
        <f t="shared" si="61"/>
        <v>43</v>
      </c>
      <c r="M511" s="13">
        <f t="shared" si="62"/>
        <v>0.43</v>
      </c>
      <c r="N511" s="13">
        <f t="shared" si="63"/>
        <v>0.43</v>
      </c>
    </row>
    <row r="512" spans="1:14" x14ac:dyDescent="0.2">
      <c r="A512" s="37">
        <v>100</v>
      </c>
      <c r="B512" s="37">
        <f t="shared" si="59"/>
        <v>50900</v>
      </c>
      <c r="C512" s="38">
        <f>'Aliquote medie'!H512</f>
        <v>4</v>
      </c>
      <c r="D512" s="38">
        <f>'Aliquote medie'!I512</f>
        <v>0.43</v>
      </c>
      <c r="E512" s="39">
        <f>VLOOKUP(B512,'Aliquote medie'!B:L,10,FALSE)</f>
        <v>14787</v>
      </c>
      <c r="F512" s="39">
        <f>'Aliquote medie'!L512</f>
        <v>0.29051080550098229</v>
      </c>
      <c r="G512" s="40">
        <f>VLOOKUP(B512,'Detrazioni (2022-2024)'!A:N,14,FALSE)</f>
        <v>0</v>
      </c>
      <c r="H512" s="3">
        <f t="shared" si="56"/>
        <v>0</v>
      </c>
      <c r="I512" s="41">
        <f t="shared" si="57"/>
        <v>0</v>
      </c>
      <c r="J512" s="48">
        <f t="shared" si="58"/>
        <v>14787</v>
      </c>
      <c r="K512" s="48">
        <f t="shared" si="60"/>
        <v>0.29051080550098229</v>
      </c>
      <c r="L512" s="48">
        <f t="shared" si="61"/>
        <v>43</v>
      </c>
      <c r="M512" s="13">
        <f t="shared" si="62"/>
        <v>0.43</v>
      </c>
      <c r="N512" s="13">
        <f t="shared" si="63"/>
        <v>0.43</v>
      </c>
    </row>
    <row r="513" spans="1:14" x14ac:dyDescent="0.2">
      <c r="A513" s="37">
        <v>100</v>
      </c>
      <c r="B513" s="37">
        <f t="shared" si="59"/>
        <v>51000</v>
      </c>
      <c r="C513" s="38">
        <f>'Aliquote medie'!H513</f>
        <v>4</v>
      </c>
      <c r="D513" s="38">
        <f>'Aliquote medie'!I513</f>
        <v>0.43</v>
      </c>
      <c r="E513" s="39">
        <f>VLOOKUP(B513,'Aliquote medie'!B:L,10,FALSE)</f>
        <v>14830</v>
      </c>
      <c r="F513" s="39">
        <f>'Aliquote medie'!L513</f>
        <v>0.29078431372549018</v>
      </c>
      <c r="G513" s="40">
        <f>VLOOKUP(B513,'Detrazioni (2022-2024)'!A:N,14,FALSE)</f>
        <v>0</v>
      </c>
      <c r="H513" s="3">
        <f t="shared" si="56"/>
        <v>0</v>
      </c>
      <c r="I513" s="41">
        <f t="shared" si="57"/>
        <v>0</v>
      </c>
      <c r="J513" s="48">
        <f t="shared" si="58"/>
        <v>14830</v>
      </c>
      <c r="K513" s="48">
        <f t="shared" si="60"/>
        <v>0.29078431372549018</v>
      </c>
      <c r="L513" s="48">
        <f t="shared" si="61"/>
        <v>43</v>
      </c>
      <c r="M513" s="13">
        <f t="shared" si="62"/>
        <v>0.43</v>
      </c>
      <c r="N513" s="13">
        <f t="shared" si="63"/>
        <v>0.43</v>
      </c>
    </row>
    <row r="514" spans="1:14" x14ac:dyDescent="0.2">
      <c r="A514" s="37">
        <v>100</v>
      </c>
      <c r="B514" s="37">
        <f t="shared" si="59"/>
        <v>51100</v>
      </c>
      <c r="C514" s="38">
        <f>'Aliquote medie'!H514</f>
        <v>4</v>
      </c>
      <c r="D514" s="38">
        <f>'Aliquote medie'!I514</f>
        <v>0.43</v>
      </c>
      <c r="E514" s="39">
        <f>VLOOKUP(B514,'Aliquote medie'!B:L,10,FALSE)</f>
        <v>14873</v>
      </c>
      <c r="F514" s="39">
        <f>'Aliquote medie'!L514</f>
        <v>0.29105675146771037</v>
      </c>
      <c r="G514" s="40">
        <f>VLOOKUP(B514,'Detrazioni (2022-2024)'!A:N,14,FALSE)</f>
        <v>0</v>
      </c>
      <c r="H514" s="3">
        <f t="shared" si="56"/>
        <v>0</v>
      </c>
      <c r="I514" s="41">
        <f t="shared" si="57"/>
        <v>0</v>
      </c>
      <c r="J514" s="48">
        <f t="shared" si="58"/>
        <v>14873</v>
      </c>
      <c r="K514" s="48">
        <f t="shared" si="60"/>
        <v>0.29105675146771037</v>
      </c>
      <c r="L514" s="48">
        <f t="shared" si="61"/>
        <v>43</v>
      </c>
      <c r="M514" s="13">
        <f t="shared" si="62"/>
        <v>0.43</v>
      </c>
      <c r="N514" s="13">
        <f t="shared" si="63"/>
        <v>0.43</v>
      </c>
    </row>
    <row r="515" spans="1:14" x14ac:dyDescent="0.2">
      <c r="A515" s="37">
        <v>100</v>
      </c>
      <c r="B515" s="37">
        <f t="shared" si="59"/>
        <v>51200</v>
      </c>
      <c r="C515" s="38">
        <f>'Aliquote medie'!H515</f>
        <v>4</v>
      </c>
      <c r="D515" s="38">
        <f>'Aliquote medie'!I515</f>
        <v>0.43</v>
      </c>
      <c r="E515" s="39">
        <f>VLOOKUP(B515,'Aliquote medie'!B:L,10,FALSE)</f>
        <v>14916</v>
      </c>
      <c r="F515" s="39">
        <f>'Aliquote medie'!L515</f>
        <v>0.29132812499999999</v>
      </c>
      <c r="G515" s="40">
        <f>VLOOKUP(B515,'Detrazioni (2022-2024)'!A:N,14,FALSE)</f>
        <v>0</v>
      </c>
      <c r="H515" s="3">
        <f t="shared" si="56"/>
        <v>0</v>
      </c>
      <c r="I515" s="41">
        <f t="shared" si="57"/>
        <v>0</v>
      </c>
      <c r="J515" s="48">
        <f t="shared" si="58"/>
        <v>14916</v>
      </c>
      <c r="K515" s="48">
        <f t="shared" si="60"/>
        <v>0.29132812499999999</v>
      </c>
      <c r="L515" s="48">
        <f t="shared" si="61"/>
        <v>43</v>
      </c>
      <c r="M515" s="13">
        <f t="shared" si="62"/>
        <v>0.43</v>
      </c>
      <c r="N515" s="13">
        <f t="shared" si="63"/>
        <v>0.43</v>
      </c>
    </row>
    <row r="516" spans="1:14" x14ac:dyDescent="0.2">
      <c r="A516" s="37">
        <v>100</v>
      </c>
      <c r="B516" s="37">
        <f t="shared" si="59"/>
        <v>51300</v>
      </c>
      <c r="C516" s="38">
        <f>'Aliquote medie'!H516</f>
        <v>4</v>
      </c>
      <c r="D516" s="38">
        <f>'Aliquote medie'!I516</f>
        <v>0.43</v>
      </c>
      <c r="E516" s="39">
        <f>VLOOKUP(B516,'Aliquote medie'!B:L,10,FALSE)</f>
        <v>14959</v>
      </c>
      <c r="F516" s="39">
        <f>'Aliquote medie'!L516</f>
        <v>0.29159844054580897</v>
      </c>
      <c r="G516" s="40">
        <f>VLOOKUP(B516,'Detrazioni (2022-2024)'!A:N,14,FALSE)</f>
        <v>0</v>
      </c>
      <c r="H516" s="3">
        <f t="shared" ref="H516:H579" si="64">IF(AND(E516&gt;G516,B516&lt;=15000),1200,0)</f>
        <v>0</v>
      </c>
      <c r="I516" s="41">
        <f t="shared" ref="I516:I579" si="65">G516+H516</f>
        <v>0</v>
      </c>
      <c r="J516" s="48">
        <f t="shared" ref="J516:J579" si="66">IF(G516&gt;E516,0,E516-G516-H516)</f>
        <v>14959</v>
      </c>
      <c r="K516" s="48">
        <f t="shared" si="60"/>
        <v>0.29159844054580897</v>
      </c>
      <c r="L516" s="48">
        <f t="shared" si="61"/>
        <v>43</v>
      </c>
      <c r="M516" s="13">
        <f t="shared" si="62"/>
        <v>0.43</v>
      </c>
      <c r="N516" s="13">
        <f t="shared" si="63"/>
        <v>0.43</v>
      </c>
    </row>
    <row r="517" spans="1:14" x14ac:dyDescent="0.2">
      <c r="A517" s="37">
        <v>100</v>
      </c>
      <c r="B517" s="37">
        <f t="shared" ref="B517:B580" si="67">B516+A517</f>
        <v>51400</v>
      </c>
      <c r="C517" s="38">
        <f>'Aliquote medie'!H517</f>
        <v>4</v>
      </c>
      <c r="D517" s="38">
        <f>'Aliquote medie'!I517</f>
        <v>0.43</v>
      </c>
      <c r="E517" s="39">
        <f>VLOOKUP(B517,'Aliquote medie'!B:L,10,FALSE)</f>
        <v>15002</v>
      </c>
      <c r="F517" s="39">
        <f>'Aliquote medie'!L517</f>
        <v>0.29186770428015563</v>
      </c>
      <c r="G517" s="40">
        <f>VLOOKUP(B517,'Detrazioni (2022-2024)'!A:N,14,FALSE)</f>
        <v>0</v>
      </c>
      <c r="H517" s="3">
        <f t="shared" si="64"/>
        <v>0</v>
      </c>
      <c r="I517" s="41">
        <f t="shared" si="65"/>
        <v>0</v>
      </c>
      <c r="J517" s="48">
        <f t="shared" si="66"/>
        <v>15002</v>
      </c>
      <c r="K517" s="48">
        <f t="shared" ref="K517:K580" si="68">J517/B517</f>
        <v>0.29186770428015563</v>
      </c>
      <c r="L517" s="48">
        <f t="shared" ref="L517:L580" si="69">(J517-J516)</f>
        <v>43</v>
      </c>
      <c r="M517" s="13">
        <f t="shared" ref="M517:M580" si="70">L517/A517</f>
        <v>0.43</v>
      </c>
      <c r="N517" s="13">
        <f t="shared" ref="N517:N580" si="71">IF(AND(M517&lt;1,M517&gt;-0.3),M517,"")</f>
        <v>0.43</v>
      </c>
    </row>
    <row r="518" spans="1:14" x14ac:dyDescent="0.2">
      <c r="A518" s="37">
        <v>100</v>
      </c>
      <c r="B518" s="37">
        <f t="shared" si="67"/>
        <v>51500</v>
      </c>
      <c r="C518" s="38">
        <f>'Aliquote medie'!H518</f>
        <v>4</v>
      </c>
      <c r="D518" s="38">
        <f>'Aliquote medie'!I518</f>
        <v>0.43</v>
      </c>
      <c r="E518" s="39">
        <f>VLOOKUP(B518,'Aliquote medie'!B:L,10,FALSE)</f>
        <v>15045</v>
      </c>
      <c r="F518" s="39">
        <f>'Aliquote medie'!L518</f>
        <v>0.29213592233009711</v>
      </c>
      <c r="G518" s="40">
        <f>VLOOKUP(B518,'Detrazioni (2022-2024)'!A:N,14,FALSE)</f>
        <v>0</v>
      </c>
      <c r="H518" s="3">
        <f t="shared" si="64"/>
        <v>0</v>
      </c>
      <c r="I518" s="41">
        <f t="shared" si="65"/>
        <v>0</v>
      </c>
      <c r="J518" s="48">
        <f t="shared" si="66"/>
        <v>15045</v>
      </c>
      <c r="K518" s="48">
        <f t="shared" si="68"/>
        <v>0.29213592233009711</v>
      </c>
      <c r="L518" s="48">
        <f t="shared" si="69"/>
        <v>43</v>
      </c>
      <c r="M518" s="13">
        <f t="shared" si="70"/>
        <v>0.43</v>
      </c>
      <c r="N518" s="13">
        <f t="shared" si="71"/>
        <v>0.43</v>
      </c>
    </row>
    <row r="519" spans="1:14" x14ac:dyDescent="0.2">
      <c r="A519" s="37">
        <v>100</v>
      </c>
      <c r="B519" s="37">
        <f t="shared" si="67"/>
        <v>51600</v>
      </c>
      <c r="C519" s="38">
        <f>'Aliquote medie'!H519</f>
        <v>4</v>
      </c>
      <c r="D519" s="38">
        <f>'Aliquote medie'!I519</f>
        <v>0.43</v>
      </c>
      <c r="E519" s="39">
        <f>VLOOKUP(B519,'Aliquote medie'!B:L,10,FALSE)</f>
        <v>15088</v>
      </c>
      <c r="F519" s="39">
        <f>'Aliquote medie'!L519</f>
        <v>0.29240310077519382</v>
      </c>
      <c r="G519" s="40">
        <f>VLOOKUP(B519,'Detrazioni (2022-2024)'!A:N,14,FALSE)</f>
        <v>0</v>
      </c>
      <c r="H519" s="3">
        <f t="shared" si="64"/>
        <v>0</v>
      </c>
      <c r="I519" s="41">
        <f t="shared" si="65"/>
        <v>0</v>
      </c>
      <c r="J519" s="48">
        <f t="shared" si="66"/>
        <v>15088</v>
      </c>
      <c r="K519" s="48">
        <f t="shared" si="68"/>
        <v>0.29240310077519382</v>
      </c>
      <c r="L519" s="48">
        <f t="shared" si="69"/>
        <v>43</v>
      </c>
      <c r="M519" s="13">
        <f t="shared" si="70"/>
        <v>0.43</v>
      </c>
      <c r="N519" s="13">
        <f t="shared" si="71"/>
        <v>0.43</v>
      </c>
    </row>
    <row r="520" spans="1:14" x14ac:dyDescent="0.2">
      <c r="A520" s="37">
        <v>100</v>
      </c>
      <c r="B520" s="37">
        <f t="shared" si="67"/>
        <v>51700</v>
      </c>
      <c r="C520" s="38">
        <f>'Aliquote medie'!H520</f>
        <v>4</v>
      </c>
      <c r="D520" s="38">
        <f>'Aliquote medie'!I520</f>
        <v>0.43</v>
      </c>
      <c r="E520" s="39">
        <f>VLOOKUP(B520,'Aliquote medie'!B:L,10,FALSE)</f>
        <v>15131</v>
      </c>
      <c r="F520" s="39">
        <f>'Aliquote medie'!L520</f>
        <v>0.29266924564796903</v>
      </c>
      <c r="G520" s="40">
        <f>VLOOKUP(B520,'Detrazioni (2022-2024)'!A:N,14,FALSE)</f>
        <v>0</v>
      </c>
      <c r="H520" s="3">
        <f t="shared" si="64"/>
        <v>0</v>
      </c>
      <c r="I520" s="41">
        <f t="shared" si="65"/>
        <v>0</v>
      </c>
      <c r="J520" s="48">
        <f t="shared" si="66"/>
        <v>15131</v>
      </c>
      <c r="K520" s="48">
        <f t="shared" si="68"/>
        <v>0.29266924564796903</v>
      </c>
      <c r="L520" s="48">
        <f t="shared" si="69"/>
        <v>43</v>
      </c>
      <c r="M520" s="13">
        <f t="shared" si="70"/>
        <v>0.43</v>
      </c>
      <c r="N520" s="13">
        <f t="shared" si="71"/>
        <v>0.43</v>
      </c>
    </row>
    <row r="521" spans="1:14" x14ac:dyDescent="0.2">
      <c r="A521" s="37">
        <v>100</v>
      </c>
      <c r="B521" s="37">
        <f t="shared" si="67"/>
        <v>51800</v>
      </c>
      <c r="C521" s="38">
        <f>'Aliquote medie'!H521</f>
        <v>4</v>
      </c>
      <c r="D521" s="38">
        <f>'Aliquote medie'!I521</f>
        <v>0.43</v>
      </c>
      <c r="E521" s="39">
        <f>VLOOKUP(B521,'Aliquote medie'!B:L,10,FALSE)</f>
        <v>15174</v>
      </c>
      <c r="F521" s="39">
        <f>'Aliquote medie'!L521</f>
        <v>0.29293436293436292</v>
      </c>
      <c r="G521" s="40">
        <f>VLOOKUP(B521,'Detrazioni (2022-2024)'!A:N,14,FALSE)</f>
        <v>0</v>
      </c>
      <c r="H521" s="3">
        <f t="shared" si="64"/>
        <v>0</v>
      </c>
      <c r="I521" s="41">
        <f t="shared" si="65"/>
        <v>0</v>
      </c>
      <c r="J521" s="48">
        <f t="shared" si="66"/>
        <v>15174</v>
      </c>
      <c r="K521" s="48">
        <f t="shared" si="68"/>
        <v>0.29293436293436292</v>
      </c>
      <c r="L521" s="48">
        <f t="shared" si="69"/>
        <v>43</v>
      </c>
      <c r="M521" s="13">
        <f t="shared" si="70"/>
        <v>0.43</v>
      </c>
      <c r="N521" s="13">
        <f t="shared" si="71"/>
        <v>0.43</v>
      </c>
    </row>
    <row r="522" spans="1:14" x14ac:dyDescent="0.2">
      <c r="A522" s="37">
        <v>100</v>
      </c>
      <c r="B522" s="37">
        <f t="shared" si="67"/>
        <v>51900</v>
      </c>
      <c r="C522" s="38">
        <f>'Aliquote medie'!H522</f>
        <v>4</v>
      </c>
      <c r="D522" s="38">
        <f>'Aliquote medie'!I522</f>
        <v>0.43</v>
      </c>
      <c r="E522" s="39">
        <f>VLOOKUP(B522,'Aliquote medie'!B:L,10,FALSE)</f>
        <v>15217</v>
      </c>
      <c r="F522" s="39">
        <f>'Aliquote medie'!L522</f>
        <v>0.29319845857418114</v>
      </c>
      <c r="G522" s="40">
        <f>VLOOKUP(B522,'Detrazioni (2022-2024)'!A:N,14,FALSE)</f>
        <v>0</v>
      </c>
      <c r="H522" s="3">
        <f t="shared" si="64"/>
        <v>0</v>
      </c>
      <c r="I522" s="41">
        <f t="shared" si="65"/>
        <v>0</v>
      </c>
      <c r="J522" s="48">
        <f t="shared" si="66"/>
        <v>15217</v>
      </c>
      <c r="K522" s="48">
        <f t="shared" si="68"/>
        <v>0.29319845857418114</v>
      </c>
      <c r="L522" s="48">
        <f t="shared" si="69"/>
        <v>43</v>
      </c>
      <c r="M522" s="13">
        <f t="shared" si="70"/>
        <v>0.43</v>
      </c>
      <c r="N522" s="13">
        <f t="shared" si="71"/>
        <v>0.43</v>
      </c>
    </row>
    <row r="523" spans="1:14" x14ac:dyDescent="0.2">
      <c r="A523" s="37">
        <v>100</v>
      </c>
      <c r="B523" s="37">
        <f t="shared" si="67"/>
        <v>52000</v>
      </c>
      <c r="C523" s="38">
        <f>'Aliquote medie'!H523</f>
        <v>4</v>
      </c>
      <c r="D523" s="38">
        <f>'Aliquote medie'!I523</f>
        <v>0.43</v>
      </c>
      <c r="E523" s="39">
        <f>VLOOKUP(B523,'Aliquote medie'!B:L,10,FALSE)</f>
        <v>15260</v>
      </c>
      <c r="F523" s="39">
        <f>'Aliquote medie'!L523</f>
        <v>0.29346153846153844</v>
      </c>
      <c r="G523" s="40">
        <f>VLOOKUP(B523,'Detrazioni (2022-2024)'!A:N,14,FALSE)</f>
        <v>0</v>
      </c>
      <c r="H523" s="3">
        <f t="shared" si="64"/>
        <v>0</v>
      </c>
      <c r="I523" s="41">
        <f t="shared" si="65"/>
        <v>0</v>
      </c>
      <c r="J523" s="48">
        <f t="shared" si="66"/>
        <v>15260</v>
      </c>
      <c r="K523" s="48">
        <f t="shared" si="68"/>
        <v>0.29346153846153844</v>
      </c>
      <c r="L523" s="48">
        <f t="shared" si="69"/>
        <v>43</v>
      </c>
      <c r="M523" s="13">
        <f t="shared" si="70"/>
        <v>0.43</v>
      </c>
      <c r="N523" s="13">
        <f t="shared" si="71"/>
        <v>0.43</v>
      </c>
    </row>
    <row r="524" spans="1:14" x14ac:dyDescent="0.2">
      <c r="A524" s="37">
        <v>100</v>
      </c>
      <c r="B524" s="37">
        <f t="shared" si="67"/>
        <v>52100</v>
      </c>
      <c r="C524" s="38">
        <f>'Aliquote medie'!H524</f>
        <v>4</v>
      </c>
      <c r="D524" s="38">
        <f>'Aliquote medie'!I524</f>
        <v>0.43</v>
      </c>
      <c r="E524" s="39">
        <f>VLOOKUP(B524,'Aliquote medie'!B:L,10,FALSE)</f>
        <v>15303</v>
      </c>
      <c r="F524" s="39">
        <f>'Aliquote medie'!L524</f>
        <v>0.29372360844529749</v>
      </c>
      <c r="G524" s="40">
        <f>VLOOKUP(B524,'Detrazioni (2022-2024)'!A:N,14,FALSE)</f>
        <v>0</v>
      </c>
      <c r="H524" s="3">
        <f t="shared" si="64"/>
        <v>0</v>
      </c>
      <c r="I524" s="41">
        <f t="shared" si="65"/>
        <v>0</v>
      </c>
      <c r="J524" s="48">
        <f t="shared" si="66"/>
        <v>15303</v>
      </c>
      <c r="K524" s="48">
        <f t="shared" si="68"/>
        <v>0.29372360844529749</v>
      </c>
      <c r="L524" s="48">
        <f t="shared" si="69"/>
        <v>43</v>
      </c>
      <c r="M524" s="13">
        <f t="shared" si="70"/>
        <v>0.43</v>
      </c>
      <c r="N524" s="13">
        <f t="shared" si="71"/>
        <v>0.43</v>
      </c>
    </row>
    <row r="525" spans="1:14" x14ac:dyDescent="0.2">
      <c r="A525" s="37">
        <v>100</v>
      </c>
      <c r="B525" s="37">
        <f t="shared" si="67"/>
        <v>52200</v>
      </c>
      <c r="C525" s="38">
        <f>'Aliquote medie'!H525</f>
        <v>4</v>
      </c>
      <c r="D525" s="38">
        <f>'Aliquote medie'!I525</f>
        <v>0.43</v>
      </c>
      <c r="E525" s="39">
        <f>VLOOKUP(B525,'Aliquote medie'!B:L,10,FALSE)</f>
        <v>15346</v>
      </c>
      <c r="F525" s="39">
        <f>'Aliquote medie'!L525</f>
        <v>0.29398467432950193</v>
      </c>
      <c r="G525" s="40">
        <f>VLOOKUP(B525,'Detrazioni (2022-2024)'!A:N,14,FALSE)</f>
        <v>0</v>
      </c>
      <c r="H525" s="3">
        <f t="shared" si="64"/>
        <v>0</v>
      </c>
      <c r="I525" s="41">
        <f t="shared" si="65"/>
        <v>0</v>
      </c>
      <c r="J525" s="48">
        <f t="shared" si="66"/>
        <v>15346</v>
      </c>
      <c r="K525" s="48">
        <f t="shared" si="68"/>
        <v>0.29398467432950193</v>
      </c>
      <c r="L525" s="48">
        <f t="shared" si="69"/>
        <v>43</v>
      </c>
      <c r="M525" s="13">
        <f t="shared" si="70"/>
        <v>0.43</v>
      </c>
      <c r="N525" s="13">
        <f t="shared" si="71"/>
        <v>0.43</v>
      </c>
    </row>
    <row r="526" spans="1:14" x14ac:dyDescent="0.2">
      <c r="A526" s="37">
        <v>100</v>
      </c>
      <c r="B526" s="37">
        <f t="shared" si="67"/>
        <v>52300</v>
      </c>
      <c r="C526" s="38">
        <f>'Aliquote medie'!H526</f>
        <v>4</v>
      </c>
      <c r="D526" s="38">
        <f>'Aliquote medie'!I526</f>
        <v>0.43</v>
      </c>
      <c r="E526" s="39">
        <f>VLOOKUP(B526,'Aliquote medie'!B:L,10,FALSE)</f>
        <v>15389</v>
      </c>
      <c r="F526" s="39">
        <f>'Aliquote medie'!L526</f>
        <v>0.29424474187380495</v>
      </c>
      <c r="G526" s="40">
        <f>VLOOKUP(B526,'Detrazioni (2022-2024)'!A:N,14,FALSE)</f>
        <v>0</v>
      </c>
      <c r="H526" s="3">
        <f t="shared" si="64"/>
        <v>0</v>
      </c>
      <c r="I526" s="41">
        <f t="shared" si="65"/>
        <v>0</v>
      </c>
      <c r="J526" s="48">
        <f t="shared" si="66"/>
        <v>15389</v>
      </c>
      <c r="K526" s="48">
        <f t="shared" si="68"/>
        <v>0.29424474187380495</v>
      </c>
      <c r="L526" s="48">
        <f t="shared" si="69"/>
        <v>43</v>
      </c>
      <c r="M526" s="13">
        <f t="shared" si="70"/>
        <v>0.43</v>
      </c>
      <c r="N526" s="13">
        <f t="shared" si="71"/>
        <v>0.43</v>
      </c>
    </row>
    <row r="527" spans="1:14" x14ac:dyDescent="0.2">
      <c r="A527" s="37">
        <v>100</v>
      </c>
      <c r="B527" s="37">
        <f t="shared" si="67"/>
        <v>52400</v>
      </c>
      <c r="C527" s="38">
        <f>'Aliquote medie'!H527</f>
        <v>4</v>
      </c>
      <c r="D527" s="38">
        <f>'Aliquote medie'!I527</f>
        <v>0.43</v>
      </c>
      <c r="E527" s="39">
        <f>VLOOKUP(B527,'Aliquote medie'!B:L,10,FALSE)</f>
        <v>15432</v>
      </c>
      <c r="F527" s="39">
        <f>'Aliquote medie'!L527</f>
        <v>0.29450381679389315</v>
      </c>
      <c r="G527" s="40">
        <f>VLOOKUP(B527,'Detrazioni (2022-2024)'!A:N,14,FALSE)</f>
        <v>0</v>
      </c>
      <c r="H527" s="3">
        <f t="shared" si="64"/>
        <v>0</v>
      </c>
      <c r="I527" s="41">
        <f t="shared" si="65"/>
        <v>0</v>
      </c>
      <c r="J527" s="48">
        <f t="shared" si="66"/>
        <v>15432</v>
      </c>
      <c r="K527" s="48">
        <f t="shared" si="68"/>
        <v>0.29450381679389315</v>
      </c>
      <c r="L527" s="48">
        <f t="shared" si="69"/>
        <v>43</v>
      </c>
      <c r="M527" s="13">
        <f t="shared" si="70"/>
        <v>0.43</v>
      </c>
      <c r="N527" s="13">
        <f t="shared" si="71"/>
        <v>0.43</v>
      </c>
    </row>
    <row r="528" spans="1:14" x14ac:dyDescent="0.2">
      <c r="A528" s="37">
        <v>100</v>
      </c>
      <c r="B528" s="37">
        <f t="shared" si="67"/>
        <v>52500</v>
      </c>
      <c r="C528" s="38">
        <f>'Aliquote medie'!H528</f>
        <v>4</v>
      </c>
      <c r="D528" s="38">
        <f>'Aliquote medie'!I528</f>
        <v>0.43</v>
      </c>
      <c r="E528" s="39">
        <f>VLOOKUP(B528,'Aliquote medie'!B:L,10,FALSE)</f>
        <v>15475</v>
      </c>
      <c r="F528" s="39">
        <f>'Aliquote medie'!L528</f>
        <v>0.29476190476190478</v>
      </c>
      <c r="G528" s="40">
        <f>VLOOKUP(B528,'Detrazioni (2022-2024)'!A:N,14,FALSE)</f>
        <v>0</v>
      </c>
      <c r="H528" s="3">
        <f t="shared" si="64"/>
        <v>0</v>
      </c>
      <c r="I528" s="41">
        <f t="shared" si="65"/>
        <v>0</v>
      </c>
      <c r="J528" s="48">
        <f t="shared" si="66"/>
        <v>15475</v>
      </c>
      <c r="K528" s="48">
        <f t="shared" si="68"/>
        <v>0.29476190476190478</v>
      </c>
      <c r="L528" s="48">
        <f t="shared" si="69"/>
        <v>43</v>
      </c>
      <c r="M528" s="13">
        <f t="shared" si="70"/>
        <v>0.43</v>
      </c>
      <c r="N528" s="13">
        <f t="shared" si="71"/>
        <v>0.43</v>
      </c>
    </row>
    <row r="529" spans="1:14" x14ac:dyDescent="0.2">
      <c r="A529" s="37">
        <v>100</v>
      </c>
      <c r="B529" s="37">
        <f t="shared" si="67"/>
        <v>52600</v>
      </c>
      <c r="C529" s="38">
        <f>'Aliquote medie'!H529</f>
        <v>4</v>
      </c>
      <c r="D529" s="38">
        <f>'Aliquote medie'!I529</f>
        <v>0.43</v>
      </c>
      <c r="E529" s="39">
        <f>VLOOKUP(B529,'Aliquote medie'!B:L,10,FALSE)</f>
        <v>15518</v>
      </c>
      <c r="F529" s="39">
        <f>'Aliquote medie'!L529</f>
        <v>0.29501901140684411</v>
      </c>
      <c r="G529" s="40">
        <f>VLOOKUP(B529,'Detrazioni (2022-2024)'!A:N,14,FALSE)</f>
        <v>0</v>
      </c>
      <c r="H529" s="3">
        <f t="shared" si="64"/>
        <v>0</v>
      </c>
      <c r="I529" s="41">
        <f t="shared" si="65"/>
        <v>0</v>
      </c>
      <c r="J529" s="48">
        <f t="shared" si="66"/>
        <v>15518</v>
      </c>
      <c r="K529" s="48">
        <f t="shared" si="68"/>
        <v>0.29501901140684411</v>
      </c>
      <c r="L529" s="48">
        <f t="shared" si="69"/>
        <v>43</v>
      </c>
      <c r="M529" s="13">
        <f t="shared" si="70"/>
        <v>0.43</v>
      </c>
      <c r="N529" s="13">
        <f t="shared" si="71"/>
        <v>0.43</v>
      </c>
    </row>
    <row r="530" spans="1:14" x14ac:dyDescent="0.2">
      <c r="A530" s="37">
        <v>100</v>
      </c>
      <c r="B530" s="37">
        <f t="shared" si="67"/>
        <v>52700</v>
      </c>
      <c r="C530" s="38">
        <f>'Aliquote medie'!H530</f>
        <v>4</v>
      </c>
      <c r="D530" s="38">
        <f>'Aliquote medie'!I530</f>
        <v>0.43</v>
      </c>
      <c r="E530" s="39">
        <f>VLOOKUP(B530,'Aliquote medie'!B:L,10,FALSE)</f>
        <v>15561</v>
      </c>
      <c r="F530" s="39">
        <f>'Aliquote medie'!L530</f>
        <v>0.29527514231499052</v>
      </c>
      <c r="G530" s="40">
        <f>VLOOKUP(B530,'Detrazioni (2022-2024)'!A:N,14,FALSE)</f>
        <v>0</v>
      </c>
      <c r="H530" s="3">
        <f t="shared" si="64"/>
        <v>0</v>
      </c>
      <c r="I530" s="41">
        <f t="shared" si="65"/>
        <v>0</v>
      </c>
      <c r="J530" s="48">
        <f t="shared" si="66"/>
        <v>15561</v>
      </c>
      <c r="K530" s="48">
        <f t="shared" si="68"/>
        <v>0.29527514231499052</v>
      </c>
      <c r="L530" s="48">
        <f t="shared" si="69"/>
        <v>43</v>
      </c>
      <c r="M530" s="13">
        <f t="shared" si="70"/>
        <v>0.43</v>
      </c>
      <c r="N530" s="13">
        <f t="shared" si="71"/>
        <v>0.43</v>
      </c>
    </row>
    <row r="531" spans="1:14" x14ac:dyDescent="0.2">
      <c r="A531" s="37">
        <v>100</v>
      </c>
      <c r="B531" s="37">
        <f t="shared" si="67"/>
        <v>52800</v>
      </c>
      <c r="C531" s="38">
        <f>'Aliquote medie'!H531</f>
        <v>4</v>
      </c>
      <c r="D531" s="38">
        <f>'Aliquote medie'!I531</f>
        <v>0.43</v>
      </c>
      <c r="E531" s="39">
        <f>VLOOKUP(B531,'Aliquote medie'!B:L,10,FALSE)</f>
        <v>15604</v>
      </c>
      <c r="F531" s="39">
        <f>'Aliquote medie'!L531</f>
        <v>0.29553030303030303</v>
      </c>
      <c r="G531" s="40">
        <f>VLOOKUP(B531,'Detrazioni (2022-2024)'!A:N,14,FALSE)</f>
        <v>0</v>
      </c>
      <c r="H531" s="3">
        <f t="shared" si="64"/>
        <v>0</v>
      </c>
      <c r="I531" s="41">
        <f t="shared" si="65"/>
        <v>0</v>
      </c>
      <c r="J531" s="48">
        <f t="shared" si="66"/>
        <v>15604</v>
      </c>
      <c r="K531" s="48">
        <f t="shared" si="68"/>
        <v>0.29553030303030303</v>
      </c>
      <c r="L531" s="48">
        <f t="shared" si="69"/>
        <v>43</v>
      </c>
      <c r="M531" s="13">
        <f t="shared" si="70"/>
        <v>0.43</v>
      </c>
      <c r="N531" s="13">
        <f t="shared" si="71"/>
        <v>0.43</v>
      </c>
    </row>
    <row r="532" spans="1:14" x14ac:dyDescent="0.2">
      <c r="A532" s="37">
        <v>100</v>
      </c>
      <c r="B532" s="37">
        <f t="shared" si="67"/>
        <v>52900</v>
      </c>
      <c r="C532" s="38">
        <f>'Aliquote medie'!H532</f>
        <v>4</v>
      </c>
      <c r="D532" s="38">
        <f>'Aliquote medie'!I532</f>
        <v>0.43</v>
      </c>
      <c r="E532" s="39">
        <f>VLOOKUP(B532,'Aliquote medie'!B:L,10,FALSE)</f>
        <v>15647</v>
      </c>
      <c r="F532" s="39">
        <f>'Aliquote medie'!L532</f>
        <v>0.2957844990548204</v>
      </c>
      <c r="G532" s="40">
        <f>VLOOKUP(B532,'Detrazioni (2022-2024)'!A:N,14,FALSE)</f>
        <v>0</v>
      </c>
      <c r="H532" s="3">
        <f t="shared" si="64"/>
        <v>0</v>
      </c>
      <c r="I532" s="41">
        <f t="shared" si="65"/>
        <v>0</v>
      </c>
      <c r="J532" s="48">
        <f t="shared" si="66"/>
        <v>15647</v>
      </c>
      <c r="K532" s="48">
        <f t="shared" si="68"/>
        <v>0.2957844990548204</v>
      </c>
      <c r="L532" s="48">
        <f t="shared" si="69"/>
        <v>43</v>
      </c>
      <c r="M532" s="13">
        <f t="shared" si="70"/>
        <v>0.43</v>
      </c>
      <c r="N532" s="13">
        <f t="shared" si="71"/>
        <v>0.43</v>
      </c>
    </row>
    <row r="533" spans="1:14" x14ac:dyDescent="0.2">
      <c r="A533" s="37">
        <v>100</v>
      </c>
      <c r="B533" s="37">
        <f t="shared" si="67"/>
        <v>53000</v>
      </c>
      <c r="C533" s="38">
        <f>'Aliquote medie'!H533</f>
        <v>4</v>
      </c>
      <c r="D533" s="38">
        <f>'Aliquote medie'!I533</f>
        <v>0.43</v>
      </c>
      <c r="E533" s="39">
        <f>VLOOKUP(B533,'Aliquote medie'!B:L,10,FALSE)</f>
        <v>15690</v>
      </c>
      <c r="F533" s="39">
        <f>'Aliquote medie'!L533</f>
        <v>0.29603773584905663</v>
      </c>
      <c r="G533" s="40">
        <f>VLOOKUP(B533,'Detrazioni (2022-2024)'!A:N,14,FALSE)</f>
        <v>0</v>
      </c>
      <c r="H533" s="3">
        <f t="shared" si="64"/>
        <v>0</v>
      </c>
      <c r="I533" s="41">
        <f t="shared" si="65"/>
        <v>0</v>
      </c>
      <c r="J533" s="48">
        <f t="shared" si="66"/>
        <v>15690</v>
      </c>
      <c r="K533" s="48">
        <f t="shared" si="68"/>
        <v>0.29603773584905663</v>
      </c>
      <c r="L533" s="48">
        <f t="shared" si="69"/>
        <v>43</v>
      </c>
      <c r="M533" s="13">
        <f t="shared" si="70"/>
        <v>0.43</v>
      </c>
      <c r="N533" s="13">
        <f t="shared" si="71"/>
        <v>0.43</v>
      </c>
    </row>
    <row r="534" spans="1:14" x14ac:dyDescent="0.2">
      <c r="A534" s="37">
        <v>100</v>
      </c>
      <c r="B534" s="37">
        <f t="shared" si="67"/>
        <v>53100</v>
      </c>
      <c r="C534" s="38">
        <f>'Aliquote medie'!H534</f>
        <v>4</v>
      </c>
      <c r="D534" s="38">
        <f>'Aliquote medie'!I534</f>
        <v>0.43</v>
      </c>
      <c r="E534" s="39">
        <f>VLOOKUP(B534,'Aliquote medie'!B:L,10,FALSE)</f>
        <v>15733</v>
      </c>
      <c r="F534" s="39">
        <f>'Aliquote medie'!L534</f>
        <v>0.2962900188323917</v>
      </c>
      <c r="G534" s="40">
        <f>VLOOKUP(B534,'Detrazioni (2022-2024)'!A:N,14,FALSE)</f>
        <v>0</v>
      </c>
      <c r="H534" s="3">
        <f t="shared" si="64"/>
        <v>0</v>
      </c>
      <c r="I534" s="41">
        <f t="shared" si="65"/>
        <v>0</v>
      </c>
      <c r="J534" s="48">
        <f t="shared" si="66"/>
        <v>15733</v>
      </c>
      <c r="K534" s="48">
        <f t="shared" si="68"/>
        <v>0.2962900188323917</v>
      </c>
      <c r="L534" s="48">
        <f t="shared" si="69"/>
        <v>43</v>
      </c>
      <c r="M534" s="13">
        <f t="shared" si="70"/>
        <v>0.43</v>
      </c>
      <c r="N534" s="13">
        <f t="shared" si="71"/>
        <v>0.43</v>
      </c>
    </row>
    <row r="535" spans="1:14" x14ac:dyDescent="0.2">
      <c r="A535" s="37">
        <v>100</v>
      </c>
      <c r="B535" s="37">
        <f t="shared" si="67"/>
        <v>53200</v>
      </c>
      <c r="C535" s="38">
        <f>'Aliquote medie'!H535</f>
        <v>4</v>
      </c>
      <c r="D535" s="38">
        <f>'Aliquote medie'!I535</f>
        <v>0.43</v>
      </c>
      <c r="E535" s="39">
        <f>VLOOKUP(B535,'Aliquote medie'!B:L,10,FALSE)</f>
        <v>15776</v>
      </c>
      <c r="F535" s="39">
        <f>'Aliquote medie'!L535</f>
        <v>0.29654135338345866</v>
      </c>
      <c r="G535" s="40">
        <f>VLOOKUP(B535,'Detrazioni (2022-2024)'!A:N,14,FALSE)</f>
        <v>0</v>
      </c>
      <c r="H535" s="3">
        <f t="shared" si="64"/>
        <v>0</v>
      </c>
      <c r="I535" s="41">
        <f t="shared" si="65"/>
        <v>0</v>
      </c>
      <c r="J535" s="48">
        <f t="shared" si="66"/>
        <v>15776</v>
      </c>
      <c r="K535" s="48">
        <f t="shared" si="68"/>
        <v>0.29654135338345866</v>
      </c>
      <c r="L535" s="48">
        <f t="shared" si="69"/>
        <v>43</v>
      </c>
      <c r="M535" s="13">
        <f t="shared" si="70"/>
        <v>0.43</v>
      </c>
      <c r="N535" s="13">
        <f t="shared" si="71"/>
        <v>0.43</v>
      </c>
    </row>
    <row r="536" spans="1:14" x14ac:dyDescent="0.2">
      <c r="A536" s="37">
        <v>100</v>
      </c>
      <c r="B536" s="37">
        <f t="shared" si="67"/>
        <v>53300</v>
      </c>
      <c r="C536" s="38">
        <f>'Aliquote medie'!H536</f>
        <v>4</v>
      </c>
      <c r="D536" s="38">
        <f>'Aliquote medie'!I536</f>
        <v>0.43</v>
      </c>
      <c r="E536" s="39">
        <f>VLOOKUP(B536,'Aliquote medie'!B:L,10,FALSE)</f>
        <v>15819</v>
      </c>
      <c r="F536" s="39">
        <f>'Aliquote medie'!L536</f>
        <v>0.29679174484052534</v>
      </c>
      <c r="G536" s="40">
        <f>VLOOKUP(B536,'Detrazioni (2022-2024)'!A:N,14,FALSE)</f>
        <v>0</v>
      </c>
      <c r="H536" s="3">
        <f t="shared" si="64"/>
        <v>0</v>
      </c>
      <c r="I536" s="41">
        <f t="shared" si="65"/>
        <v>0</v>
      </c>
      <c r="J536" s="48">
        <f t="shared" si="66"/>
        <v>15819</v>
      </c>
      <c r="K536" s="48">
        <f t="shared" si="68"/>
        <v>0.29679174484052534</v>
      </c>
      <c r="L536" s="48">
        <f t="shared" si="69"/>
        <v>43</v>
      </c>
      <c r="M536" s="13">
        <f t="shared" si="70"/>
        <v>0.43</v>
      </c>
      <c r="N536" s="13">
        <f t="shared" si="71"/>
        <v>0.43</v>
      </c>
    </row>
    <row r="537" spans="1:14" x14ac:dyDescent="0.2">
      <c r="A537" s="37">
        <v>100</v>
      </c>
      <c r="B537" s="37">
        <f t="shared" si="67"/>
        <v>53400</v>
      </c>
      <c r="C537" s="38">
        <f>'Aliquote medie'!H537</f>
        <v>4</v>
      </c>
      <c r="D537" s="38">
        <f>'Aliquote medie'!I537</f>
        <v>0.43</v>
      </c>
      <c r="E537" s="39">
        <f>VLOOKUP(B537,'Aliquote medie'!B:L,10,FALSE)</f>
        <v>15862</v>
      </c>
      <c r="F537" s="39">
        <f>'Aliquote medie'!L537</f>
        <v>0.29704119850187266</v>
      </c>
      <c r="G537" s="40">
        <f>VLOOKUP(B537,'Detrazioni (2022-2024)'!A:N,14,FALSE)</f>
        <v>0</v>
      </c>
      <c r="H537" s="3">
        <f t="shared" si="64"/>
        <v>0</v>
      </c>
      <c r="I537" s="41">
        <f t="shared" si="65"/>
        <v>0</v>
      </c>
      <c r="J537" s="48">
        <f t="shared" si="66"/>
        <v>15862</v>
      </c>
      <c r="K537" s="48">
        <f t="shared" si="68"/>
        <v>0.29704119850187266</v>
      </c>
      <c r="L537" s="48">
        <f t="shared" si="69"/>
        <v>43</v>
      </c>
      <c r="M537" s="13">
        <f t="shared" si="70"/>
        <v>0.43</v>
      </c>
      <c r="N537" s="13">
        <f t="shared" si="71"/>
        <v>0.43</v>
      </c>
    </row>
    <row r="538" spans="1:14" x14ac:dyDescent="0.2">
      <c r="A538" s="37">
        <v>100</v>
      </c>
      <c r="B538" s="37">
        <f t="shared" si="67"/>
        <v>53500</v>
      </c>
      <c r="C538" s="38">
        <f>'Aliquote medie'!H538</f>
        <v>4</v>
      </c>
      <c r="D538" s="38">
        <f>'Aliquote medie'!I538</f>
        <v>0.43</v>
      </c>
      <c r="E538" s="39">
        <f>VLOOKUP(B538,'Aliquote medie'!B:L,10,FALSE)</f>
        <v>15905</v>
      </c>
      <c r="F538" s="39">
        <f>'Aliquote medie'!L538</f>
        <v>0.29728971962616824</v>
      </c>
      <c r="G538" s="40">
        <f>VLOOKUP(B538,'Detrazioni (2022-2024)'!A:N,14,FALSE)</f>
        <v>0</v>
      </c>
      <c r="H538" s="3">
        <f t="shared" si="64"/>
        <v>0</v>
      </c>
      <c r="I538" s="41">
        <f t="shared" si="65"/>
        <v>0</v>
      </c>
      <c r="J538" s="48">
        <f t="shared" si="66"/>
        <v>15905</v>
      </c>
      <c r="K538" s="48">
        <f t="shared" si="68"/>
        <v>0.29728971962616824</v>
      </c>
      <c r="L538" s="48">
        <f t="shared" si="69"/>
        <v>43</v>
      </c>
      <c r="M538" s="13">
        <f t="shared" si="70"/>
        <v>0.43</v>
      </c>
      <c r="N538" s="13">
        <f t="shared" si="71"/>
        <v>0.43</v>
      </c>
    </row>
    <row r="539" spans="1:14" x14ac:dyDescent="0.2">
      <c r="A539" s="37">
        <v>100</v>
      </c>
      <c r="B539" s="37">
        <f t="shared" si="67"/>
        <v>53600</v>
      </c>
      <c r="C539" s="38">
        <f>'Aliquote medie'!H539</f>
        <v>4</v>
      </c>
      <c r="D539" s="38">
        <f>'Aliquote medie'!I539</f>
        <v>0.43</v>
      </c>
      <c r="E539" s="39">
        <f>VLOOKUP(B539,'Aliquote medie'!B:L,10,FALSE)</f>
        <v>15948</v>
      </c>
      <c r="F539" s="39">
        <f>'Aliquote medie'!L539</f>
        <v>0.29753731343283585</v>
      </c>
      <c r="G539" s="40">
        <f>VLOOKUP(B539,'Detrazioni (2022-2024)'!A:N,14,FALSE)</f>
        <v>0</v>
      </c>
      <c r="H539" s="3">
        <f t="shared" si="64"/>
        <v>0</v>
      </c>
      <c r="I539" s="41">
        <f t="shared" si="65"/>
        <v>0</v>
      </c>
      <c r="J539" s="48">
        <f t="shared" si="66"/>
        <v>15948</v>
      </c>
      <c r="K539" s="48">
        <f t="shared" si="68"/>
        <v>0.29753731343283585</v>
      </c>
      <c r="L539" s="48">
        <f t="shared" si="69"/>
        <v>43</v>
      </c>
      <c r="M539" s="13">
        <f t="shared" si="70"/>
        <v>0.43</v>
      </c>
      <c r="N539" s="13">
        <f t="shared" si="71"/>
        <v>0.43</v>
      </c>
    </row>
    <row r="540" spans="1:14" x14ac:dyDescent="0.2">
      <c r="A540" s="37">
        <v>100</v>
      </c>
      <c r="B540" s="37">
        <f t="shared" si="67"/>
        <v>53700</v>
      </c>
      <c r="C540" s="38">
        <f>'Aliquote medie'!H540</f>
        <v>4</v>
      </c>
      <c r="D540" s="38">
        <f>'Aliquote medie'!I540</f>
        <v>0.43</v>
      </c>
      <c r="E540" s="39">
        <f>VLOOKUP(B540,'Aliquote medie'!B:L,10,FALSE)</f>
        <v>15991</v>
      </c>
      <c r="F540" s="39">
        <f>'Aliquote medie'!L540</f>
        <v>0.29778398510242088</v>
      </c>
      <c r="G540" s="40">
        <f>VLOOKUP(B540,'Detrazioni (2022-2024)'!A:N,14,FALSE)</f>
        <v>0</v>
      </c>
      <c r="H540" s="3">
        <f t="shared" si="64"/>
        <v>0</v>
      </c>
      <c r="I540" s="41">
        <f t="shared" si="65"/>
        <v>0</v>
      </c>
      <c r="J540" s="48">
        <f t="shared" si="66"/>
        <v>15991</v>
      </c>
      <c r="K540" s="48">
        <f t="shared" si="68"/>
        <v>0.29778398510242088</v>
      </c>
      <c r="L540" s="48">
        <f t="shared" si="69"/>
        <v>43</v>
      </c>
      <c r="M540" s="13">
        <f t="shared" si="70"/>
        <v>0.43</v>
      </c>
      <c r="N540" s="13">
        <f t="shared" si="71"/>
        <v>0.43</v>
      </c>
    </row>
    <row r="541" spans="1:14" x14ac:dyDescent="0.2">
      <c r="A541" s="37">
        <v>100</v>
      </c>
      <c r="B541" s="37">
        <f t="shared" si="67"/>
        <v>53800</v>
      </c>
      <c r="C541" s="38">
        <f>'Aliquote medie'!H541</f>
        <v>4</v>
      </c>
      <c r="D541" s="38">
        <f>'Aliquote medie'!I541</f>
        <v>0.43</v>
      </c>
      <c r="E541" s="39">
        <f>VLOOKUP(B541,'Aliquote medie'!B:L,10,FALSE)</f>
        <v>16034</v>
      </c>
      <c r="F541" s="39">
        <f>'Aliquote medie'!L541</f>
        <v>0.29802973977695169</v>
      </c>
      <c r="G541" s="40">
        <f>VLOOKUP(B541,'Detrazioni (2022-2024)'!A:N,14,FALSE)</f>
        <v>0</v>
      </c>
      <c r="H541" s="3">
        <f t="shared" si="64"/>
        <v>0</v>
      </c>
      <c r="I541" s="41">
        <f t="shared" si="65"/>
        <v>0</v>
      </c>
      <c r="J541" s="48">
        <f t="shared" si="66"/>
        <v>16034</v>
      </c>
      <c r="K541" s="48">
        <f t="shared" si="68"/>
        <v>0.29802973977695169</v>
      </c>
      <c r="L541" s="48">
        <f t="shared" si="69"/>
        <v>43</v>
      </c>
      <c r="M541" s="13">
        <f t="shared" si="70"/>
        <v>0.43</v>
      </c>
      <c r="N541" s="13">
        <f t="shared" si="71"/>
        <v>0.43</v>
      </c>
    </row>
    <row r="542" spans="1:14" x14ac:dyDescent="0.2">
      <c r="A542" s="37">
        <v>100</v>
      </c>
      <c r="B542" s="37">
        <f t="shared" si="67"/>
        <v>53900</v>
      </c>
      <c r="C542" s="38">
        <f>'Aliquote medie'!H542</f>
        <v>4</v>
      </c>
      <c r="D542" s="38">
        <f>'Aliquote medie'!I542</f>
        <v>0.43</v>
      </c>
      <c r="E542" s="39">
        <f>VLOOKUP(B542,'Aliquote medie'!B:L,10,FALSE)</f>
        <v>16077</v>
      </c>
      <c r="F542" s="39">
        <f>'Aliquote medie'!L542</f>
        <v>0.29827458256029682</v>
      </c>
      <c r="G542" s="40">
        <f>VLOOKUP(B542,'Detrazioni (2022-2024)'!A:N,14,FALSE)</f>
        <v>0</v>
      </c>
      <c r="H542" s="3">
        <f t="shared" si="64"/>
        <v>0</v>
      </c>
      <c r="I542" s="41">
        <f t="shared" si="65"/>
        <v>0</v>
      </c>
      <c r="J542" s="48">
        <f t="shared" si="66"/>
        <v>16077</v>
      </c>
      <c r="K542" s="48">
        <f t="shared" si="68"/>
        <v>0.29827458256029682</v>
      </c>
      <c r="L542" s="48">
        <f t="shared" si="69"/>
        <v>43</v>
      </c>
      <c r="M542" s="13">
        <f t="shared" si="70"/>
        <v>0.43</v>
      </c>
      <c r="N542" s="13">
        <f t="shared" si="71"/>
        <v>0.43</v>
      </c>
    </row>
    <row r="543" spans="1:14" x14ac:dyDescent="0.2">
      <c r="A543" s="37">
        <v>100</v>
      </c>
      <c r="B543" s="37">
        <f t="shared" si="67"/>
        <v>54000</v>
      </c>
      <c r="C543" s="38">
        <f>'Aliquote medie'!H543</f>
        <v>4</v>
      </c>
      <c r="D543" s="38">
        <f>'Aliquote medie'!I543</f>
        <v>0.43</v>
      </c>
      <c r="E543" s="39">
        <f>VLOOKUP(B543,'Aliquote medie'!B:L,10,FALSE)</f>
        <v>16120</v>
      </c>
      <c r="F543" s="39">
        <f>'Aliquote medie'!L543</f>
        <v>0.29851851851851852</v>
      </c>
      <c r="G543" s="40">
        <f>VLOOKUP(B543,'Detrazioni (2022-2024)'!A:N,14,FALSE)</f>
        <v>0</v>
      </c>
      <c r="H543" s="3">
        <f t="shared" si="64"/>
        <v>0</v>
      </c>
      <c r="I543" s="41">
        <f t="shared" si="65"/>
        <v>0</v>
      </c>
      <c r="J543" s="48">
        <f t="shared" si="66"/>
        <v>16120</v>
      </c>
      <c r="K543" s="48">
        <f t="shared" si="68"/>
        <v>0.29851851851851852</v>
      </c>
      <c r="L543" s="48">
        <f t="shared" si="69"/>
        <v>43</v>
      </c>
      <c r="M543" s="13">
        <f t="shared" si="70"/>
        <v>0.43</v>
      </c>
      <c r="N543" s="13">
        <f t="shared" si="71"/>
        <v>0.43</v>
      </c>
    </row>
    <row r="544" spans="1:14" x14ac:dyDescent="0.2">
      <c r="A544" s="37">
        <v>100</v>
      </c>
      <c r="B544" s="37">
        <f t="shared" si="67"/>
        <v>54100</v>
      </c>
      <c r="C544" s="38">
        <f>'Aliquote medie'!H544</f>
        <v>4</v>
      </c>
      <c r="D544" s="38">
        <f>'Aliquote medie'!I544</f>
        <v>0.43</v>
      </c>
      <c r="E544" s="39">
        <f>VLOOKUP(B544,'Aliquote medie'!B:L,10,FALSE)</f>
        <v>16163</v>
      </c>
      <c r="F544" s="39">
        <f>'Aliquote medie'!L544</f>
        <v>0.29876155268022181</v>
      </c>
      <c r="G544" s="40">
        <f>VLOOKUP(B544,'Detrazioni (2022-2024)'!A:N,14,FALSE)</f>
        <v>0</v>
      </c>
      <c r="H544" s="3">
        <f t="shared" si="64"/>
        <v>0</v>
      </c>
      <c r="I544" s="41">
        <f t="shared" si="65"/>
        <v>0</v>
      </c>
      <c r="J544" s="48">
        <f t="shared" si="66"/>
        <v>16163</v>
      </c>
      <c r="K544" s="48">
        <f t="shared" si="68"/>
        <v>0.29876155268022181</v>
      </c>
      <c r="L544" s="48">
        <f t="shared" si="69"/>
        <v>43</v>
      </c>
      <c r="M544" s="13">
        <f t="shared" si="70"/>
        <v>0.43</v>
      </c>
      <c r="N544" s="13">
        <f t="shared" si="71"/>
        <v>0.43</v>
      </c>
    </row>
    <row r="545" spans="1:14" x14ac:dyDescent="0.2">
      <c r="A545" s="37">
        <v>100</v>
      </c>
      <c r="B545" s="37">
        <f t="shared" si="67"/>
        <v>54200</v>
      </c>
      <c r="C545" s="38">
        <f>'Aliquote medie'!H545</f>
        <v>4</v>
      </c>
      <c r="D545" s="38">
        <f>'Aliquote medie'!I545</f>
        <v>0.43</v>
      </c>
      <c r="E545" s="39">
        <f>VLOOKUP(B545,'Aliquote medie'!B:L,10,FALSE)</f>
        <v>16206</v>
      </c>
      <c r="F545" s="39">
        <f>'Aliquote medie'!L545</f>
        <v>0.29900369003690036</v>
      </c>
      <c r="G545" s="40">
        <f>VLOOKUP(B545,'Detrazioni (2022-2024)'!A:N,14,FALSE)</f>
        <v>0</v>
      </c>
      <c r="H545" s="3">
        <f t="shared" si="64"/>
        <v>0</v>
      </c>
      <c r="I545" s="41">
        <f t="shared" si="65"/>
        <v>0</v>
      </c>
      <c r="J545" s="48">
        <f t="shared" si="66"/>
        <v>16206</v>
      </c>
      <c r="K545" s="48">
        <f t="shared" si="68"/>
        <v>0.29900369003690036</v>
      </c>
      <c r="L545" s="48">
        <f t="shared" si="69"/>
        <v>43</v>
      </c>
      <c r="M545" s="13">
        <f t="shared" si="70"/>
        <v>0.43</v>
      </c>
      <c r="N545" s="13">
        <f t="shared" si="71"/>
        <v>0.43</v>
      </c>
    </row>
    <row r="546" spans="1:14" x14ac:dyDescent="0.2">
      <c r="A546" s="37">
        <v>100</v>
      </c>
      <c r="B546" s="37">
        <f t="shared" si="67"/>
        <v>54300</v>
      </c>
      <c r="C546" s="38">
        <f>'Aliquote medie'!H546</f>
        <v>4</v>
      </c>
      <c r="D546" s="38">
        <f>'Aliquote medie'!I546</f>
        <v>0.43</v>
      </c>
      <c r="E546" s="39">
        <f>VLOOKUP(B546,'Aliquote medie'!B:L,10,FALSE)</f>
        <v>16249</v>
      </c>
      <c r="F546" s="39">
        <f>'Aliquote medie'!L546</f>
        <v>0.29924493554327808</v>
      </c>
      <c r="G546" s="40">
        <f>VLOOKUP(B546,'Detrazioni (2022-2024)'!A:N,14,FALSE)</f>
        <v>0</v>
      </c>
      <c r="H546" s="3">
        <f t="shared" si="64"/>
        <v>0</v>
      </c>
      <c r="I546" s="41">
        <f t="shared" si="65"/>
        <v>0</v>
      </c>
      <c r="J546" s="48">
        <f t="shared" si="66"/>
        <v>16249</v>
      </c>
      <c r="K546" s="48">
        <f t="shared" si="68"/>
        <v>0.29924493554327808</v>
      </c>
      <c r="L546" s="48">
        <f t="shared" si="69"/>
        <v>43</v>
      </c>
      <c r="M546" s="13">
        <f t="shared" si="70"/>
        <v>0.43</v>
      </c>
      <c r="N546" s="13">
        <f t="shared" si="71"/>
        <v>0.43</v>
      </c>
    </row>
    <row r="547" spans="1:14" x14ac:dyDescent="0.2">
      <c r="A547" s="37">
        <v>100</v>
      </c>
      <c r="B547" s="37">
        <f t="shared" si="67"/>
        <v>54400</v>
      </c>
      <c r="C547" s="38">
        <f>'Aliquote medie'!H547</f>
        <v>4</v>
      </c>
      <c r="D547" s="38">
        <f>'Aliquote medie'!I547</f>
        <v>0.43</v>
      </c>
      <c r="E547" s="39">
        <f>VLOOKUP(B547,'Aliquote medie'!B:L,10,FALSE)</f>
        <v>16292</v>
      </c>
      <c r="F547" s="39">
        <f>'Aliquote medie'!L547</f>
        <v>0.29948529411764707</v>
      </c>
      <c r="G547" s="40">
        <f>VLOOKUP(B547,'Detrazioni (2022-2024)'!A:N,14,FALSE)</f>
        <v>0</v>
      </c>
      <c r="H547" s="3">
        <f t="shared" si="64"/>
        <v>0</v>
      </c>
      <c r="I547" s="41">
        <f t="shared" si="65"/>
        <v>0</v>
      </c>
      <c r="J547" s="48">
        <f t="shared" si="66"/>
        <v>16292</v>
      </c>
      <c r="K547" s="48">
        <f t="shared" si="68"/>
        <v>0.29948529411764707</v>
      </c>
      <c r="L547" s="48">
        <f t="shared" si="69"/>
        <v>43</v>
      </c>
      <c r="M547" s="13">
        <f t="shared" si="70"/>
        <v>0.43</v>
      </c>
      <c r="N547" s="13">
        <f t="shared" si="71"/>
        <v>0.43</v>
      </c>
    </row>
    <row r="548" spans="1:14" x14ac:dyDescent="0.2">
      <c r="A548" s="37">
        <v>100</v>
      </c>
      <c r="B548" s="37">
        <f t="shared" si="67"/>
        <v>54500</v>
      </c>
      <c r="C548" s="38">
        <f>'Aliquote medie'!H548</f>
        <v>4</v>
      </c>
      <c r="D548" s="38">
        <f>'Aliquote medie'!I548</f>
        <v>0.43</v>
      </c>
      <c r="E548" s="39">
        <f>VLOOKUP(B548,'Aliquote medie'!B:L,10,FALSE)</f>
        <v>16335</v>
      </c>
      <c r="F548" s="39">
        <f>'Aliquote medie'!L548</f>
        <v>0.29972477064220182</v>
      </c>
      <c r="G548" s="40">
        <f>VLOOKUP(B548,'Detrazioni (2022-2024)'!A:N,14,FALSE)</f>
        <v>0</v>
      </c>
      <c r="H548" s="3">
        <f t="shared" si="64"/>
        <v>0</v>
      </c>
      <c r="I548" s="41">
        <f t="shared" si="65"/>
        <v>0</v>
      </c>
      <c r="J548" s="48">
        <f t="shared" si="66"/>
        <v>16335</v>
      </c>
      <c r="K548" s="48">
        <f t="shared" si="68"/>
        <v>0.29972477064220182</v>
      </c>
      <c r="L548" s="48">
        <f t="shared" si="69"/>
        <v>43</v>
      </c>
      <c r="M548" s="13">
        <f t="shared" si="70"/>
        <v>0.43</v>
      </c>
      <c r="N548" s="13">
        <f t="shared" si="71"/>
        <v>0.43</v>
      </c>
    </row>
    <row r="549" spans="1:14" x14ac:dyDescent="0.2">
      <c r="A549" s="37">
        <v>100</v>
      </c>
      <c r="B549" s="37">
        <f t="shared" si="67"/>
        <v>54600</v>
      </c>
      <c r="C549" s="38">
        <f>'Aliquote medie'!H549</f>
        <v>4</v>
      </c>
      <c r="D549" s="38">
        <f>'Aliquote medie'!I549</f>
        <v>0.43</v>
      </c>
      <c r="E549" s="39">
        <f>VLOOKUP(B549,'Aliquote medie'!B:L,10,FALSE)</f>
        <v>16378</v>
      </c>
      <c r="F549" s="39">
        <f>'Aliquote medie'!L549</f>
        <v>0.29996336996336997</v>
      </c>
      <c r="G549" s="40">
        <f>VLOOKUP(B549,'Detrazioni (2022-2024)'!A:N,14,FALSE)</f>
        <v>0</v>
      </c>
      <c r="H549" s="3">
        <f t="shared" si="64"/>
        <v>0</v>
      </c>
      <c r="I549" s="41">
        <f t="shared" si="65"/>
        <v>0</v>
      </c>
      <c r="J549" s="48">
        <f t="shared" si="66"/>
        <v>16378</v>
      </c>
      <c r="K549" s="48">
        <f t="shared" si="68"/>
        <v>0.29996336996336997</v>
      </c>
      <c r="L549" s="48">
        <f t="shared" si="69"/>
        <v>43</v>
      </c>
      <c r="M549" s="13">
        <f t="shared" si="70"/>
        <v>0.43</v>
      </c>
      <c r="N549" s="13">
        <f t="shared" si="71"/>
        <v>0.43</v>
      </c>
    </row>
    <row r="550" spans="1:14" x14ac:dyDescent="0.2">
      <c r="A550" s="37">
        <v>100</v>
      </c>
      <c r="B550" s="37">
        <f t="shared" si="67"/>
        <v>54700</v>
      </c>
      <c r="C550" s="38">
        <f>'Aliquote medie'!H550</f>
        <v>4</v>
      </c>
      <c r="D550" s="38">
        <f>'Aliquote medie'!I550</f>
        <v>0.43</v>
      </c>
      <c r="E550" s="39">
        <f>VLOOKUP(B550,'Aliquote medie'!B:L,10,FALSE)</f>
        <v>16421</v>
      </c>
      <c r="F550" s="39">
        <f>'Aliquote medie'!L550</f>
        <v>0.30020109689213892</v>
      </c>
      <c r="G550" s="40">
        <f>VLOOKUP(B550,'Detrazioni (2022-2024)'!A:N,14,FALSE)</f>
        <v>0</v>
      </c>
      <c r="H550" s="3">
        <f t="shared" si="64"/>
        <v>0</v>
      </c>
      <c r="I550" s="41">
        <f t="shared" si="65"/>
        <v>0</v>
      </c>
      <c r="J550" s="48">
        <f t="shared" si="66"/>
        <v>16421</v>
      </c>
      <c r="K550" s="48">
        <f t="shared" si="68"/>
        <v>0.30020109689213892</v>
      </c>
      <c r="L550" s="48">
        <f t="shared" si="69"/>
        <v>43</v>
      </c>
      <c r="M550" s="13">
        <f t="shared" si="70"/>
        <v>0.43</v>
      </c>
      <c r="N550" s="13">
        <f t="shared" si="71"/>
        <v>0.43</v>
      </c>
    </row>
    <row r="551" spans="1:14" x14ac:dyDescent="0.2">
      <c r="A551" s="37">
        <v>100</v>
      </c>
      <c r="B551" s="37">
        <f t="shared" si="67"/>
        <v>54800</v>
      </c>
      <c r="C551" s="38">
        <f>'Aliquote medie'!H551</f>
        <v>4</v>
      </c>
      <c r="D551" s="38">
        <f>'Aliquote medie'!I551</f>
        <v>0.43</v>
      </c>
      <c r="E551" s="39">
        <f>VLOOKUP(B551,'Aliquote medie'!B:L,10,FALSE)</f>
        <v>16464</v>
      </c>
      <c r="F551" s="39">
        <f>'Aliquote medie'!L551</f>
        <v>0.30043795620437957</v>
      </c>
      <c r="G551" s="40">
        <f>VLOOKUP(B551,'Detrazioni (2022-2024)'!A:N,14,FALSE)</f>
        <v>0</v>
      </c>
      <c r="H551" s="3">
        <f t="shared" si="64"/>
        <v>0</v>
      </c>
      <c r="I551" s="41">
        <f t="shared" si="65"/>
        <v>0</v>
      </c>
      <c r="J551" s="48">
        <f t="shared" si="66"/>
        <v>16464</v>
      </c>
      <c r="K551" s="48">
        <f t="shared" si="68"/>
        <v>0.30043795620437957</v>
      </c>
      <c r="L551" s="48">
        <f t="shared" si="69"/>
        <v>43</v>
      </c>
      <c r="M551" s="13">
        <f t="shared" si="70"/>
        <v>0.43</v>
      </c>
      <c r="N551" s="13">
        <f t="shared" si="71"/>
        <v>0.43</v>
      </c>
    </row>
    <row r="552" spans="1:14" x14ac:dyDescent="0.2">
      <c r="A552" s="37">
        <v>100</v>
      </c>
      <c r="B552" s="37">
        <f t="shared" si="67"/>
        <v>54900</v>
      </c>
      <c r="C552" s="38">
        <f>'Aliquote medie'!H552</f>
        <v>4</v>
      </c>
      <c r="D552" s="38">
        <f>'Aliquote medie'!I552</f>
        <v>0.43</v>
      </c>
      <c r="E552" s="39">
        <f>VLOOKUP(B552,'Aliquote medie'!B:L,10,FALSE)</f>
        <v>16507</v>
      </c>
      <c r="F552" s="39">
        <f>'Aliquote medie'!L552</f>
        <v>0.30067395264116575</v>
      </c>
      <c r="G552" s="40">
        <f>VLOOKUP(B552,'Detrazioni (2022-2024)'!A:N,14,FALSE)</f>
        <v>0</v>
      </c>
      <c r="H552" s="3">
        <f t="shared" si="64"/>
        <v>0</v>
      </c>
      <c r="I552" s="41">
        <f t="shared" si="65"/>
        <v>0</v>
      </c>
      <c r="J552" s="48">
        <f t="shared" si="66"/>
        <v>16507</v>
      </c>
      <c r="K552" s="48">
        <f t="shared" si="68"/>
        <v>0.30067395264116575</v>
      </c>
      <c r="L552" s="48">
        <f t="shared" si="69"/>
        <v>43</v>
      </c>
      <c r="M552" s="13">
        <f t="shared" si="70"/>
        <v>0.43</v>
      </c>
      <c r="N552" s="13">
        <f t="shared" si="71"/>
        <v>0.43</v>
      </c>
    </row>
    <row r="553" spans="1:14" x14ac:dyDescent="0.2">
      <c r="A553" s="37">
        <v>100</v>
      </c>
      <c r="B553" s="37">
        <f t="shared" si="67"/>
        <v>55000</v>
      </c>
      <c r="C553" s="38">
        <f>'Aliquote medie'!H553</f>
        <v>4</v>
      </c>
      <c r="D553" s="38">
        <f>'Aliquote medie'!I553</f>
        <v>0.43</v>
      </c>
      <c r="E553" s="39">
        <f>VLOOKUP(B553,'Aliquote medie'!B:L,10,FALSE)</f>
        <v>16550</v>
      </c>
      <c r="F553" s="39">
        <f>'Aliquote medie'!L553</f>
        <v>0.3009090909090909</v>
      </c>
      <c r="G553" s="40">
        <f>VLOOKUP(B553,'Detrazioni (2022-2024)'!A:N,14,FALSE)</f>
        <v>0</v>
      </c>
      <c r="H553" s="3">
        <f t="shared" si="64"/>
        <v>0</v>
      </c>
      <c r="I553" s="41">
        <f t="shared" si="65"/>
        <v>0</v>
      </c>
      <c r="J553" s="48">
        <f t="shared" si="66"/>
        <v>16550</v>
      </c>
      <c r="K553" s="48">
        <f t="shared" si="68"/>
        <v>0.3009090909090909</v>
      </c>
      <c r="L553" s="48">
        <f t="shared" si="69"/>
        <v>43</v>
      </c>
      <c r="M553" s="13">
        <f t="shared" si="70"/>
        <v>0.43</v>
      </c>
      <c r="N553" s="13">
        <f t="shared" si="71"/>
        <v>0.43</v>
      </c>
    </row>
    <row r="554" spans="1:14" x14ac:dyDescent="0.2">
      <c r="A554" s="37">
        <v>100</v>
      </c>
      <c r="B554" s="37">
        <f t="shared" si="67"/>
        <v>55100</v>
      </c>
      <c r="C554" s="38">
        <f>'Aliquote medie'!H554</f>
        <v>4</v>
      </c>
      <c r="D554" s="38">
        <f>'Aliquote medie'!I554</f>
        <v>0.43</v>
      </c>
      <c r="E554" s="39">
        <f>VLOOKUP(B554,'Aliquote medie'!B:L,10,FALSE)</f>
        <v>16593</v>
      </c>
      <c r="F554" s="39">
        <f>'Aliquote medie'!L554</f>
        <v>0.30114337568058075</v>
      </c>
      <c r="G554" s="40">
        <f>VLOOKUP(B554,'Detrazioni (2022-2024)'!A:N,14,FALSE)</f>
        <v>0</v>
      </c>
      <c r="H554" s="3">
        <f t="shared" si="64"/>
        <v>0</v>
      </c>
      <c r="I554" s="41">
        <f t="shared" si="65"/>
        <v>0</v>
      </c>
      <c r="J554" s="48">
        <f t="shared" si="66"/>
        <v>16593</v>
      </c>
      <c r="K554" s="48">
        <f t="shared" si="68"/>
        <v>0.30114337568058075</v>
      </c>
      <c r="L554" s="48">
        <f t="shared" si="69"/>
        <v>43</v>
      </c>
      <c r="M554" s="13">
        <f t="shared" si="70"/>
        <v>0.43</v>
      </c>
      <c r="N554" s="13">
        <f t="shared" si="71"/>
        <v>0.43</v>
      </c>
    </row>
    <row r="555" spans="1:14" x14ac:dyDescent="0.2">
      <c r="A555" s="37">
        <v>100</v>
      </c>
      <c r="B555" s="37">
        <f t="shared" si="67"/>
        <v>55200</v>
      </c>
      <c r="C555" s="38">
        <f>'Aliquote medie'!H555</f>
        <v>4</v>
      </c>
      <c r="D555" s="38">
        <f>'Aliquote medie'!I555</f>
        <v>0.43</v>
      </c>
      <c r="E555" s="39">
        <f>VLOOKUP(B555,'Aliquote medie'!B:L,10,FALSE)</f>
        <v>16636</v>
      </c>
      <c r="F555" s="39">
        <f>'Aliquote medie'!L555</f>
        <v>0.30137681159420288</v>
      </c>
      <c r="G555" s="40">
        <f>VLOOKUP(B555,'Detrazioni (2022-2024)'!A:N,14,FALSE)</f>
        <v>0</v>
      </c>
      <c r="H555" s="3">
        <f t="shared" si="64"/>
        <v>0</v>
      </c>
      <c r="I555" s="41">
        <f t="shared" si="65"/>
        <v>0</v>
      </c>
      <c r="J555" s="48">
        <f t="shared" si="66"/>
        <v>16636</v>
      </c>
      <c r="K555" s="48">
        <f t="shared" si="68"/>
        <v>0.30137681159420288</v>
      </c>
      <c r="L555" s="48">
        <f t="shared" si="69"/>
        <v>43</v>
      </c>
      <c r="M555" s="13">
        <f t="shared" si="70"/>
        <v>0.43</v>
      </c>
      <c r="N555" s="13">
        <f t="shared" si="71"/>
        <v>0.43</v>
      </c>
    </row>
    <row r="556" spans="1:14" x14ac:dyDescent="0.2">
      <c r="A556" s="37">
        <v>100</v>
      </c>
      <c r="B556" s="37">
        <f t="shared" si="67"/>
        <v>55300</v>
      </c>
      <c r="C556" s="38">
        <f>'Aliquote medie'!H556</f>
        <v>4</v>
      </c>
      <c r="D556" s="38">
        <f>'Aliquote medie'!I556</f>
        <v>0.43</v>
      </c>
      <c r="E556" s="39">
        <f>VLOOKUP(B556,'Aliquote medie'!B:L,10,FALSE)</f>
        <v>16679</v>
      </c>
      <c r="F556" s="39">
        <f>'Aliquote medie'!L556</f>
        <v>0.30160940325497287</v>
      </c>
      <c r="G556" s="40">
        <f>VLOOKUP(B556,'Detrazioni (2022-2024)'!A:N,14,FALSE)</f>
        <v>0</v>
      </c>
      <c r="H556" s="3">
        <f t="shared" si="64"/>
        <v>0</v>
      </c>
      <c r="I556" s="41">
        <f t="shared" si="65"/>
        <v>0</v>
      </c>
      <c r="J556" s="48">
        <f t="shared" si="66"/>
        <v>16679</v>
      </c>
      <c r="K556" s="48">
        <f t="shared" si="68"/>
        <v>0.30160940325497287</v>
      </c>
      <c r="L556" s="48">
        <f t="shared" si="69"/>
        <v>43</v>
      </c>
      <c r="M556" s="13">
        <f t="shared" si="70"/>
        <v>0.43</v>
      </c>
      <c r="N556" s="13">
        <f t="shared" si="71"/>
        <v>0.43</v>
      </c>
    </row>
    <row r="557" spans="1:14" x14ac:dyDescent="0.2">
      <c r="A557" s="37">
        <v>100</v>
      </c>
      <c r="B557" s="37">
        <f t="shared" si="67"/>
        <v>55400</v>
      </c>
      <c r="C557" s="38">
        <f>'Aliquote medie'!H557</f>
        <v>4</v>
      </c>
      <c r="D557" s="38">
        <f>'Aliquote medie'!I557</f>
        <v>0.43</v>
      </c>
      <c r="E557" s="39">
        <f>VLOOKUP(B557,'Aliquote medie'!B:L,10,FALSE)</f>
        <v>16722</v>
      </c>
      <c r="F557" s="39">
        <f>'Aliquote medie'!L557</f>
        <v>0.30184115523465704</v>
      </c>
      <c r="G557" s="40">
        <f>VLOOKUP(B557,'Detrazioni (2022-2024)'!A:N,14,FALSE)</f>
        <v>0</v>
      </c>
      <c r="H557" s="3">
        <f t="shared" si="64"/>
        <v>0</v>
      </c>
      <c r="I557" s="41">
        <f t="shared" si="65"/>
        <v>0</v>
      </c>
      <c r="J557" s="48">
        <f t="shared" si="66"/>
        <v>16722</v>
      </c>
      <c r="K557" s="48">
        <f t="shared" si="68"/>
        <v>0.30184115523465704</v>
      </c>
      <c r="L557" s="48">
        <f t="shared" si="69"/>
        <v>43</v>
      </c>
      <c r="M557" s="13">
        <f t="shared" si="70"/>
        <v>0.43</v>
      </c>
      <c r="N557" s="13">
        <f t="shared" si="71"/>
        <v>0.43</v>
      </c>
    </row>
    <row r="558" spans="1:14" x14ac:dyDescent="0.2">
      <c r="A558" s="37">
        <v>100</v>
      </c>
      <c r="B558" s="37">
        <f t="shared" si="67"/>
        <v>55500</v>
      </c>
      <c r="C558" s="38">
        <f>'Aliquote medie'!H558</f>
        <v>4</v>
      </c>
      <c r="D558" s="38">
        <f>'Aliquote medie'!I558</f>
        <v>0.43</v>
      </c>
      <c r="E558" s="39">
        <f>VLOOKUP(B558,'Aliquote medie'!B:L,10,FALSE)</f>
        <v>16765</v>
      </c>
      <c r="F558" s="39">
        <f>'Aliquote medie'!L558</f>
        <v>0.3020720720720721</v>
      </c>
      <c r="G558" s="40">
        <f>VLOOKUP(B558,'Detrazioni (2022-2024)'!A:N,14,FALSE)</f>
        <v>0</v>
      </c>
      <c r="H558" s="3">
        <f t="shared" si="64"/>
        <v>0</v>
      </c>
      <c r="I558" s="41">
        <f t="shared" si="65"/>
        <v>0</v>
      </c>
      <c r="J558" s="48">
        <f t="shared" si="66"/>
        <v>16765</v>
      </c>
      <c r="K558" s="48">
        <f t="shared" si="68"/>
        <v>0.3020720720720721</v>
      </c>
      <c r="L558" s="48">
        <f t="shared" si="69"/>
        <v>43</v>
      </c>
      <c r="M558" s="13">
        <f t="shared" si="70"/>
        <v>0.43</v>
      </c>
      <c r="N558" s="13">
        <f t="shared" si="71"/>
        <v>0.43</v>
      </c>
    </row>
    <row r="559" spans="1:14" x14ac:dyDescent="0.2">
      <c r="A559" s="37">
        <v>100</v>
      </c>
      <c r="B559" s="37">
        <f t="shared" si="67"/>
        <v>55600</v>
      </c>
      <c r="C559" s="38">
        <f>'Aliquote medie'!H559</f>
        <v>4</v>
      </c>
      <c r="D559" s="38">
        <f>'Aliquote medie'!I559</f>
        <v>0.43</v>
      </c>
      <c r="E559" s="39">
        <f>VLOOKUP(B559,'Aliquote medie'!B:L,10,FALSE)</f>
        <v>16808</v>
      </c>
      <c r="F559" s="39">
        <f>'Aliquote medie'!L559</f>
        <v>0.30230215827338131</v>
      </c>
      <c r="G559" s="40">
        <f>VLOOKUP(B559,'Detrazioni (2022-2024)'!A:N,14,FALSE)</f>
        <v>0</v>
      </c>
      <c r="H559" s="3">
        <f t="shared" si="64"/>
        <v>0</v>
      </c>
      <c r="I559" s="41">
        <f t="shared" si="65"/>
        <v>0</v>
      </c>
      <c r="J559" s="48">
        <f t="shared" si="66"/>
        <v>16808</v>
      </c>
      <c r="K559" s="48">
        <f t="shared" si="68"/>
        <v>0.30230215827338131</v>
      </c>
      <c r="L559" s="48">
        <f t="shared" si="69"/>
        <v>43</v>
      </c>
      <c r="M559" s="13">
        <f t="shared" si="70"/>
        <v>0.43</v>
      </c>
      <c r="N559" s="13">
        <f t="shared" si="71"/>
        <v>0.43</v>
      </c>
    </row>
    <row r="560" spans="1:14" x14ac:dyDescent="0.2">
      <c r="A560" s="37">
        <v>100</v>
      </c>
      <c r="B560" s="37">
        <f t="shared" si="67"/>
        <v>55700</v>
      </c>
      <c r="C560" s="38">
        <f>'Aliquote medie'!H560</f>
        <v>4</v>
      </c>
      <c r="D560" s="38">
        <f>'Aliquote medie'!I560</f>
        <v>0.43</v>
      </c>
      <c r="E560" s="39">
        <f>VLOOKUP(B560,'Aliquote medie'!B:L,10,FALSE)</f>
        <v>16851</v>
      </c>
      <c r="F560" s="39">
        <f>'Aliquote medie'!L560</f>
        <v>0.30253141831238778</v>
      </c>
      <c r="G560" s="40">
        <f>VLOOKUP(B560,'Detrazioni (2022-2024)'!A:N,14,FALSE)</f>
        <v>0</v>
      </c>
      <c r="H560" s="3">
        <f t="shared" si="64"/>
        <v>0</v>
      </c>
      <c r="I560" s="41">
        <f t="shared" si="65"/>
        <v>0</v>
      </c>
      <c r="J560" s="48">
        <f t="shared" si="66"/>
        <v>16851</v>
      </c>
      <c r="K560" s="48">
        <f t="shared" si="68"/>
        <v>0.30253141831238778</v>
      </c>
      <c r="L560" s="48">
        <f t="shared" si="69"/>
        <v>43</v>
      </c>
      <c r="M560" s="13">
        <f t="shared" si="70"/>
        <v>0.43</v>
      </c>
      <c r="N560" s="13">
        <f t="shared" si="71"/>
        <v>0.43</v>
      </c>
    </row>
    <row r="561" spans="1:14" x14ac:dyDescent="0.2">
      <c r="A561" s="37">
        <v>100</v>
      </c>
      <c r="B561" s="37">
        <f t="shared" si="67"/>
        <v>55800</v>
      </c>
      <c r="C561" s="38">
        <f>'Aliquote medie'!H561</f>
        <v>4</v>
      </c>
      <c r="D561" s="38">
        <f>'Aliquote medie'!I561</f>
        <v>0.43</v>
      </c>
      <c r="E561" s="39">
        <f>VLOOKUP(B561,'Aliquote medie'!B:L,10,FALSE)</f>
        <v>16894</v>
      </c>
      <c r="F561" s="39">
        <f>'Aliquote medie'!L561</f>
        <v>0.30275985663082439</v>
      </c>
      <c r="G561" s="40">
        <f>VLOOKUP(B561,'Detrazioni (2022-2024)'!A:N,14,FALSE)</f>
        <v>0</v>
      </c>
      <c r="H561" s="3">
        <f t="shared" si="64"/>
        <v>0</v>
      </c>
      <c r="I561" s="41">
        <f t="shared" si="65"/>
        <v>0</v>
      </c>
      <c r="J561" s="48">
        <f t="shared" si="66"/>
        <v>16894</v>
      </c>
      <c r="K561" s="48">
        <f t="shared" si="68"/>
        <v>0.30275985663082439</v>
      </c>
      <c r="L561" s="48">
        <f t="shared" si="69"/>
        <v>43</v>
      </c>
      <c r="M561" s="13">
        <f t="shared" si="70"/>
        <v>0.43</v>
      </c>
      <c r="N561" s="13">
        <f t="shared" si="71"/>
        <v>0.43</v>
      </c>
    </row>
    <row r="562" spans="1:14" x14ac:dyDescent="0.2">
      <c r="A562" s="37">
        <v>100</v>
      </c>
      <c r="B562" s="37">
        <f t="shared" si="67"/>
        <v>55900</v>
      </c>
      <c r="C562" s="38">
        <f>'Aliquote medie'!H562</f>
        <v>4</v>
      </c>
      <c r="D562" s="38">
        <f>'Aliquote medie'!I562</f>
        <v>0.43</v>
      </c>
      <c r="E562" s="39">
        <f>VLOOKUP(B562,'Aliquote medie'!B:L,10,FALSE)</f>
        <v>16937</v>
      </c>
      <c r="F562" s="39">
        <f>'Aliquote medie'!L562</f>
        <v>0.30298747763864042</v>
      </c>
      <c r="G562" s="40">
        <f>VLOOKUP(B562,'Detrazioni (2022-2024)'!A:N,14,FALSE)</f>
        <v>0</v>
      </c>
      <c r="H562" s="3">
        <f t="shared" si="64"/>
        <v>0</v>
      </c>
      <c r="I562" s="41">
        <f t="shared" si="65"/>
        <v>0</v>
      </c>
      <c r="J562" s="48">
        <f t="shared" si="66"/>
        <v>16937</v>
      </c>
      <c r="K562" s="48">
        <f t="shared" si="68"/>
        <v>0.30298747763864042</v>
      </c>
      <c r="L562" s="48">
        <f t="shared" si="69"/>
        <v>43</v>
      </c>
      <c r="M562" s="13">
        <f t="shared" si="70"/>
        <v>0.43</v>
      </c>
      <c r="N562" s="13">
        <f t="shared" si="71"/>
        <v>0.43</v>
      </c>
    </row>
    <row r="563" spans="1:14" x14ac:dyDescent="0.2">
      <c r="A563" s="37">
        <v>100</v>
      </c>
      <c r="B563" s="37">
        <f t="shared" si="67"/>
        <v>56000</v>
      </c>
      <c r="C563" s="38">
        <f>'Aliquote medie'!H563</f>
        <v>4</v>
      </c>
      <c r="D563" s="38">
        <f>'Aliquote medie'!I563</f>
        <v>0.43</v>
      </c>
      <c r="E563" s="39">
        <f>VLOOKUP(B563,'Aliquote medie'!B:L,10,FALSE)</f>
        <v>16980</v>
      </c>
      <c r="F563" s="39">
        <f>'Aliquote medie'!L563</f>
        <v>0.30321428571428571</v>
      </c>
      <c r="G563" s="40">
        <f>VLOOKUP(B563,'Detrazioni (2022-2024)'!A:N,14,FALSE)</f>
        <v>0</v>
      </c>
      <c r="H563" s="3">
        <f t="shared" si="64"/>
        <v>0</v>
      </c>
      <c r="I563" s="41">
        <f t="shared" si="65"/>
        <v>0</v>
      </c>
      <c r="J563" s="48">
        <f t="shared" si="66"/>
        <v>16980</v>
      </c>
      <c r="K563" s="48">
        <f t="shared" si="68"/>
        <v>0.30321428571428571</v>
      </c>
      <c r="L563" s="48">
        <f t="shared" si="69"/>
        <v>43</v>
      </c>
      <c r="M563" s="13">
        <f t="shared" si="70"/>
        <v>0.43</v>
      </c>
      <c r="N563" s="13">
        <f t="shared" si="71"/>
        <v>0.43</v>
      </c>
    </row>
    <row r="564" spans="1:14" x14ac:dyDescent="0.2">
      <c r="A564" s="37">
        <v>100</v>
      </c>
      <c r="B564" s="37">
        <f t="shared" si="67"/>
        <v>56100</v>
      </c>
      <c r="C564" s="38">
        <f>'Aliquote medie'!H564</f>
        <v>4</v>
      </c>
      <c r="D564" s="38">
        <f>'Aliquote medie'!I564</f>
        <v>0.43</v>
      </c>
      <c r="E564" s="39">
        <f>VLOOKUP(B564,'Aliquote medie'!B:L,10,FALSE)</f>
        <v>17023</v>
      </c>
      <c r="F564" s="39">
        <f>'Aliquote medie'!L564</f>
        <v>0.30344028520499111</v>
      </c>
      <c r="G564" s="40">
        <f>VLOOKUP(B564,'Detrazioni (2022-2024)'!A:N,14,FALSE)</f>
        <v>0</v>
      </c>
      <c r="H564" s="3">
        <f t="shared" si="64"/>
        <v>0</v>
      </c>
      <c r="I564" s="41">
        <f t="shared" si="65"/>
        <v>0</v>
      </c>
      <c r="J564" s="48">
        <f t="shared" si="66"/>
        <v>17023</v>
      </c>
      <c r="K564" s="48">
        <f t="shared" si="68"/>
        <v>0.30344028520499111</v>
      </c>
      <c r="L564" s="48">
        <f t="shared" si="69"/>
        <v>43</v>
      </c>
      <c r="M564" s="13">
        <f t="shared" si="70"/>
        <v>0.43</v>
      </c>
      <c r="N564" s="13">
        <f t="shared" si="71"/>
        <v>0.43</v>
      </c>
    </row>
    <row r="565" spans="1:14" x14ac:dyDescent="0.2">
      <c r="A565" s="37">
        <v>100</v>
      </c>
      <c r="B565" s="37">
        <f t="shared" si="67"/>
        <v>56200</v>
      </c>
      <c r="C565" s="38">
        <f>'Aliquote medie'!H565</f>
        <v>4</v>
      </c>
      <c r="D565" s="38">
        <f>'Aliquote medie'!I565</f>
        <v>0.43</v>
      </c>
      <c r="E565" s="39">
        <f>VLOOKUP(B565,'Aliquote medie'!B:L,10,FALSE)</f>
        <v>17066</v>
      </c>
      <c r="F565" s="39">
        <f>'Aliquote medie'!L565</f>
        <v>0.30366548042704627</v>
      </c>
      <c r="G565" s="40">
        <f>VLOOKUP(B565,'Detrazioni (2022-2024)'!A:N,14,FALSE)</f>
        <v>0</v>
      </c>
      <c r="H565" s="3">
        <f t="shared" si="64"/>
        <v>0</v>
      </c>
      <c r="I565" s="41">
        <f t="shared" si="65"/>
        <v>0</v>
      </c>
      <c r="J565" s="48">
        <f t="shared" si="66"/>
        <v>17066</v>
      </c>
      <c r="K565" s="48">
        <f t="shared" si="68"/>
        <v>0.30366548042704627</v>
      </c>
      <c r="L565" s="48">
        <f t="shared" si="69"/>
        <v>43</v>
      </c>
      <c r="M565" s="13">
        <f t="shared" si="70"/>
        <v>0.43</v>
      </c>
      <c r="N565" s="13">
        <f t="shared" si="71"/>
        <v>0.43</v>
      </c>
    </row>
    <row r="566" spans="1:14" x14ac:dyDescent="0.2">
      <c r="A566" s="37">
        <v>100</v>
      </c>
      <c r="B566" s="37">
        <f t="shared" si="67"/>
        <v>56300</v>
      </c>
      <c r="C566" s="38">
        <f>'Aliquote medie'!H566</f>
        <v>4</v>
      </c>
      <c r="D566" s="38">
        <f>'Aliquote medie'!I566</f>
        <v>0.43</v>
      </c>
      <c r="E566" s="39">
        <f>VLOOKUP(B566,'Aliquote medie'!B:L,10,FALSE)</f>
        <v>17109</v>
      </c>
      <c r="F566" s="39">
        <f>'Aliquote medie'!L566</f>
        <v>0.30388987566607462</v>
      </c>
      <c r="G566" s="40">
        <f>VLOOKUP(B566,'Detrazioni (2022-2024)'!A:N,14,FALSE)</f>
        <v>0</v>
      </c>
      <c r="H566" s="3">
        <f t="shared" si="64"/>
        <v>0</v>
      </c>
      <c r="I566" s="41">
        <f t="shared" si="65"/>
        <v>0</v>
      </c>
      <c r="J566" s="48">
        <f t="shared" si="66"/>
        <v>17109</v>
      </c>
      <c r="K566" s="48">
        <f t="shared" si="68"/>
        <v>0.30388987566607462</v>
      </c>
      <c r="L566" s="48">
        <f t="shared" si="69"/>
        <v>43</v>
      </c>
      <c r="M566" s="13">
        <f t="shared" si="70"/>
        <v>0.43</v>
      </c>
      <c r="N566" s="13">
        <f t="shared" si="71"/>
        <v>0.43</v>
      </c>
    </row>
    <row r="567" spans="1:14" x14ac:dyDescent="0.2">
      <c r="A567" s="37">
        <v>100</v>
      </c>
      <c r="B567" s="37">
        <f t="shared" si="67"/>
        <v>56400</v>
      </c>
      <c r="C567" s="38">
        <f>'Aliquote medie'!H567</f>
        <v>4</v>
      </c>
      <c r="D567" s="38">
        <f>'Aliquote medie'!I567</f>
        <v>0.43</v>
      </c>
      <c r="E567" s="39">
        <f>VLOOKUP(B567,'Aliquote medie'!B:L,10,FALSE)</f>
        <v>17152</v>
      </c>
      <c r="F567" s="39">
        <f>'Aliquote medie'!L567</f>
        <v>0.30411347517730497</v>
      </c>
      <c r="G567" s="40">
        <f>VLOOKUP(B567,'Detrazioni (2022-2024)'!A:N,14,FALSE)</f>
        <v>0</v>
      </c>
      <c r="H567" s="3">
        <f t="shared" si="64"/>
        <v>0</v>
      </c>
      <c r="I567" s="41">
        <f t="shared" si="65"/>
        <v>0</v>
      </c>
      <c r="J567" s="48">
        <f t="shared" si="66"/>
        <v>17152</v>
      </c>
      <c r="K567" s="48">
        <f t="shared" si="68"/>
        <v>0.30411347517730497</v>
      </c>
      <c r="L567" s="48">
        <f t="shared" si="69"/>
        <v>43</v>
      </c>
      <c r="M567" s="13">
        <f t="shared" si="70"/>
        <v>0.43</v>
      </c>
      <c r="N567" s="13">
        <f t="shared" si="71"/>
        <v>0.43</v>
      </c>
    </row>
    <row r="568" spans="1:14" x14ac:dyDescent="0.2">
      <c r="A568" s="37">
        <v>100</v>
      </c>
      <c r="B568" s="37">
        <f t="shared" si="67"/>
        <v>56500</v>
      </c>
      <c r="C568" s="38">
        <f>'Aliquote medie'!H568</f>
        <v>4</v>
      </c>
      <c r="D568" s="38">
        <f>'Aliquote medie'!I568</f>
        <v>0.43</v>
      </c>
      <c r="E568" s="39">
        <f>VLOOKUP(B568,'Aliquote medie'!B:L,10,FALSE)</f>
        <v>17195</v>
      </c>
      <c r="F568" s="39">
        <f>'Aliquote medie'!L568</f>
        <v>0.30433628318584072</v>
      </c>
      <c r="G568" s="40">
        <f>VLOOKUP(B568,'Detrazioni (2022-2024)'!A:N,14,FALSE)</f>
        <v>0</v>
      </c>
      <c r="H568" s="3">
        <f t="shared" si="64"/>
        <v>0</v>
      </c>
      <c r="I568" s="41">
        <f t="shared" si="65"/>
        <v>0</v>
      </c>
      <c r="J568" s="48">
        <f t="shared" si="66"/>
        <v>17195</v>
      </c>
      <c r="K568" s="48">
        <f t="shared" si="68"/>
        <v>0.30433628318584072</v>
      </c>
      <c r="L568" s="48">
        <f t="shared" si="69"/>
        <v>43</v>
      </c>
      <c r="M568" s="13">
        <f t="shared" si="70"/>
        <v>0.43</v>
      </c>
      <c r="N568" s="13">
        <f t="shared" si="71"/>
        <v>0.43</v>
      </c>
    </row>
    <row r="569" spans="1:14" x14ac:dyDescent="0.2">
      <c r="A569" s="37">
        <v>100</v>
      </c>
      <c r="B569" s="37">
        <f t="shared" si="67"/>
        <v>56600</v>
      </c>
      <c r="C569" s="38">
        <f>'Aliquote medie'!H569</f>
        <v>4</v>
      </c>
      <c r="D569" s="38">
        <f>'Aliquote medie'!I569</f>
        <v>0.43</v>
      </c>
      <c r="E569" s="39">
        <f>VLOOKUP(B569,'Aliquote medie'!B:L,10,FALSE)</f>
        <v>17238</v>
      </c>
      <c r="F569" s="39">
        <f>'Aliquote medie'!L569</f>
        <v>0.30455830388692579</v>
      </c>
      <c r="G569" s="40">
        <f>VLOOKUP(B569,'Detrazioni (2022-2024)'!A:N,14,FALSE)</f>
        <v>0</v>
      </c>
      <c r="H569" s="3">
        <f t="shared" si="64"/>
        <v>0</v>
      </c>
      <c r="I569" s="41">
        <f t="shared" si="65"/>
        <v>0</v>
      </c>
      <c r="J569" s="48">
        <f t="shared" si="66"/>
        <v>17238</v>
      </c>
      <c r="K569" s="48">
        <f t="shared" si="68"/>
        <v>0.30455830388692579</v>
      </c>
      <c r="L569" s="48">
        <f t="shared" si="69"/>
        <v>43</v>
      </c>
      <c r="M569" s="13">
        <f t="shared" si="70"/>
        <v>0.43</v>
      </c>
      <c r="N569" s="13">
        <f t="shared" si="71"/>
        <v>0.43</v>
      </c>
    </row>
    <row r="570" spans="1:14" x14ac:dyDescent="0.2">
      <c r="A570" s="37">
        <v>100</v>
      </c>
      <c r="B570" s="37">
        <f t="shared" si="67"/>
        <v>56700</v>
      </c>
      <c r="C570" s="38">
        <f>'Aliquote medie'!H570</f>
        <v>4</v>
      </c>
      <c r="D570" s="38">
        <f>'Aliquote medie'!I570</f>
        <v>0.43</v>
      </c>
      <c r="E570" s="39">
        <f>VLOOKUP(B570,'Aliquote medie'!B:L,10,FALSE)</f>
        <v>17281</v>
      </c>
      <c r="F570" s="39">
        <f>'Aliquote medie'!L570</f>
        <v>0.30477954144620811</v>
      </c>
      <c r="G570" s="40">
        <f>VLOOKUP(B570,'Detrazioni (2022-2024)'!A:N,14,FALSE)</f>
        <v>0</v>
      </c>
      <c r="H570" s="3">
        <f t="shared" si="64"/>
        <v>0</v>
      </c>
      <c r="I570" s="41">
        <f t="shared" si="65"/>
        <v>0</v>
      </c>
      <c r="J570" s="48">
        <f t="shared" si="66"/>
        <v>17281</v>
      </c>
      <c r="K570" s="48">
        <f t="shared" si="68"/>
        <v>0.30477954144620811</v>
      </c>
      <c r="L570" s="48">
        <f t="shared" si="69"/>
        <v>43</v>
      </c>
      <c r="M570" s="13">
        <f t="shared" si="70"/>
        <v>0.43</v>
      </c>
      <c r="N570" s="13">
        <f t="shared" si="71"/>
        <v>0.43</v>
      </c>
    </row>
    <row r="571" spans="1:14" x14ac:dyDescent="0.2">
      <c r="A571" s="37">
        <v>100</v>
      </c>
      <c r="B571" s="37">
        <f t="shared" si="67"/>
        <v>56800</v>
      </c>
      <c r="C571" s="38">
        <f>'Aliquote medie'!H571</f>
        <v>4</v>
      </c>
      <c r="D571" s="38">
        <f>'Aliquote medie'!I571</f>
        <v>0.43</v>
      </c>
      <c r="E571" s="39">
        <f>VLOOKUP(B571,'Aliquote medie'!B:L,10,FALSE)</f>
        <v>17324</v>
      </c>
      <c r="F571" s="39">
        <f>'Aliquote medie'!L571</f>
        <v>0.30499999999999999</v>
      </c>
      <c r="G571" s="40">
        <f>VLOOKUP(B571,'Detrazioni (2022-2024)'!A:N,14,FALSE)</f>
        <v>0</v>
      </c>
      <c r="H571" s="3">
        <f t="shared" si="64"/>
        <v>0</v>
      </c>
      <c r="I571" s="41">
        <f t="shared" si="65"/>
        <v>0</v>
      </c>
      <c r="J571" s="48">
        <f t="shared" si="66"/>
        <v>17324</v>
      </c>
      <c r="K571" s="48">
        <f t="shared" si="68"/>
        <v>0.30499999999999999</v>
      </c>
      <c r="L571" s="48">
        <f t="shared" si="69"/>
        <v>43</v>
      </c>
      <c r="M571" s="13">
        <f t="shared" si="70"/>
        <v>0.43</v>
      </c>
      <c r="N571" s="13">
        <f t="shared" si="71"/>
        <v>0.43</v>
      </c>
    </row>
    <row r="572" spans="1:14" x14ac:dyDescent="0.2">
      <c r="A572" s="37">
        <v>100</v>
      </c>
      <c r="B572" s="37">
        <f t="shared" si="67"/>
        <v>56900</v>
      </c>
      <c r="C572" s="38">
        <f>'Aliquote medie'!H572</f>
        <v>4</v>
      </c>
      <c r="D572" s="38">
        <f>'Aliquote medie'!I572</f>
        <v>0.43</v>
      </c>
      <c r="E572" s="39">
        <f>VLOOKUP(B572,'Aliquote medie'!B:L,10,FALSE)</f>
        <v>17367</v>
      </c>
      <c r="F572" s="39">
        <f>'Aliquote medie'!L572</f>
        <v>0.30521968365553603</v>
      </c>
      <c r="G572" s="40">
        <f>VLOOKUP(B572,'Detrazioni (2022-2024)'!A:N,14,FALSE)</f>
        <v>0</v>
      </c>
      <c r="H572" s="3">
        <f t="shared" si="64"/>
        <v>0</v>
      </c>
      <c r="I572" s="41">
        <f t="shared" si="65"/>
        <v>0</v>
      </c>
      <c r="J572" s="48">
        <f t="shared" si="66"/>
        <v>17367</v>
      </c>
      <c r="K572" s="48">
        <f t="shared" si="68"/>
        <v>0.30521968365553603</v>
      </c>
      <c r="L572" s="48">
        <f t="shared" si="69"/>
        <v>43</v>
      </c>
      <c r="M572" s="13">
        <f t="shared" si="70"/>
        <v>0.43</v>
      </c>
      <c r="N572" s="13">
        <f t="shared" si="71"/>
        <v>0.43</v>
      </c>
    </row>
    <row r="573" spans="1:14" x14ac:dyDescent="0.2">
      <c r="A573" s="37">
        <v>100</v>
      </c>
      <c r="B573" s="37">
        <f t="shared" si="67"/>
        <v>57000</v>
      </c>
      <c r="C573" s="38">
        <f>'Aliquote medie'!H573</f>
        <v>4</v>
      </c>
      <c r="D573" s="38">
        <f>'Aliquote medie'!I573</f>
        <v>0.43</v>
      </c>
      <c r="E573" s="39">
        <f>VLOOKUP(B573,'Aliquote medie'!B:L,10,FALSE)</f>
        <v>17410</v>
      </c>
      <c r="F573" s="39">
        <f>'Aliquote medie'!L573</f>
        <v>0.30543859649122806</v>
      </c>
      <c r="G573" s="40">
        <f>VLOOKUP(B573,'Detrazioni (2022-2024)'!A:N,14,FALSE)</f>
        <v>0</v>
      </c>
      <c r="H573" s="3">
        <f t="shared" si="64"/>
        <v>0</v>
      </c>
      <c r="I573" s="41">
        <f t="shared" si="65"/>
        <v>0</v>
      </c>
      <c r="J573" s="48">
        <f t="shared" si="66"/>
        <v>17410</v>
      </c>
      <c r="K573" s="48">
        <f t="shared" si="68"/>
        <v>0.30543859649122806</v>
      </c>
      <c r="L573" s="48">
        <f t="shared" si="69"/>
        <v>43</v>
      </c>
      <c r="M573" s="13">
        <f t="shared" si="70"/>
        <v>0.43</v>
      </c>
      <c r="N573" s="13">
        <f t="shared" si="71"/>
        <v>0.43</v>
      </c>
    </row>
    <row r="574" spans="1:14" x14ac:dyDescent="0.2">
      <c r="A574" s="37">
        <v>100</v>
      </c>
      <c r="B574" s="37">
        <f t="shared" si="67"/>
        <v>57100</v>
      </c>
      <c r="C574" s="38">
        <f>'Aliquote medie'!H574</f>
        <v>4</v>
      </c>
      <c r="D574" s="38">
        <f>'Aliquote medie'!I574</f>
        <v>0.43</v>
      </c>
      <c r="E574" s="39">
        <f>VLOOKUP(B574,'Aliquote medie'!B:L,10,FALSE)</f>
        <v>17453</v>
      </c>
      <c r="F574" s="39">
        <f>'Aliquote medie'!L574</f>
        <v>0.30565674255691772</v>
      </c>
      <c r="G574" s="40">
        <f>VLOOKUP(B574,'Detrazioni (2022-2024)'!A:N,14,FALSE)</f>
        <v>0</v>
      </c>
      <c r="H574" s="3">
        <f t="shared" si="64"/>
        <v>0</v>
      </c>
      <c r="I574" s="41">
        <f t="shared" si="65"/>
        <v>0</v>
      </c>
      <c r="J574" s="48">
        <f t="shared" si="66"/>
        <v>17453</v>
      </c>
      <c r="K574" s="48">
        <f t="shared" si="68"/>
        <v>0.30565674255691772</v>
      </c>
      <c r="L574" s="48">
        <f t="shared" si="69"/>
        <v>43</v>
      </c>
      <c r="M574" s="13">
        <f t="shared" si="70"/>
        <v>0.43</v>
      </c>
      <c r="N574" s="13">
        <f t="shared" si="71"/>
        <v>0.43</v>
      </c>
    </row>
    <row r="575" spans="1:14" x14ac:dyDescent="0.2">
      <c r="A575" s="37">
        <v>100</v>
      </c>
      <c r="B575" s="37">
        <f t="shared" si="67"/>
        <v>57200</v>
      </c>
      <c r="C575" s="38">
        <f>'Aliquote medie'!H575</f>
        <v>4</v>
      </c>
      <c r="D575" s="38">
        <f>'Aliquote medie'!I575</f>
        <v>0.43</v>
      </c>
      <c r="E575" s="39">
        <f>VLOOKUP(B575,'Aliquote medie'!B:L,10,FALSE)</f>
        <v>17496</v>
      </c>
      <c r="F575" s="39">
        <f>'Aliquote medie'!L575</f>
        <v>0.30587412587412588</v>
      </c>
      <c r="G575" s="40">
        <f>VLOOKUP(B575,'Detrazioni (2022-2024)'!A:N,14,FALSE)</f>
        <v>0</v>
      </c>
      <c r="H575" s="3">
        <f t="shared" si="64"/>
        <v>0</v>
      </c>
      <c r="I575" s="41">
        <f t="shared" si="65"/>
        <v>0</v>
      </c>
      <c r="J575" s="48">
        <f t="shared" si="66"/>
        <v>17496</v>
      </c>
      <c r="K575" s="48">
        <f t="shared" si="68"/>
        <v>0.30587412587412588</v>
      </c>
      <c r="L575" s="48">
        <f t="shared" si="69"/>
        <v>43</v>
      </c>
      <c r="M575" s="13">
        <f t="shared" si="70"/>
        <v>0.43</v>
      </c>
      <c r="N575" s="13">
        <f t="shared" si="71"/>
        <v>0.43</v>
      </c>
    </row>
    <row r="576" spans="1:14" x14ac:dyDescent="0.2">
      <c r="A576" s="37">
        <v>100</v>
      </c>
      <c r="B576" s="37">
        <f t="shared" si="67"/>
        <v>57300</v>
      </c>
      <c r="C576" s="38">
        <f>'Aliquote medie'!H576</f>
        <v>4</v>
      </c>
      <c r="D576" s="38">
        <f>'Aliquote medie'!I576</f>
        <v>0.43</v>
      </c>
      <c r="E576" s="39">
        <f>VLOOKUP(B576,'Aliquote medie'!B:L,10,FALSE)</f>
        <v>17539</v>
      </c>
      <c r="F576" s="39">
        <f>'Aliquote medie'!L576</f>
        <v>0.30609075043630019</v>
      </c>
      <c r="G576" s="40">
        <f>VLOOKUP(B576,'Detrazioni (2022-2024)'!A:N,14,FALSE)</f>
        <v>0</v>
      </c>
      <c r="H576" s="3">
        <f t="shared" si="64"/>
        <v>0</v>
      </c>
      <c r="I576" s="41">
        <f t="shared" si="65"/>
        <v>0</v>
      </c>
      <c r="J576" s="48">
        <f t="shared" si="66"/>
        <v>17539</v>
      </c>
      <c r="K576" s="48">
        <f t="shared" si="68"/>
        <v>0.30609075043630019</v>
      </c>
      <c r="L576" s="48">
        <f t="shared" si="69"/>
        <v>43</v>
      </c>
      <c r="M576" s="13">
        <f t="shared" si="70"/>
        <v>0.43</v>
      </c>
      <c r="N576" s="13">
        <f t="shared" si="71"/>
        <v>0.43</v>
      </c>
    </row>
    <row r="577" spans="1:14" x14ac:dyDescent="0.2">
      <c r="A577" s="37">
        <v>100</v>
      </c>
      <c r="B577" s="37">
        <f t="shared" si="67"/>
        <v>57400</v>
      </c>
      <c r="C577" s="38">
        <f>'Aliquote medie'!H577</f>
        <v>4</v>
      </c>
      <c r="D577" s="38">
        <f>'Aliquote medie'!I577</f>
        <v>0.43</v>
      </c>
      <c r="E577" s="39">
        <f>VLOOKUP(B577,'Aliquote medie'!B:L,10,FALSE)</f>
        <v>17582</v>
      </c>
      <c r="F577" s="39">
        <f>'Aliquote medie'!L577</f>
        <v>0.30630662020905924</v>
      </c>
      <c r="G577" s="40">
        <f>VLOOKUP(B577,'Detrazioni (2022-2024)'!A:N,14,FALSE)</f>
        <v>0</v>
      </c>
      <c r="H577" s="3">
        <f t="shared" si="64"/>
        <v>0</v>
      </c>
      <c r="I577" s="41">
        <f t="shared" si="65"/>
        <v>0</v>
      </c>
      <c r="J577" s="48">
        <f t="shared" si="66"/>
        <v>17582</v>
      </c>
      <c r="K577" s="48">
        <f t="shared" si="68"/>
        <v>0.30630662020905924</v>
      </c>
      <c r="L577" s="48">
        <f t="shared" si="69"/>
        <v>43</v>
      </c>
      <c r="M577" s="13">
        <f t="shared" si="70"/>
        <v>0.43</v>
      </c>
      <c r="N577" s="13">
        <f t="shared" si="71"/>
        <v>0.43</v>
      </c>
    </row>
    <row r="578" spans="1:14" x14ac:dyDescent="0.2">
      <c r="A578" s="37">
        <v>100</v>
      </c>
      <c r="B578" s="37">
        <f t="shared" si="67"/>
        <v>57500</v>
      </c>
      <c r="C578" s="38">
        <f>'Aliquote medie'!H578</f>
        <v>4</v>
      </c>
      <c r="D578" s="38">
        <f>'Aliquote medie'!I578</f>
        <v>0.43</v>
      </c>
      <c r="E578" s="39">
        <f>VLOOKUP(B578,'Aliquote medie'!B:L,10,FALSE)</f>
        <v>17625</v>
      </c>
      <c r="F578" s="39">
        <f>'Aliquote medie'!L578</f>
        <v>0.30652173913043479</v>
      </c>
      <c r="G578" s="40">
        <f>VLOOKUP(B578,'Detrazioni (2022-2024)'!A:N,14,FALSE)</f>
        <v>0</v>
      </c>
      <c r="H578" s="3">
        <f t="shared" si="64"/>
        <v>0</v>
      </c>
      <c r="I578" s="41">
        <f t="shared" si="65"/>
        <v>0</v>
      </c>
      <c r="J578" s="48">
        <f t="shared" si="66"/>
        <v>17625</v>
      </c>
      <c r="K578" s="48">
        <f t="shared" si="68"/>
        <v>0.30652173913043479</v>
      </c>
      <c r="L578" s="48">
        <f t="shared" si="69"/>
        <v>43</v>
      </c>
      <c r="M578" s="13">
        <f t="shared" si="70"/>
        <v>0.43</v>
      </c>
      <c r="N578" s="13">
        <f t="shared" si="71"/>
        <v>0.43</v>
      </c>
    </row>
    <row r="579" spans="1:14" x14ac:dyDescent="0.2">
      <c r="A579" s="37">
        <v>100</v>
      </c>
      <c r="B579" s="37">
        <f t="shared" si="67"/>
        <v>57600</v>
      </c>
      <c r="C579" s="38">
        <f>'Aliquote medie'!H579</f>
        <v>4</v>
      </c>
      <c r="D579" s="38">
        <f>'Aliquote medie'!I579</f>
        <v>0.43</v>
      </c>
      <c r="E579" s="39">
        <f>VLOOKUP(B579,'Aliquote medie'!B:L,10,FALSE)</f>
        <v>17668</v>
      </c>
      <c r="F579" s="39">
        <f>'Aliquote medie'!L579</f>
        <v>0.3067361111111111</v>
      </c>
      <c r="G579" s="40">
        <f>VLOOKUP(B579,'Detrazioni (2022-2024)'!A:N,14,FALSE)</f>
        <v>0</v>
      </c>
      <c r="H579" s="3">
        <f t="shared" si="64"/>
        <v>0</v>
      </c>
      <c r="I579" s="41">
        <f t="shared" si="65"/>
        <v>0</v>
      </c>
      <c r="J579" s="48">
        <f t="shared" si="66"/>
        <v>17668</v>
      </c>
      <c r="K579" s="48">
        <f t="shared" si="68"/>
        <v>0.3067361111111111</v>
      </c>
      <c r="L579" s="48">
        <f t="shared" si="69"/>
        <v>43</v>
      </c>
      <c r="M579" s="13">
        <f t="shared" si="70"/>
        <v>0.43</v>
      </c>
      <c r="N579" s="13">
        <f t="shared" si="71"/>
        <v>0.43</v>
      </c>
    </row>
    <row r="580" spans="1:14" x14ac:dyDescent="0.2">
      <c r="A580" s="37">
        <v>100</v>
      </c>
      <c r="B580" s="37">
        <f t="shared" si="67"/>
        <v>57700</v>
      </c>
      <c r="C580" s="38">
        <f>'Aliquote medie'!H580</f>
        <v>4</v>
      </c>
      <c r="D580" s="38">
        <f>'Aliquote medie'!I580</f>
        <v>0.43</v>
      </c>
      <c r="E580" s="39">
        <f>VLOOKUP(B580,'Aliquote medie'!B:L,10,FALSE)</f>
        <v>17711</v>
      </c>
      <c r="F580" s="39">
        <f>'Aliquote medie'!L580</f>
        <v>0.30694974003466202</v>
      </c>
      <c r="G580" s="40">
        <f>VLOOKUP(B580,'Detrazioni (2022-2024)'!A:N,14,FALSE)</f>
        <v>0</v>
      </c>
      <c r="H580" s="3">
        <f t="shared" ref="H580:H643" si="72">IF(AND(E580&gt;G580,B580&lt;=15000),1200,0)</f>
        <v>0</v>
      </c>
      <c r="I580" s="41">
        <f t="shared" ref="I580:I643" si="73">G580+H580</f>
        <v>0</v>
      </c>
      <c r="J580" s="48">
        <f t="shared" ref="J580:J643" si="74">IF(G580&gt;E580,0,E580-G580-H580)</f>
        <v>17711</v>
      </c>
      <c r="K580" s="48">
        <f t="shared" si="68"/>
        <v>0.30694974003466202</v>
      </c>
      <c r="L580" s="48">
        <f t="shared" si="69"/>
        <v>43</v>
      </c>
      <c r="M580" s="13">
        <f t="shared" si="70"/>
        <v>0.43</v>
      </c>
      <c r="N580" s="13">
        <f t="shared" si="71"/>
        <v>0.43</v>
      </c>
    </row>
    <row r="581" spans="1:14" x14ac:dyDescent="0.2">
      <c r="A581" s="37">
        <v>100</v>
      </c>
      <c r="B581" s="37">
        <f t="shared" ref="B581:B644" si="75">B580+A581</f>
        <v>57800</v>
      </c>
      <c r="C581" s="38">
        <f>'Aliquote medie'!H581</f>
        <v>4</v>
      </c>
      <c r="D581" s="38">
        <f>'Aliquote medie'!I581</f>
        <v>0.43</v>
      </c>
      <c r="E581" s="39">
        <f>VLOOKUP(B581,'Aliquote medie'!B:L,10,FALSE)</f>
        <v>17754</v>
      </c>
      <c r="F581" s="39">
        <f>'Aliquote medie'!L581</f>
        <v>0.30716262975778547</v>
      </c>
      <c r="G581" s="40">
        <f>VLOOKUP(B581,'Detrazioni (2022-2024)'!A:N,14,FALSE)</f>
        <v>0</v>
      </c>
      <c r="H581" s="3">
        <f t="shared" si="72"/>
        <v>0</v>
      </c>
      <c r="I581" s="41">
        <f t="shared" si="73"/>
        <v>0</v>
      </c>
      <c r="J581" s="48">
        <f t="shared" si="74"/>
        <v>17754</v>
      </c>
      <c r="K581" s="48">
        <f t="shared" ref="K581:K644" si="76">J581/B581</f>
        <v>0.30716262975778547</v>
      </c>
      <c r="L581" s="48">
        <f t="shared" ref="L581:L644" si="77">(J581-J580)</f>
        <v>43</v>
      </c>
      <c r="M581" s="13">
        <f t="shared" ref="M581:M644" si="78">L581/A581</f>
        <v>0.43</v>
      </c>
      <c r="N581" s="13">
        <f t="shared" ref="N581:N644" si="79">IF(AND(M581&lt;1,M581&gt;-0.3),M581,"")</f>
        <v>0.43</v>
      </c>
    </row>
    <row r="582" spans="1:14" x14ac:dyDescent="0.2">
      <c r="A582" s="37">
        <v>100</v>
      </c>
      <c r="B582" s="37">
        <f t="shared" si="75"/>
        <v>57900</v>
      </c>
      <c r="C582" s="38">
        <f>'Aliquote medie'!H582</f>
        <v>4</v>
      </c>
      <c r="D582" s="38">
        <f>'Aliquote medie'!I582</f>
        <v>0.43</v>
      </c>
      <c r="E582" s="39">
        <f>VLOOKUP(B582,'Aliquote medie'!B:L,10,FALSE)</f>
        <v>17797</v>
      </c>
      <c r="F582" s="39">
        <f>'Aliquote medie'!L582</f>
        <v>0.30737478411053543</v>
      </c>
      <c r="G582" s="40">
        <f>VLOOKUP(B582,'Detrazioni (2022-2024)'!A:N,14,FALSE)</f>
        <v>0</v>
      </c>
      <c r="H582" s="3">
        <f t="shared" si="72"/>
        <v>0</v>
      </c>
      <c r="I582" s="41">
        <f t="shared" si="73"/>
        <v>0</v>
      </c>
      <c r="J582" s="48">
        <f t="shared" si="74"/>
        <v>17797</v>
      </c>
      <c r="K582" s="48">
        <f t="shared" si="76"/>
        <v>0.30737478411053543</v>
      </c>
      <c r="L582" s="48">
        <f t="shared" si="77"/>
        <v>43</v>
      </c>
      <c r="M582" s="13">
        <f t="shared" si="78"/>
        <v>0.43</v>
      </c>
      <c r="N582" s="13">
        <f t="shared" si="79"/>
        <v>0.43</v>
      </c>
    </row>
    <row r="583" spans="1:14" x14ac:dyDescent="0.2">
      <c r="A583" s="37">
        <v>100</v>
      </c>
      <c r="B583" s="37">
        <f t="shared" si="75"/>
        <v>58000</v>
      </c>
      <c r="C583" s="38">
        <f>'Aliquote medie'!H583</f>
        <v>4</v>
      </c>
      <c r="D583" s="38">
        <f>'Aliquote medie'!I583</f>
        <v>0.43</v>
      </c>
      <c r="E583" s="39">
        <f>VLOOKUP(B583,'Aliquote medie'!B:L,10,FALSE)</f>
        <v>17840</v>
      </c>
      <c r="F583" s="39">
        <f>'Aliquote medie'!L583</f>
        <v>0.30758620689655175</v>
      </c>
      <c r="G583" s="40">
        <f>VLOOKUP(B583,'Detrazioni (2022-2024)'!A:N,14,FALSE)</f>
        <v>0</v>
      </c>
      <c r="H583" s="3">
        <f t="shared" si="72"/>
        <v>0</v>
      </c>
      <c r="I583" s="41">
        <f t="shared" si="73"/>
        <v>0</v>
      </c>
      <c r="J583" s="48">
        <f t="shared" si="74"/>
        <v>17840</v>
      </c>
      <c r="K583" s="48">
        <f t="shared" si="76"/>
        <v>0.30758620689655175</v>
      </c>
      <c r="L583" s="48">
        <f t="shared" si="77"/>
        <v>43</v>
      </c>
      <c r="M583" s="13">
        <f t="shared" si="78"/>
        <v>0.43</v>
      </c>
      <c r="N583" s="13">
        <f t="shared" si="79"/>
        <v>0.43</v>
      </c>
    </row>
    <row r="584" spans="1:14" x14ac:dyDescent="0.2">
      <c r="A584" s="37">
        <v>100</v>
      </c>
      <c r="B584" s="37">
        <f t="shared" si="75"/>
        <v>58100</v>
      </c>
      <c r="C584" s="38">
        <f>'Aliquote medie'!H584</f>
        <v>4</v>
      </c>
      <c r="D584" s="38">
        <f>'Aliquote medie'!I584</f>
        <v>0.43</v>
      </c>
      <c r="E584" s="39">
        <f>VLOOKUP(B584,'Aliquote medie'!B:L,10,FALSE)</f>
        <v>17883</v>
      </c>
      <c r="F584" s="39">
        <f>'Aliquote medie'!L584</f>
        <v>0.30779690189328746</v>
      </c>
      <c r="G584" s="40">
        <f>VLOOKUP(B584,'Detrazioni (2022-2024)'!A:N,14,FALSE)</f>
        <v>0</v>
      </c>
      <c r="H584" s="3">
        <f t="shared" si="72"/>
        <v>0</v>
      </c>
      <c r="I584" s="41">
        <f t="shared" si="73"/>
        <v>0</v>
      </c>
      <c r="J584" s="48">
        <f t="shared" si="74"/>
        <v>17883</v>
      </c>
      <c r="K584" s="48">
        <f t="shared" si="76"/>
        <v>0.30779690189328746</v>
      </c>
      <c r="L584" s="48">
        <f t="shared" si="77"/>
        <v>43</v>
      </c>
      <c r="M584" s="13">
        <f t="shared" si="78"/>
        <v>0.43</v>
      </c>
      <c r="N584" s="13">
        <f t="shared" si="79"/>
        <v>0.43</v>
      </c>
    </row>
    <row r="585" spans="1:14" x14ac:dyDescent="0.2">
      <c r="A585" s="37">
        <v>100</v>
      </c>
      <c r="B585" s="37">
        <f t="shared" si="75"/>
        <v>58200</v>
      </c>
      <c r="C585" s="38">
        <f>'Aliquote medie'!H585</f>
        <v>4</v>
      </c>
      <c r="D585" s="38">
        <f>'Aliquote medie'!I585</f>
        <v>0.43</v>
      </c>
      <c r="E585" s="39">
        <f>VLOOKUP(B585,'Aliquote medie'!B:L,10,FALSE)</f>
        <v>17926</v>
      </c>
      <c r="F585" s="39">
        <f>'Aliquote medie'!L585</f>
        <v>0.30800687285223366</v>
      </c>
      <c r="G585" s="40">
        <f>VLOOKUP(B585,'Detrazioni (2022-2024)'!A:N,14,FALSE)</f>
        <v>0</v>
      </c>
      <c r="H585" s="3">
        <f t="shared" si="72"/>
        <v>0</v>
      </c>
      <c r="I585" s="41">
        <f t="shared" si="73"/>
        <v>0</v>
      </c>
      <c r="J585" s="48">
        <f t="shared" si="74"/>
        <v>17926</v>
      </c>
      <c r="K585" s="48">
        <f t="shared" si="76"/>
        <v>0.30800687285223366</v>
      </c>
      <c r="L585" s="48">
        <f t="shared" si="77"/>
        <v>43</v>
      </c>
      <c r="M585" s="13">
        <f t="shared" si="78"/>
        <v>0.43</v>
      </c>
      <c r="N585" s="13">
        <f t="shared" si="79"/>
        <v>0.43</v>
      </c>
    </row>
    <row r="586" spans="1:14" x14ac:dyDescent="0.2">
      <c r="A586" s="37">
        <v>100</v>
      </c>
      <c r="B586" s="37">
        <f t="shared" si="75"/>
        <v>58300</v>
      </c>
      <c r="C586" s="38">
        <f>'Aliquote medie'!H586</f>
        <v>4</v>
      </c>
      <c r="D586" s="38">
        <f>'Aliquote medie'!I586</f>
        <v>0.43</v>
      </c>
      <c r="E586" s="39">
        <f>VLOOKUP(B586,'Aliquote medie'!B:L,10,FALSE)</f>
        <v>17969</v>
      </c>
      <c r="F586" s="39">
        <f>'Aliquote medie'!L586</f>
        <v>0.30821612349914235</v>
      </c>
      <c r="G586" s="40">
        <f>VLOOKUP(B586,'Detrazioni (2022-2024)'!A:N,14,FALSE)</f>
        <v>0</v>
      </c>
      <c r="H586" s="3">
        <f t="shared" si="72"/>
        <v>0</v>
      </c>
      <c r="I586" s="41">
        <f t="shared" si="73"/>
        <v>0</v>
      </c>
      <c r="J586" s="48">
        <f t="shared" si="74"/>
        <v>17969</v>
      </c>
      <c r="K586" s="48">
        <f t="shared" si="76"/>
        <v>0.30821612349914235</v>
      </c>
      <c r="L586" s="48">
        <f t="shared" si="77"/>
        <v>43</v>
      </c>
      <c r="M586" s="13">
        <f t="shared" si="78"/>
        <v>0.43</v>
      </c>
      <c r="N586" s="13">
        <f t="shared" si="79"/>
        <v>0.43</v>
      </c>
    </row>
    <row r="587" spans="1:14" x14ac:dyDescent="0.2">
      <c r="A587" s="37">
        <v>100</v>
      </c>
      <c r="B587" s="37">
        <f t="shared" si="75"/>
        <v>58400</v>
      </c>
      <c r="C587" s="38">
        <f>'Aliquote medie'!H587</f>
        <v>4</v>
      </c>
      <c r="D587" s="38">
        <f>'Aliquote medie'!I587</f>
        <v>0.43</v>
      </c>
      <c r="E587" s="39">
        <f>VLOOKUP(B587,'Aliquote medie'!B:L,10,FALSE)</f>
        <v>18012</v>
      </c>
      <c r="F587" s="39">
        <f>'Aliquote medie'!L587</f>
        <v>0.30842465753424658</v>
      </c>
      <c r="G587" s="40">
        <f>VLOOKUP(B587,'Detrazioni (2022-2024)'!A:N,14,FALSE)</f>
        <v>0</v>
      </c>
      <c r="H587" s="3">
        <f t="shared" si="72"/>
        <v>0</v>
      </c>
      <c r="I587" s="41">
        <f t="shared" si="73"/>
        <v>0</v>
      </c>
      <c r="J587" s="48">
        <f t="shared" si="74"/>
        <v>18012</v>
      </c>
      <c r="K587" s="48">
        <f t="shared" si="76"/>
        <v>0.30842465753424658</v>
      </c>
      <c r="L587" s="48">
        <f t="shared" si="77"/>
        <v>43</v>
      </c>
      <c r="M587" s="13">
        <f t="shared" si="78"/>
        <v>0.43</v>
      </c>
      <c r="N587" s="13">
        <f t="shared" si="79"/>
        <v>0.43</v>
      </c>
    </row>
    <row r="588" spans="1:14" x14ac:dyDescent="0.2">
      <c r="A588" s="37">
        <v>100</v>
      </c>
      <c r="B588" s="37">
        <f t="shared" si="75"/>
        <v>58500</v>
      </c>
      <c r="C588" s="38">
        <f>'Aliquote medie'!H588</f>
        <v>4</v>
      </c>
      <c r="D588" s="38">
        <f>'Aliquote medie'!I588</f>
        <v>0.43</v>
      </c>
      <c r="E588" s="39">
        <f>VLOOKUP(B588,'Aliquote medie'!B:L,10,FALSE)</f>
        <v>18055</v>
      </c>
      <c r="F588" s="39">
        <f>'Aliquote medie'!L588</f>
        <v>0.30863247863247861</v>
      </c>
      <c r="G588" s="40">
        <f>VLOOKUP(B588,'Detrazioni (2022-2024)'!A:N,14,FALSE)</f>
        <v>0</v>
      </c>
      <c r="H588" s="3">
        <f t="shared" si="72"/>
        <v>0</v>
      </c>
      <c r="I588" s="41">
        <f t="shared" si="73"/>
        <v>0</v>
      </c>
      <c r="J588" s="48">
        <f t="shared" si="74"/>
        <v>18055</v>
      </c>
      <c r="K588" s="48">
        <f t="shared" si="76"/>
        <v>0.30863247863247861</v>
      </c>
      <c r="L588" s="48">
        <f t="shared" si="77"/>
        <v>43</v>
      </c>
      <c r="M588" s="13">
        <f t="shared" si="78"/>
        <v>0.43</v>
      </c>
      <c r="N588" s="13">
        <f t="shared" si="79"/>
        <v>0.43</v>
      </c>
    </row>
    <row r="589" spans="1:14" x14ac:dyDescent="0.2">
      <c r="A589" s="37">
        <v>100</v>
      </c>
      <c r="B589" s="37">
        <f t="shared" si="75"/>
        <v>58600</v>
      </c>
      <c r="C589" s="38">
        <f>'Aliquote medie'!H589</f>
        <v>4</v>
      </c>
      <c r="D589" s="38">
        <f>'Aliquote medie'!I589</f>
        <v>0.43</v>
      </c>
      <c r="E589" s="39">
        <f>VLOOKUP(B589,'Aliquote medie'!B:L,10,FALSE)</f>
        <v>18098</v>
      </c>
      <c r="F589" s="39">
        <f>'Aliquote medie'!L589</f>
        <v>0.30883959044368603</v>
      </c>
      <c r="G589" s="40">
        <f>VLOOKUP(B589,'Detrazioni (2022-2024)'!A:N,14,FALSE)</f>
        <v>0</v>
      </c>
      <c r="H589" s="3">
        <f t="shared" si="72"/>
        <v>0</v>
      </c>
      <c r="I589" s="41">
        <f t="shared" si="73"/>
        <v>0</v>
      </c>
      <c r="J589" s="48">
        <f t="shared" si="74"/>
        <v>18098</v>
      </c>
      <c r="K589" s="48">
        <f t="shared" si="76"/>
        <v>0.30883959044368603</v>
      </c>
      <c r="L589" s="48">
        <f t="shared" si="77"/>
        <v>43</v>
      </c>
      <c r="M589" s="13">
        <f t="shared" si="78"/>
        <v>0.43</v>
      </c>
      <c r="N589" s="13">
        <f t="shared" si="79"/>
        <v>0.43</v>
      </c>
    </row>
    <row r="590" spans="1:14" x14ac:dyDescent="0.2">
      <c r="A590" s="37">
        <v>100</v>
      </c>
      <c r="B590" s="37">
        <f t="shared" si="75"/>
        <v>58700</v>
      </c>
      <c r="C590" s="38">
        <f>'Aliquote medie'!H590</f>
        <v>4</v>
      </c>
      <c r="D590" s="38">
        <f>'Aliquote medie'!I590</f>
        <v>0.43</v>
      </c>
      <c r="E590" s="39">
        <f>VLOOKUP(B590,'Aliquote medie'!B:L,10,FALSE)</f>
        <v>18141</v>
      </c>
      <c r="F590" s="39">
        <f>'Aliquote medie'!L590</f>
        <v>0.30904599659284498</v>
      </c>
      <c r="G590" s="40">
        <f>VLOOKUP(B590,'Detrazioni (2022-2024)'!A:N,14,FALSE)</f>
        <v>0</v>
      </c>
      <c r="H590" s="3">
        <f t="shared" si="72"/>
        <v>0</v>
      </c>
      <c r="I590" s="41">
        <f t="shared" si="73"/>
        <v>0</v>
      </c>
      <c r="J590" s="48">
        <f t="shared" si="74"/>
        <v>18141</v>
      </c>
      <c r="K590" s="48">
        <f t="shared" si="76"/>
        <v>0.30904599659284498</v>
      </c>
      <c r="L590" s="48">
        <f t="shared" si="77"/>
        <v>43</v>
      </c>
      <c r="M590" s="13">
        <f t="shared" si="78"/>
        <v>0.43</v>
      </c>
      <c r="N590" s="13">
        <f t="shared" si="79"/>
        <v>0.43</v>
      </c>
    </row>
    <row r="591" spans="1:14" x14ac:dyDescent="0.2">
      <c r="A591" s="37">
        <v>100</v>
      </c>
      <c r="B591" s="37">
        <f t="shared" si="75"/>
        <v>58800</v>
      </c>
      <c r="C591" s="38">
        <f>'Aliquote medie'!H591</f>
        <v>4</v>
      </c>
      <c r="D591" s="38">
        <f>'Aliquote medie'!I591</f>
        <v>0.43</v>
      </c>
      <c r="E591" s="39">
        <f>VLOOKUP(B591,'Aliquote medie'!B:L,10,FALSE)</f>
        <v>18184</v>
      </c>
      <c r="F591" s="39">
        <f>'Aliquote medie'!L591</f>
        <v>0.30925170068027213</v>
      </c>
      <c r="G591" s="40">
        <f>VLOOKUP(B591,'Detrazioni (2022-2024)'!A:N,14,FALSE)</f>
        <v>0</v>
      </c>
      <c r="H591" s="3">
        <f t="shared" si="72"/>
        <v>0</v>
      </c>
      <c r="I591" s="41">
        <f t="shared" si="73"/>
        <v>0</v>
      </c>
      <c r="J591" s="48">
        <f t="shared" si="74"/>
        <v>18184</v>
      </c>
      <c r="K591" s="48">
        <f t="shared" si="76"/>
        <v>0.30925170068027213</v>
      </c>
      <c r="L591" s="48">
        <f t="shared" si="77"/>
        <v>43</v>
      </c>
      <c r="M591" s="13">
        <f t="shared" si="78"/>
        <v>0.43</v>
      </c>
      <c r="N591" s="13">
        <f t="shared" si="79"/>
        <v>0.43</v>
      </c>
    </row>
    <row r="592" spans="1:14" x14ac:dyDescent="0.2">
      <c r="A592" s="37">
        <v>100</v>
      </c>
      <c r="B592" s="37">
        <f t="shared" si="75"/>
        <v>58900</v>
      </c>
      <c r="C592" s="38">
        <f>'Aliquote medie'!H592</f>
        <v>4</v>
      </c>
      <c r="D592" s="38">
        <f>'Aliquote medie'!I592</f>
        <v>0.43</v>
      </c>
      <c r="E592" s="39">
        <f>VLOOKUP(B592,'Aliquote medie'!B:L,10,FALSE)</f>
        <v>18227</v>
      </c>
      <c r="F592" s="39">
        <f>'Aliquote medie'!L592</f>
        <v>0.30945670628183364</v>
      </c>
      <c r="G592" s="40">
        <f>VLOOKUP(B592,'Detrazioni (2022-2024)'!A:N,14,FALSE)</f>
        <v>0</v>
      </c>
      <c r="H592" s="3">
        <f t="shared" si="72"/>
        <v>0</v>
      </c>
      <c r="I592" s="41">
        <f t="shared" si="73"/>
        <v>0</v>
      </c>
      <c r="J592" s="48">
        <f t="shared" si="74"/>
        <v>18227</v>
      </c>
      <c r="K592" s="48">
        <f t="shared" si="76"/>
        <v>0.30945670628183364</v>
      </c>
      <c r="L592" s="48">
        <f t="shared" si="77"/>
        <v>43</v>
      </c>
      <c r="M592" s="13">
        <f t="shared" si="78"/>
        <v>0.43</v>
      </c>
      <c r="N592" s="13">
        <f t="shared" si="79"/>
        <v>0.43</v>
      </c>
    </row>
    <row r="593" spans="1:14" x14ac:dyDescent="0.2">
      <c r="A593" s="37">
        <v>100</v>
      </c>
      <c r="B593" s="37">
        <f t="shared" si="75"/>
        <v>59000</v>
      </c>
      <c r="C593" s="38">
        <f>'Aliquote medie'!H593</f>
        <v>4</v>
      </c>
      <c r="D593" s="38">
        <f>'Aliquote medie'!I593</f>
        <v>0.43</v>
      </c>
      <c r="E593" s="39">
        <f>VLOOKUP(B593,'Aliquote medie'!B:L,10,FALSE)</f>
        <v>18270</v>
      </c>
      <c r="F593" s="39">
        <f>'Aliquote medie'!L593</f>
        <v>0.30966101694915255</v>
      </c>
      <c r="G593" s="40">
        <f>VLOOKUP(B593,'Detrazioni (2022-2024)'!A:N,14,FALSE)</f>
        <v>0</v>
      </c>
      <c r="H593" s="3">
        <f t="shared" si="72"/>
        <v>0</v>
      </c>
      <c r="I593" s="41">
        <f t="shared" si="73"/>
        <v>0</v>
      </c>
      <c r="J593" s="48">
        <f t="shared" si="74"/>
        <v>18270</v>
      </c>
      <c r="K593" s="48">
        <f t="shared" si="76"/>
        <v>0.30966101694915255</v>
      </c>
      <c r="L593" s="48">
        <f t="shared" si="77"/>
        <v>43</v>
      </c>
      <c r="M593" s="13">
        <f t="shared" si="78"/>
        <v>0.43</v>
      </c>
      <c r="N593" s="13">
        <f t="shared" si="79"/>
        <v>0.43</v>
      </c>
    </row>
    <row r="594" spans="1:14" x14ac:dyDescent="0.2">
      <c r="A594" s="37">
        <v>100</v>
      </c>
      <c r="B594" s="37">
        <f t="shared" si="75"/>
        <v>59100</v>
      </c>
      <c r="C594" s="38">
        <f>'Aliquote medie'!H594</f>
        <v>4</v>
      </c>
      <c r="D594" s="38">
        <f>'Aliquote medie'!I594</f>
        <v>0.43</v>
      </c>
      <c r="E594" s="39">
        <f>VLOOKUP(B594,'Aliquote medie'!B:L,10,FALSE)</f>
        <v>18313</v>
      </c>
      <c r="F594" s="39">
        <f>'Aliquote medie'!L594</f>
        <v>0.30986463620981386</v>
      </c>
      <c r="G594" s="40">
        <f>VLOOKUP(B594,'Detrazioni (2022-2024)'!A:N,14,FALSE)</f>
        <v>0</v>
      </c>
      <c r="H594" s="3">
        <f t="shared" si="72"/>
        <v>0</v>
      </c>
      <c r="I594" s="41">
        <f t="shared" si="73"/>
        <v>0</v>
      </c>
      <c r="J594" s="48">
        <f t="shared" si="74"/>
        <v>18313</v>
      </c>
      <c r="K594" s="48">
        <f t="shared" si="76"/>
        <v>0.30986463620981386</v>
      </c>
      <c r="L594" s="48">
        <f t="shared" si="77"/>
        <v>43</v>
      </c>
      <c r="M594" s="13">
        <f t="shared" si="78"/>
        <v>0.43</v>
      </c>
      <c r="N594" s="13">
        <f t="shared" si="79"/>
        <v>0.43</v>
      </c>
    </row>
    <row r="595" spans="1:14" x14ac:dyDescent="0.2">
      <c r="A595" s="37">
        <v>100</v>
      </c>
      <c r="B595" s="37">
        <f t="shared" si="75"/>
        <v>59200</v>
      </c>
      <c r="C595" s="38">
        <f>'Aliquote medie'!H595</f>
        <v>4</v>
      </c>
      <c r="D595" s="38">
        <f>'Aliquote medie'!I595</f>
        <v>0.43</v>
      </c>
      <c r="E595" s="39">
        <f>VLOOKUP(B595,'Aliquote medie'!B:L,10,FALSE)</f>
        <v>18356</v>
      </c>
      <c r="F595" s="39">
        <f>'Aliquote medie'!L595</f>
        <v>0.31006756756756759</v>
      </c>
      <c r="G595" s="40">
        <f>VLOOKUP(B595,'Detrazioni (2022-2024)'!A:N,14,FALSE)</f>
        <v>0</v>
      </c>
      <c r="H595" s="3">
        <f t="shared" si="72"/>
        <v>0</v>
      </c>
      <c r="I595" s="41">
        <f t="shared" si="73"/>
        <v>0</v>
      </c>
      <c r="J595" s="48">
        <f t="shared" si="74"/>
        <v>18356</v>
      </c>
      <c r="K595" s="48">
        <f t="shared" si="76"/>
        <v>0.31006756756756759</v>
      </c>
      <c r="L595" s="48">
        <f t="shared" si="77"/>
        <v>43</v>
      </c>
      <c r="M595" s="13">
        <f t="shared" si="78"/>
        <v>0.43</v>
      </c>
      <c r="N595" s="13">
        <f t="shared" si="79"/>
        <v>0.43</v>
      </c>
    </row>
    <row r="596" spans="1:14" x14ac:dyDescent="0.2">
      <c r="A596" s="37">
        <v>100</v>
      </c>
      <c r="B596" s="37">
        <f t="shared" si="75"/>
        <v>59300</v>
      </c>
      <c r="C596" s="38">
        <f>'Aliquote medie'!H596</f>
        <v>4</v>
      </c>
      <c r="D596" s="38">
        <f>'Aliquote medie'!I596</f>
        <v>0.43</v>
      </c>
      <c r="E596" s="39">
        <f>VLOOKUP(B596,'Aliquote medie'!B:L,10,FALSE)</f>
        <v>18399</v>
      </c>
      <c r="F596" s="39">
        <f>'Aliquote medie'!L596</f>
        <v>0.3102698145025295</v>
      </c>
      <c r="G596" s="40">
        <f>VLOOKUP(B596,'Detrazioni (2022-2024)'!A:N,14,FALSE)</f>
        <v>0</v>
      </c>
      <c r="H596" s="3">
        <f t="shared" si="72"/>
        <v>0</v>
      </c>
      <c r="I596" s="41">
        <f t="shared" si="73"/>
        <v>0</v>
      </c>
      <c r="J596" s="48">
        <f t="shared" si="74"/>
        <v>18399</v>
      </c>
      <c r="K596" s="48">
        <f t="shared" si="76"/>
        <v>0.3102698145025295</v>
      </c>
      <c r="L596" s="48">
        <f t="shared" si="77"/>
        <v>43</v>
      </c>
      <c r="M596" s="13">
        <f t="shared" si="78"/>
        <v>0.43</v>
      </c>
      <c r="N596" s="13">
        <f t="shared" si="79"/>
        <v>0.43</v>
      </c>
    </row>
    <row r="597" spans="1:14" x14ac:dyDescent="0.2">
      <c r="A597" s="37">
        <v>100</v>
      </c>
      <c r="B597" s="37">
        <f t="shared" si="75"/>
        <v>59400</v>
      </c>
      <c r="C597" s="38">
        <f>'Aliquote medie'!H597</f>
        <v>4</v>
      </c>
      <c r="D597" s="38">
        <f>'Aliquote medie'!I597</f>
        <v>0.43</v>
      </c>
      <c r="E597" s="39">
        <f>VLOOKUP(B597,'Aliquote medie'!B:L,10,FALSE)</f>
        <v>18442</v>
      </c>
      <c r="F597" s="39">
        <f>'Aliquote medie'!L597</f>
        <v>0.31047138047138045</v>
      </c>
      <c r="G597" s="40">
        <f>VLOOKUP(B597,'Detrazioni (2022-2024)'!A:N,14,FALSE)</f>
        <v>0</v>
      </c>
      <c r="H597" s="3">
        <f t="shared" si="72"/>
        <v>0</v>
      </c>
      <c r="I597" s="41">
        <f t="shared" si="73"/>
        <v>0</v>
      </c>
      <c r="J597" s="48">
        <f t="shared" si="74"/>
        <v>18442</v>
      </c>
      <c r="K597" s="48">
        <f t="shared" si="76"/>
        <v>0.31047138047138045</v>
      </c>
      <c r="L597" s="48">
        <f t="shared" si="77"/>
        <v>43</v>
      </c>
      <c r="M597" s="13">
        <f t="shared" si="78"/>
        <v>0.43</v>
      </c>
      <c r="N597" s="13">
        <f t="shared" si="79"/>
        <v>0.43</v>
      </c>
    </row>
    <row r="598" spans="1:14" x14ac:dyDescent="0.2">
      <c r="A598" s="37">
        <v>100</v>
      </c>
      <c r="B598" s="37">
        <f t="shared" si="75"/>
        <v>59500</v>
      </c>
      <c r="C598" s="38">
        <f>'Aliquote medie'!H598</f>
        <v>4</v>
      </c>
      <c r="D598" s="38">
        <f>'Aliquote medie'!I598</f>
        <v>0.43</v>
      </c>
      <c r="E598" s="39">
        <f>VLOOKUP(B598,'Aliquote medie'!B:L,10,FALSE)</f>
        <v>18485</v>
      </c>
      <c r="F598" s="39">
        <f>'Aliquote medie'!L598</f>
        <v>0.310672268907563</v>
      </c>
      <c r="G598" s="40">
        <f>VLOOKUP(B598,'Detrazioni (2022-2024)'!A:N,14,FALSE)</f>
        <v>0</v>
      </c>
      <c r="H598" s="3">
        <f t="shared" si="72"/>
        <v>0</v>
      </c>
      <c r="I598" s="41">
        <f t="shared" si="73"/>
        <v>0</v>
      </c>
      <c r="J598" s="48">
        <f t="shared" si="74"/>
        <v>18485</v>
      </c>
      <c r="K598" s="48">
        <f t="shared" si="76"/>
        <v>0.310672268907563</v>
      </c>
      <c r="L598" s="48">
        <f t="shared" si="77"/>
        <v>43</v>
      </c>
      <c r="M598" s="13">
        <f t="shared" si="78"/>
        <v>0.43</v>
      </c>
      <c r="N598" s="13">
        <f t="shared" si="79"/>
        <v>0.43</v>
      </c>
    </row>
    <row r="599" spans="1:14" x14ac:dyDescent="0.2">
      <c r="A599" s="37">
        <v>100</v>
      </c>
      <c r="B599" s="37">
        <f t="shared" si="75"/>
        <v>59600</v>
      </c>
      <c r="C599" s="38">
        <f>'Aliquote medie'!H599</f>
        <v>4</v>
      </c>
      <c r="D599" s="38">
        <f>'Aliquote medie'!I599</f>
        <v>0.43</v>
      </c>
      <c r="E599" s="39">
        <f>VLOOKUP(B599,'Aliquote medie'!B:L,10,FALSE)</f>
        <v>18528</v>
      </c>
      <c r="F599" s="39">
        <f>'Aliquote medie'!L599</f>
        <v>0.31087248322147654</v>
      </c>
      <c r="G599" s="40">
        <f>VLOOKUP(B599,'Detrazioni (2022-2024)'!A:N,14,FALSE)</f>
        <v>0</v>
      </c>
      <c r="H599" s="3">
        <f t="shared" si="72"/>
        <v>0</v>
      </c>
      <c r="I599" s="41">
        <f t="shared" si="73"/>
        <v>0</v>
      </c>
      <c r="J599" s="48">
        <f t="shared" si="74"/>
        <v>18528</v>
      </c>
      <c r="K599" s="48">
        <f t="shared" si="76"/>
        <v>0.31087248322147654</v>
      </c>
      <c r="L599" s="48">
        <f t="shared" si="77"/>
        <v>43</v>
      </c>
      <c r="M599" s="13">
        <f t="shared" si="78"/>
        <v>0.43</v>
      </c>
      <c r="N599" s="13">
        <f t="shared" si="79"/>
        <v>0.43</v>
      </c>
    </row>
    <row r="600" spans="1:14" x14ac:dyDescent="0.2">
      <c r="A600" s="37">
        <v>100</v>
      </c>
      <c r="B600" s="37">
        <f t="shared" si="75"/>
        <v>59700</v>
      </c>
      <c r="C600" s="38">
        <f>'Aliquote medie'!H600</f>
        <v>4</v>
      </c>
      <c r="D600" s="38">
        <f>'Aliquote medie'!I600</f>
        <v>0.43</v>
      </c>
      <c r="E600" s="39">
        <f>VLOOKUP(B600,'Aliquote medie'!B:L,10,FALSE)</f>
        <v>18571</v>
      </c>
      <c r="F600" s="39">
        <f>'Aliquote medie'!L600</f>
        <v>0.31107202680067003</v>
      </c>
      <c r="G600" s="40">
        <f>VLOOKUP(B600,'Detrazioni (2022-2024)'!A:N,14,FALSE)</f>
        <v>0</v>
      </c>
      <c r="H600" s="3">
        <f t="shared" si="72"/>
        <v>0</v>
      </c>
      <c r="I600" s="41">
        <f t="shared" si="73"/>
        <v>0</v>
      </c>
      <c r="J600" s="48">
        <f t="shared" si="74"/>
        <v>18571</v>
      </c>
      <c r="K600" s="48">
        <f t="shared" si="76"/>
        <v>0.31107202680067003</v>
      </c>
      <c r="L600" s="48">
        <f t="shared" si="77"/>
        <v>43</v>
      </c>
      <c r="M600" s="13">
        <f t="shared" si="78"/>
        <v>0.43</v>
      </c>
      <c r="N600" s="13">
        <f t="shared" si="79"/>
        <v>0.43</v>
      </c>
    </row>
    <row r="601" spans="1:14" x14ac:dyDescent="0.2">
      <c r="A601" s="37">
        <v>100</v>
      </c>
      <c r="B601" s="37">
        <f t="shared" si="75"/>
        <v>59800</v>
      </c>
      <c r="C601" s="38">
        <f>'Aliquote medie'!H601</f>
        <v>4</v>
      </c>
      <c r="D601" s="38">
        <f>'Aliquote medie'!I601</f>
        <v>0.43</v>
      </c>
      <c r="E601" s="39">
        <f>VLOOKUP(B601,'Aliquote medie'!B:L,10,FALSE)</f>
        <v>18614</v>
      </c>
      <c r="F601" s="39">
        <f>'Aliquote medie'!L601</f>
        <v>0.31127090301003346</v>
      </c>
      <c r="G601" s="40">
        <f>VLOOKUP(B601,'Detrazioni (2022-2024)'!A:N,14,FALSE)</f>
        <v>0</v>
      </c>
      <c r="H601" s="3">
        <f t="shared" si="72"/>
        <v>0</v>
      </c>
      <c r="I601" s="41">
        <f t="shared" si="73"/>
        <v>0</v>
      </c>
      <c r="J601" s="48">
        <f t="shared" si="74"/>
        <v>18614</v>
      </c>
      <c r="K601" s="48">
        <f t="shared" si="76"/>
        <v>0.31127090301003346</v>
      </c>
      <c r="L601" s="48">
        <f t="shared" si="77"/>
        <v>43</v>
      </c>
      <c r="M601" s="13">
        <f t="shared" si="78"/>
        <v>0.43</v>
      </c>
      <c r="N601" s="13">
        <f t="shared" si="79"/>
        <v>0.43</v>
      </c>
    </row>
    <row r="602" spans="1:14" x14ac:dyDescent="0.2">
      <c r="A602" s="37">
        <v>100</v>
      </c>
      <c r="B602" s="37">
        <f t="shared" si="75"/>
        <v>59900</v>
      </c>
      <c r="C602" s="38">
        <f>'Aliquote medie'!H602</f>
        <v>4</v>
      </c>
      <c r="D602" s="38">
        <f>'Aliquote medie'!I602</f>
        <v>0.43</v>
      </c>
      <c r="E602" s="39">
        <f>VLOOKUP(B602,'Aliquote medie'!B:L,10,FALSE)</f>
        <v>18657</v>
      </c>
      <c r="F602" s="39">
        <f>'Aliquote medie'!L602</f>
        <v>0.31146911519198667</v>
      </c>
      <c r="G602" s="40">
        <f>VLOOKUP(B602,'Detrazioni (2022-2024)'!A:N,14,FALSE)</f>
        <v>0</v>
      </c>
      <c r="H602" s="3">
        <f t="shared" si="72"/>
        <v>0</v>
      </c>
      <c r="I602" s="41">
        <f t="shared" si="73"/>
        <v>0</v>
      </c>
      <c r="J602" s="48">
        <f t="shared" si="74"/>
        <v>18657</v>
      </c>
      <c r="K602" s="48">
        <f t="shared" si="76"/>
        <v>0.31146911519198667</v>
      </c>
      <c r="L602" s="48">
        <f t="shared" si="77"/>
        <v>43</v>
      </c>
      <c r="M602" s="13">
        <f t="shared" si="78"/>
        <v>0.43</v>
      </c>
      <c r="N602" s="13">
        <f t="shared" si="79"/>
        <v>0.43</v>
      </c>
    </row>
    <row r="603" spans="1:14" x14ac:dyDescent="0.2">
      <c r="A603" s="37">
        <v>100</v>
      </c>
      <c r="B603" s="37">
        <f t="shared" si="75"/>
        <v>60000</v>
      </c>
      <c r="C603" s="38">
        <f>'Aliquote medie'!H603</f>
        <v>4</v>
      </c>
      <c r="D603" s="38">
        <f>'Aliquote medie'!I603</f>
        <v>0.43</v>
      </c>
      <c r="E603" s="39">
        <f>VLOOKUP(B603,'Aliquote medie'!B:L,10,FALSE)</f>
        <v>18700</v>
      </c>
      <c r="F603" s="39">
        <f>'Aliquote medie'!L603</f>
        <v>0.31166666666666665</v>
      </c>
      <c r="G603" s="40">
        <f>VLOOKUP(B603,'Detrazioni (2022-2024)'!A:N,14,FALSE)</f>
        <v>0</v>
      </c>
      <c r="H603" s="3">
        <f t="shared" si="72"/>
        <v>0</v>
      </c>
      <c r="I603" s="41">
        <f t="shared" si="73"/>
        <v>0</v>
      </c>
      <c r="J603" s="48">
        <f t="shared" si="74"/>
        <v>18700</v>
      </c>
      <c r="K603" s="48">
        <f t="shared" si="76"/>
        <v>0.31166666666666665</v>
      </c>
      <c r="L603" s="48">
        <f t="shared" si="77"/>
        <v>43</v>
      </c>
      <c r="M603" s="13">
        <f t="shared" si="78"/>
        <v>0.43</v>
      </c>
      <c r="N603" s="13">
        <f t="shared" si="79"/>
        <v>0.43</v>
      </c>
    </row>
    <row r="604" spans="1:14" x14ac:dyDescent="0.2">
      <c r="A604" s="37">
        <v>100</v>
      </c>
      <c r="B604" s="37">
        <f t="shared" si="75"/>
        <v>60100</v>
      </c>
      <c r="C604" s="38">
        <f>'Aliquote medie'!H604</f>
        <v>4</v>
      </c>
      <c r="D604" s="38">
        <f>'Aliquote medie'!I604</f>
        <v>0.43</v>
      </c>
      <c r="E604" s="39">
        <f>VLOOKUP(B604,'Aliquote medie'!B:L,10,FALSE)</f>
        <v>18743</v>
      </c>
      <c r="F604" s="39">
        <f>'Aliquote medie'!L604</f>
        <v>0.31186356073211313</v>
      </c>
      <c r="G604" s="40">
        <f>VLOOKUP(B604,'Detrazioni (2022-2024)'!A:N,14,FALSE)</f>
        <v>0</v>
      </c>
      <c r="H604" s="3">
        <f t="shared" si="72"/>
        <v>0</v>
      </c>
      <c r="I604" s="41">
        <f t="shared" si="73"/>
        <v>0</v>
      </c>
      <c r="J604" s="48">
        <f t="shared" si="74"/>
        <v>18743</v>
      </c>
      <c r="K604" s="48">
        <f t="shared" si="76"/>
        <v>0.31186356073211313</v>
      </c>
      <c r="L604" s="48">
        <f t="shared" si="77"/>
        <v>43</v>
      </c>
      <c r="M604" s="13">
        <f t="shared" si="78"/>
        <v>0.43</v>
      </c>
      <c r="N604" s="13">
        <f t="shared" si="79"/>
        <v>0.43</v>
      </c>
    </row>
    <row r="605" spans="1:14" x14ac:dyDescent="0.2">
      <c r="A605" s="37">
        <v>100</v>
      </c>
      <c r="B605" s="37">
        <f t="shared" si="75"/>
        <v>60200</v>
      </c>
      <c r="C605" s="38">
        <f>'Aliquote medie'!H605</f>
        <v>4</v>
      </c>
      <c r="D605" s="38">
        <f>'Aliquote medie'!I605</f>
        <v>0.43</v>
      </c>
      <c r="E605" s="39">
        <f>VLOOKUP(B605,'Aliquote medie'!B:L,10,FALSE)</f>
        <v>18786</v>
      </c>
      <c r="F605" s="39">
        <f>'Aliquote medie'!L605</f>
        <v>0.31205980066445183</v>
      </c>
      <c r="G605" s="40">
        <f>VLOOKUP(B605,'Detrazioni (2022-2024)'!A:N,14,FALSE)</f>
        <v>0</v>
      </c>
      <c r="H605" s="3">
        <f t="shared" si="72"/>
        <v>0</v>
      </c>
      <c r="I605" s="41">
        <f t="shared" si="73"/>
        <v>0</v>
      </c>
      <c r="J605" s="48">
        <f t="shared" si="74"/>
        <v>18786</v>
      </c>
      <c r="K605" s="48">
        <f t="shared" si="76"/>
        <v>0.31205980066445183</v>
      </c>
      <c r="L605" s="48">
        <f t="shared" si="77"/>
        <v>43</v>
      </c>
      <c r="M605" s="13">
        <f t="shared" si="78"/>
        <v>0.43</v>
      </c>
      <c r="N605" s="13">
        <f t="shared" si="79"/>
        <v>0.43</v>
      </c>
    </row>
    <row r="606" spans="1:14" x14ac:dyDescent="0.2">
      <c r="A606" s="37">
        <v>100</v>
      </c>
      <c r="B606" s="37">
        <f t="shared" si="75"/>
        <v>60300</v>
      </c>
      <c r="C606" s="38">
        <f>'Aliquote medie'!H606</f>
        <v>4</v>
      </c>
      <c r="D606" s="38">
        <f>'Aliquote medie'!I606</f>
        <v>0.43</v>
      </c>
      <c r="E606" s="39">
        <f>VLOOKUP(B606,'Aliquote medie'!B:L,10,FALSE)</f>
        <v>18829</v>
      </c>
      <c r="F606" s="39">
        <f>'Aliquote medie'!L606</f>
        <v>0.31225538971807626</v>
      </c>
      <c r="G606" s="40">
        <f>VLOOKUP(B606,'Detrazioni (2022-2024)'!A:N,14,FALSE)</f>
        <v>0</v>
      </c>
      <c r="H606" s="3">
        <f t="shared" si="72"/>
        <v>0</v>
      </c>
      <c r="I606" s="41">
        <f t="shared" si="73"/>
        <v>0</v>
      </c>
      <c r="J606" s="48">
        <f t="shared" si="74"/>
        <v>18829</v>
      </c>
      <c r="K606" s="48">
        <f t="shared" si="76"/>
        <v>0.31225538971807626</v>
      </c>
      <c r="L606" s="48">
        <f t="shared" si="77"/>
        <v>43</v>
      </c>
      <c r="M606" s="13">
        <f t="shared" si="78"/>
        <v>0.43</v>
      </c>
      <c r="N606" s="13">
        <f t="shared" si="79"/>
        <v>0.43</v>
      </c>
    </row>
    <row r="607" spans="1:14" x14ac:dyDescent="0.2">
      <c r="A607" s="37">
        <v>100</v>
      </c>
      <c r="B607" s="37">
        <f t="shared" si="75"/>
        <v>60400</v>
      </c>
      <c r="C607" s="38">
        <f>'Aliquote medie'!H607</f>
        <v>4</v>
      </c>
      <c r="D607" s="38">
        <f>'Aliquote medie'!I607</f>
        <v>0.43</v>
      </c>
      <c r="E607" s="39">
        <f>VLOOKUP(B607,'Aliquote medie'!B:L,10,FALSE)</f>
        <v>18872</v>
      </c>
      <c r="F607" s="39">
        <f>'Aliquote medie'!L607</f>
        <v>0.31245033112582782</v>
      </c>
      <c r="G607" s="40">
        <f>VLOOKUP(B607,'Detrazioni (2022-2024)'!A:N,14,FALSE)</f>
        <v>0</v>
      </c>
      <c r="H607" s="3">
        <f t="shared" si="72"/>
        <v>0</v>
      </c>
      <c r="I607" s="41">
        <f t="shared" si="73"/>
        <v>0</v>
      </c>
      <c r="J607" s="48">
        <f t="shared" si="74"/>
        <v>18872</v>
      </c>
      <c r="K607" s="48">
        <f t="shared" si="76"/>
        <v>0.31245033112582782</v>
      </c>
      <c r="L607" s="48">
        <f t="shared" si="77"/>
        <v>43</v>
      </c>
      <c r="M607" s="13">
        <f t="shared" si="78"/>
        <v>0.43</v>
      </c>
      <c r="N607" s="13">
        <f t="shared" si="79"/>
        <v>0.43</v>
      </c>
    </row>
    <row r="608" spans="1:14" x14ac:dyDescent="0.2">
      <c r="A608" s="37">
        <v>100</v>
      </c>
      <c r="B608" s="37">
        <f t="shared" si="75"/>
        <v>60500</v>
      </c>
      <c r="C608" s="38">
        <f>'Aliquote medie'!H608</f>
        <v>4</v>
      </c>
      <c r="D608" s="38">
        <f>'Aliquote medie'!I608</f>
        <v>0.43</v>
      </c>
      <c r="E608" s="39">
        <f>VLOOKUP(B608,'Aliquote medie'!B:L,10,FALSE)</f>
        <v>18915</v>
      </c>
      <c r="F608" s="39">
        <f>'Aliquote medie'!L608</f>
        <v>0.31264462809917354</v>
      </c>
      <c r="G608" s="40">
        <f>VLOOKUP(B608,'Detrazioni (2022-2024)'!A:N,14,FALSE)</f>
        <v>0</v>
      </c>
      <c r="H608" s="3">
        <f t="shared" si="72"/>
        <v>0</v>
      </c>
      <c r="I608" s="41">
        <f t="shared" si="73"/>
        <v>0</v>
      </c>
      <c r="J608" s="48">
        <f t="shared" si="74"/>
        <v>18915</v>
      </c>
      <c r="K608" s="48">
        <f t="shared" si="76"/>
        <v>0.31264462809917354</v>
      </c>
      <c r="L608" s="48">
        <f t="shared" si="77"/>
        <v>43</v>
      </c>
      <c r="M608" s="13">
        <f t="shared" si="78"/>
        <v>0.43</v>
      </c>
      <c r="N608" s="13">
        <f t="shared" si="79"/>
        <v>0.43</v>
      </c>
    </row>
    <row r="609" spans="1:14" x14ac:dyDescent="0.2">
      <c r="A609" s="37">
        <v>100</v>
      </c>
      <c r="B609" s="37">
        <f t="shared" si="75"/>
        <v>60600</v>
      </c>
      <c r="C609" s="38">
        <f>'Aliquote medie'!H609</f>
        <v>4</v>
      </c>
      <c r="D609" s="38">
        <f>'Aliquote medie'!I609</f>
        <v>0.43</v>
      </c>
      <c r="E609" s="39">
        <f>VLOOKUP(B609,'Aliquote medie'!B:L,10,FALSE)</f>
        <v>18958</v>
      </c>
      <c r="F609" s="39">
        <f>'Aliquote medie'!L609</f>
        <v>0.31283828382838286</v>
      </c>
      <c r="G609" s="40">
        <f>VLOOKUP(B609,'Detrazioni (2022-2024)'!A:N,14,FALSE)</f>
        <v>0</v>
      </c>
      <c r="H609" s="3">
        <f t="shared" si="72"/>
        <v>0</v>
      </c>
      <c r="I609" s="41">
        <f t="shared" si="73"/>
        <v>0</v>
      </c>
      <c r="J609" s="48">
        <f t="shared" si="74"/>
        <v>18958</v>
      </c>
      <c r="K609" s="48">
        <f t="shared" si="76"/>
        <v>0.31283828382838286</v>
      </c>
      <c r="L609" s="48">
        <f t="shared" si="77"/>
        <v>43</v>
      </c>
      <c r="M609" s="13">
        <f t="shared" si="78"/>
        <v>0.43</v>
      </c>
      <c r="N609" s="13">
        <f t="shared" si="79"/>
        <v>0.43</v>
      </c>
    </row>
    <row r="610" spans="1:14" x14ac:dyDescent="0.2">
      <c r="A610" s="37">
        <v>100</v>
      </c>
      <c r="B610" s="37">
        <f t="shared" si="75"/>
        <v>60700</v>
      </c>
      <c r="C610" s="38">
        <f>'Aliquote medie'!H610</f>
        <v>4</v>
      </c>
      <c r="D610" s="38">
        <f>'Aliquote medie'!I610</f>
        <v>0.43</v>
      </c>
      <c r="E610" s="39">
        <f>VLOOKUP(B610,'Aliquote medie'!B:L,10,FALSE)</f>
        <v>19001</v>
      </c>
      <c r="F610" s="39">
        <f>'Aliquote medie'!L610</f>
        <v>0.31303130148270181</v>
      </c>
      <c r="G610" s="40">
        <f>VLOOKUP(B610,'Detrazioni (2022-2024)'!A:N,14,FALSE)</f>
        <v>0</v>
      </c>
      <c r="H610" s="3">
        <f t="shared" si="72"/>
        <v>0</v>
      </c>
      <c r="I610" s="41">
        <f t="shared" si="73"/>
        <v>0</v>
      </c>
      <c r="J610" s="48">
        <f t="shared" si="74"/>
        <v>19001</v>
      </c>
      <c r="K610" s="48">
        <f t="shared" si="76"/>
        <v>0.31303130148270181</v>
      </c>
      <c r="L610" s="48">
        <f t="shared" si="77"/>
        <v>43</v>
      </c>
      <c r="M610" s="13">
        <f t="shared" si="78"/>
        <v>0.43</v>
      </c>
      <c r="N610" s="13">
        <f t="shared" si="79"/>
        <v>0.43</v>
      </c>
    </row>
    <row r="611" spans="1:14" x14ac:dyDescent="0.2">
      <c r="A611" s="37">
        <v>100</v>
      </c>
      <c r="B611" s="37">
        <f t="shared" si="75"/>
        <v>60800</v>
      </c>
      <c r="C611" s="38">
        <f>'Aliquote medie'!H611</f>
        <v>4</v>
      </c>
      <c r="D611" s="38">
        <f>'Aliquote medie'!I611</f>
        <v>0.43</v>
      </c>
      <c r="E611" s="39">
        <f>VLOOKUP(B611,'Aliquote medie'!B:L,10,FALSE)</f>
        <v>19044</v>
      </c>
      <c r="F611" s="39">
        <f>'Aliquote medie'!L611</f>
        <v>0.31322368421052632</v>
      </c>
      <c r="G611" s="40">
        <f>VLOOKUP(B611,'Detrazioni (2022-2024)'!A:N,14,FALSE)</f>
        <v>0</v>
      </c>
      <c r="H611" s="3">
        <f t="shared" si="72"/>
        <v>0</v>
      </c>
      <c r="I611" s="41">
        <f t="shared" si="73"/>
        <v>0</v>
      </c>
      <c r="J611" s="48">
        <f t="shared" si="74"/>
        <v>19044</v>
      </c>
      <c r="K611" s="48">
        <f t="shared" si="76"/>
        <v>0.31322368421052632</v>
      </c>
      <c r="L611" s="48">
        <f t="shared" si="77"/>
        <v>43</v>
      </c>
      <c r="M611" s="13">
        <f t="shared" si="78"/>
        <v>0.43</v>
      </c>
      <c r="N611" s="13">
        <f t="shared" si="79"/>
        <v>0.43</v>
      </c>
    </row>
    <row r="612" spans="1:14" x14ac:dyDescent="0.2">
      <c r="A612" s="37">
        <v>100</v>
      </c>
      <c r="B612" s="37">
        <f t="shared" si="75"/>
        <v>60900</v>
      </c>
      <c r="C612" s="38">
        <f>'Aliquote medie'!H612</f>
        <v>4</v>
      </c>
      <c r="D612" s="38">
        <f>'Aliquote medie'!I612</f>
        <v>0.43</v>
      </c>
      <c r="E612" s="39">
        <f>VLOOKUP(B612,'Aliquote medie'!B:L,10,FALSE)</f>
        <v>19087</v>
      </c>
      <c r="F612" s="39">
        <f>'Aliquote medie'!L612</f>
        <v>0.3134154351395731</v>
      </c>
      <c r="G612" s="40">
        <f>VLOOKUP(B612,'Detrazioni (2022-2024)'!A:N,14,FALSE)</f>
        <v>0</v>
      </c>
      <c r="H612" s="3">
        <f t="shared" si="72"/>
        <v>0</v>
      </c>
      <c r="I612" s="41">
        <f t="shared" si="73"/>
        <v>0</v>
      </c>
      <c r="J612" s="48">
        <f t="shared" si="74"/>
        <v>19087</v>
      </c>
      <c r="K612" s="48">
        <f t="shared" si="76"/>
        <v>0.3134154351395731</v>
      </c>
      <c r="L612" s="48">
        <f t="shared" si="77"/>
        <v>43</v>
      </c>
      <c r="M612" s="13">
        <f t="shared" si="78"/>
        <v>0.43</v>
      </c>
      <c r="N612" s="13">
        <f t="shared" si="79"/>
        <v>0.43</v>
      </c>
    </row>
    <row r="613" spans="1:14" x14ac:dyDescent="0.2">
      <c r="A613" s="37">
        <v>100</v>
      </c>
      <c r="B613" s="37">
        <f t="shared" si="75"/>
        <v>61000</v>
      </c>
      <c r="C613" s="38">
        <f>'Aliquote medie'!H613</f>
        <v>4</v>
      </c>
      <c r="D613" s="38">
        <f>'Aliquote medie'!I613</f>
        <v>0.43</v>
      </c>
      <c r="E613" s="39">
        <f>VLOOKUP(B613,'Aliquote medie'!B:L,10,FALSE)</f>
        <v>19130</v>
      </c>
      <c r="F613" s="39">
        <f>'Aliquote medie'!L613</f>
        <v>0.31360655737704918</v>
      </c>
      <c r="G613" s="40">
        <f>VLOOKUP(B613,'Detrazioni (2022-2024)'!A:N,14,FALSE)</f>
        <v>0</v>
      </c>
      <c r="H613" s="3">
        <f t="shared" si="72"/>
        <v>0</v>
      </c>
      <c r="I613" s="41">
        <f t="shared" si="73"/>
        <v>0</v>
      </c>
      <c r="J613" s="48">
        <f t="shared" si="74"/>
        <v>19130</v>
      </c>
      <c r="K613" s="48">
        <f t="shared" si="76"/>
        <v>0.31360655737704918</v>
      </c>
      <c r="L613" s="48">
        <f t="shared" si="77"/>
        <v>43</v>
      </c>
      <c r="M613" s="13">
        <f t="shared" si="78"/>
        <v>0.43</v>
      </c>
      <c r="N613" s="13">
        <f t="shared" si="79"/>
        <v>0.43</v>
      </c>
    </row>
    <row r="614" spans="1:14" x14ac:dyDescent="0.2">
      <c r="A614" s="37">
        <v>100</v>
      </c>
      <c r="B614" s="37">
        <f t="shared" si="75"/>
        <v>61100</v>
      </c>
      <c r="C614" s="38">
        <f>'Aliquote medie'!H614</f>
        <v>4</v>
      </c>
      <c r="D614" s="38">
        <f>'Aliquote medie'!I614</f>
        <v>0.43</v>
      </c>
      <c r="E614" s="39">
        <f>VLOOKUP(B614,'Aliquote medie'!B:L,10,FALSE)</f>
        <v>19173</v>
      </c>
      <c r="F614" s="39">
        <f>'Aliquote medie'!L614</f>
        <v>0.31379705400981994</v>
      </c>
      <c r="G614" s="40">
        <f>VLOOKUP(B614,'Detrazioni (2022-2024)'!A:N,14,FALSE)</f>
        <v>0</v>
      </c>
      <c r="H614" s="3">
        <f t="shared" si="72"/>
        <v>0</v>
      </c>
      <c r="I614" s="41">
        <f t="shared" si="73"/>
        <v>0</v>
      </c>
      <c r="J614" s="48">
        <f t="shared" si="74"/>
        <v>19173</v>
      </c>
      <c r="K614" s="48">
        <f t="shared" si="76"/>
        <v>0.31379705400981994</v>
      </c>
      <c r="L614" s="48">
        <f t="shared" si="77"/>
        <v>43</v>
      </c>
      <c r="M614" s="13">
        <f t="shared" si="78"/>
        <v>0.43</v>
      </c>
      <c r="N614" s="13">
        <f t="shared" si="79"/>
        <v>0.43</v>
      </c>
    </row>
    <row r="615" spans="1:14" x14ac:dyDescent="0.2">
      <c r="A615" s="37">
        <v>100</v>
      </c>
      <c r="B615" s="37">
        <f t="shared" si="75"/>
        <v>61200</v>
      </c>
      <c r="C615" s="38">
        <f>'Aliquote medie'!H615</f>
        <v>4</v>
      </c>
      <c r="D615" s="38">
        <f>'Aliquote medie'!I615</f>
        <v>0.43</v>
      </c>
      <c r="E615" s="39">
        <f>VLOOKUP(B615,'Aliquote medie'!B:L,10,FALSE)</f>
        <v>19216</v>
      </c>
      <c r="F615" s="39">
        <f>'Aliquote medie'!L615</f>
        <v>0.31398692810457518</v>
      </c>
      <c r="G615" s="40">
        <f>VLOOKUP(B615,'Detrazioni (2022-2024)'!A:N,14,FALSE)</f>
        <v>0</v>
      </c>
      <c r="H615" s="3">
        <f t="shared" si="72"/>
        <v>0</v>
      </c>
      <c r="I615" s="41">
        <f t="shared" si="73"/>
        <v>0</v>
      </c>
      <c r="J615" s="48">
        <f t="shared" si="74"/>
        <v>19216</v>
      </c>
      <c r="K615" s="48">
        <f t="shared" si="76"/>
        <v>0.31398692810457518</v>
      </c>
      <c r="L615" s="48">
        <f t="shared" si="77"/>
        <v>43</v>
      </c>
      <c r="M615" s="13">
        <f t="shared" si="78"/>
        <v>0.43</v>
      </c>
      <c r="N615" s="13">
        <f t="shared" si="79"/>
        <v>0.43</v>
      </c>
    </row>
    <row r="616" spans="1:14" x14ac:dyDescent="0.2">
      <c r="A616" s="37">
        <v>100</v>
      </c>
      <c r="B616" s="37">
        <f t="shared" si="75"/>
        <v>61300</v>
      </c>
      <c r="C616" s="38">
        <f>'Aliquote medie'!H616</f>
        <v>4</v>
      </c>
      <c r="D616" s="38">
        <f>'Aliquote medie'!I616</f>
        <v>0.43</v>
      </c>
      <c r="E616" s="39">
        <f>VLOOKUP(B616,'Aliquote medie'!B:L,10,FALSE)</f>
        <v>19259</v>
      </c>
      <c r="F616" s="39">
        <f>'Aliquote medie'!L616</f>
        <v>0.31417618270799347</v>
      </c>
      <c r="G616" s="40">
        <f>VLOOKUP(B616,'Detrazioni (2022-2024)'!A:N,14,FALSE)</f>
        <v>0</v>
      </c>
      <c r="H616" s="3">
        <f t="shared" si="72"/>
        <v>0</v>
      </c>
      <c r="I616" s="41">
        <f t="shared" si="73"/>
        <v>0</v>
      </c>
      <c r="J616" s="48">
        <f t="shared" si="74"/>
        <v>19259</v>
      </c>
      <c r="K616" s="48">
        <f t="shared" si="76"/>
        <v>0.31417618270799347</v>
      </c>
      <c r="L616" s="48">
        <f t="shared" si="77"/>
        <v>43</v>
      </c>
      <c r="M616" s="13">
        <f t="shared" si="78"/>
        <v>0.43</v>
      </c>
      <c r="N616" s="13">
        <f t="shared" si="79"/>
        <v>0.43</v>
      </c>
    </row>
    <row r="617" spans="1:14" x14ac:dyDescent="0.2">
      <c r="A617" s="37">
        <v>100</v>
      </c>
      <c r="B617" s="37">
        <f t="shared" si="75"/>
        <v>61400</v>
      </c>
      <c r="C617" s="38">
        <f>'Aliquote medie'!H617</f>
        <v>4</v>
      </c>
      <c r="D617" s="38">
        <f>'Aliquote medie'!I617</f>
        <v>0.43</v>
      </c>
      <c r="E617" s="39">
        <f>VLOOKUP(B617,'Aliquote medie'!B:L,10,FALSE)</f>
        <v>19302</v>
      </c>
      <c r="F617" s="39">
        <f>'Aliquote medie'!L617</f>
        <v>0.31436482084690553</v>
      </c>
      <c r="G617" s="40">
        <f>VLOOKUP(B617,'Detrazioni (2022-2024)'!A:N,14,FALSE)</f>
        <v>0</v>
      </c>
      <c r="H617" s="3">
        <f t="shared" si="72"/>
        <v>0</v>
      </c>
      <c r="I617" s="41">
        <f t="shared" si="73"/>
        <v>0</v>
      </c>
      <c r="J617" s="48">
        <f t="shared" si="74"/>
        <v>19302</v>
      </c>
      <c r="K617" s="48">
        <f t="shared" si="76"/>
        <v>0.31436482084690553</v>
      </c>
      <c r="L617" s="48">
        <f t="shared" si="77"/>
        <v>43</v>
      </c>
      <c r="M617" s="13">
        <f t="shared" si="78"/>
        <v>0.43</v>
      </c>
      <c r="N617" s="13">
        <f t="shared" si="79"/>
        <v>0.43</v>
      </c>
    </row>
    <row r="618" spans="1:14" x14ac:dyDescent="0.2">
      <c r="A618" s="37">
        <v>100</v>
      </c>
      <c r="B618" s="37">
        <f t="shared" si="75"/>
        <v>61500</v>
      </c>
      <c r="C618" s="38">
        <f>'Aliquote medie'!H618</f>
        <v>4</v>
      </c>
      <c r="D618" s="38">
        <f>'Aliquote medie'!I618</f>
        <v>0.43</v>
      </c>
      <c r="E618" s="39">
        <f>VLOOKUP(B618,'Aliquote medie'!B:L,10,FALSE)</f>
        <v>19345</v>
      </c>
      <c r="F618" s="39">
        <f>'Aliquote medie'!L618</f>
        <v>0.3145528455284553</v>
      </c>
      <c r="G618" s="40">
        <f>VLOOKUP(B618,'Detrazioni (2022-2024)'!A:N,14,FALSE)</f>
        <v>0</v>
      </c>
      <c r="H618" s="3">
        <f t="shared" si="72"/>
        <v>0</v>
      </c>
      <c r="I618" s="41">
        <f t="shared" si="73"/>
        <v>0</v>
      </c>
      <c r="J618" s="48">
        <f t="shared" si="74"/>
        <v>19345</v>
      </c>
      <c r="K618" s="48">
        <f t="shared" si="76"/>
        <v>0.3145528455284553</v>
      </c>
      <c r="L618" s="48">
        <f t="shared" si="77"/>
        <v>43</v>
      </c>
      <c r="M618" s="13">
        <f t="shared" si="78"/>
        <v>0.43</v>
      </c>
      <c r="N618" s="13">
        <f t="shared" si="79"/>
        <v>0.43</v>
      </c>
    </row>
    <row r="619" spans="1:14" x14ac:dyDescent="0.2">
      <c r="A619" s="37">
        <v>100</v>
      </c>
      <c r="B619" s="37">
        <f t="shared" si="75"/>
        <v>61600</v>
      </c>
      <c r="C619" s="38">
        <f>'Aliquote medie'!H619</f>
        <v>4</v>
      </c>
      <c r="D619" s="38">
        <f>'Aliquote medie'!I619</f>
        <v>0.43</v>
      </c>
      <c r="E619" s="39">
        <f>VLOOKUP(B619,'Aliquote medie'!B:L,10,FALSE)</f>
        <v>19388</v>
      </c>
      <c r="F619" s="39">
        <f>'Aliquote medie'!L619</f>
        <v>0.31474025974025976</v>
      </c>
      <c r="G619" s="40">
        <f>VLOOKUP(B619,'Detrazioni (2022-2024)'!A:N,14,FALSE)</f>
        <v>0</v>
      </c>
      <c r="H619" s="3">
        <f t="shared" si="72"/>
        <v>0</v>
      </c>
      <c r="I619" s="41">
        <f t="shared" si="73"/>
        <v>0</v>
      </c>
      <c r="J619" s="48">
        <f t="shared" si="74"/>
        <v>19388</v>
      </c>
      <c r="K619" s="48">
        <f t="shared" si="76"/>
        <v>0.31474025974025976</v>
      </c>
      <c r="L619" s="48">
        <f t="shared" si="77"/>
        <v>43</v>
      </c>
      <c r="M619" s="13">
        <f t="shared" si="78"/>
        <v>0.43</v>
      </c>
      <c r="N619" s="13">
        <f t="shared" si="79"/>
        <v>0.43</v>
      </c>
    </row>
    <row r="620" spans="1:14" x14ac:dyDescent="0.2">
      <c r="A620" s="37">
        <v>100</v>
      </c>
      <c r="B620" s="37">
        <f t="shared" si="75"/>
        <v>61700</v>
      </c>
      <c r="C620" s="38">
        <f>'Aliquote medie'!H620</f>
        <v>4</v>
      </c>
      <c r="D620" s="38">
        <f>'Aliquote medie'!I620</f>
        <v>0.43</v>
      </c>
      <c r="E620" s="39">
        <f>VLOOKUP(B620,'Aliquote medie'!B:L,10,FALSE)</f>
        <v>19431</v>
      </c>
      <c r="F620" s="39">
        <f>'Aliquote medie'!L620</f>
        <v>0.31492706645056728</v>
      </c>
      <c r="G620" s="40">
        <f>VLOOKUP(B620,'Detrazioni (2022-2024)'!A:N,14,FALSE)</f>
        <v>0</v>
      </c>
      <c r="H620" s="3">
        <f t="shared" si="72"/>
        <v>0</v>
      </c>
      <c r="I620" s="41">
        <f t="shared" si="73"/>
        <v>0</v>
      </c>
      <c r="J620" s="48">
        <f t="shared" si="74"/>
        <v>19431</v>
      </c>
      <c r="K620" s="48">
        <f t="shared" si="76"/>
        <v>0.31492706645056728</v>
      </c>
      <c r="L620" s="48">
        <f t="shared" si="77"/>
        <v>43</v>
      </c>
      <c r="M620" s="13">
        <f t="shared" si="78"/>
        <v>0.43</v>
      </c>
      <c r="N620" s="13">
        <f t="shared" si="79"/>
        <v>0.43</v>
      </c>
    </row>
    <row r="621" spans="1:14" x14ac:dyDescent="0.2">
      <c r="A621" s="37">
        <v>100</v>
      </c>
      <c r="B621" s="37">
        <f t="shared" si="75"/>
        <v>61800</v>
      </c>
      <c r="C621" s="38">
        <f>'Aliquote medie'!H621</f>
        <v>4</v>
      </c>
      <c r="D621" s="38">
        <f>'Aliquote medie'!I621</f>
        <v>0.43</v>
      </c>
      <c r="E621" s="39">
        <f>VLOOKUP(B621,'Aliquote medie'!B:L,10,FALSE)</f>
        <v>19474</v>
      </c>
      <c r="F621" s="39">
        <f>'Aliquote medie'!L621</f>
        <v>0.31511326860841427</v>
      </c>
      <c r="G621" s="40">
        <f>VLOOKUP(B621,'Detrazioni (2022-2024)'!A:N,14,FALSE)</f>
        <v>0</v>
      </c>
      <c r="H621" s="3">
        <f t="shared" si="72"/>
        <v>0</v>
      </c>
      <c r="I621" s="41">
        <f t="shared" si="73"/>
        <v>0</v>
      </c>
      <c r="J621" s="48">
        <f t="shared" si="74"/>
        <v>19474</v>
      </c>
      <c r="K621" s="48">
        <f t="shared" si="76"/>
        <v>0.31511326860841427</v>
      </c>
      <c r="L621" s="48">
        <f t="shared" si="77"/>
        <v>43</v>
      </c>
      <c r="M621" s="13">
        <f t="shared" si="78"/>
        <v>0.43</v>
      </c>
      <c r="N621" s="13">
        <f t="shared" si="79"/>
        <v>0.43</v>
      </c>
    </row>
    <row r="622" spans="1:14" x14ac:dyDescent="0.2">
      <c r="A622" s="37">
        <v>100</v>
      </c>
      <c r="B622" s="37">
        <f t="shared" si="75"/>
        <v>61900</v>
      </c>
      <c r="C622" s="38">
        <f>'Aliquote medie'!H622</f>
        <v>4</v>
      </c>
      <c r="D622" s="38">
        <f>'Aliquote medie'!I622</f>
        <v>0.43</v>
      </c>
      <c r="E622" s="39">
        <f>VLOOKUP(B622,'Aliquote medie'!B:L,10,FALSE)</f>
        <v>19517</v>
      </c>
      <c r="F622" s="39">
        <f>'Aliquote medie'!L622</f>
        <v>0.3152988691437803</v>
      </c>
      <c r="G622" s="40">
        <f>VLOOKUP(B622,'Detrazioni (2022-2024)'!A:N,14,FALSE)</f>
        <v>0</v>
      </c>
      <c r="H622" s="3">
        <f t="shared" si="72"/>
        <v>0</v>
      </c>
      <c r="I622" s="41">
        <f t="shared" si="73"/>
        <v>0</v>
      </c>
      <c r="J622" s="48">
        <f t="shared" si="74"/>
        <v>19517</v>
      </c>
      <c r="K622" s="48">
        <f t="shared" si="76"/>
        <v>0.3152988691437803</v>
      </c>
      <c r="L622" s="48">
        <f t="shared" si="77"/>
        <v>43</v>
      </c>
      <c r="M622" s="13">
        <f t="shared" si="78"/>
        <v>0.43</v>
      </c>
      <c r="N622" s="13">
        <f t="shared" si="79"/>
        <v>0.43</v>
      </c>
    </row>
    <row r="623" spans="1:14" x14ac:dyDescent="0.2">
      <c r="A623" s="37">
        <v>100</v>
      </c>
      <c r="B623" s="37">
        <f t="shared" si="75"/>
        <v>62000</v>
      </c>
      <c r="C623" s="38">
        <f>'Aliquote medie'!H623</f>
        <v>4</v>
      </c>
      <c r="D623" s="38">
        <f>'Aliquote medie'!I623</f>
        <v>0.43</v>
      </c>
      <c r="E623" s="39">
        <f>VLOOKUP(B623,'Aliquote medie'!B:L,10,FALSE)</f>
        <v>19560</v>
      </c>
      <c r="F623" s="39">
        <f>'Aliquote medie'!L623</f>
        <v>0.31548387096774194</v>
      </c>
      <c r="G623" s="40">
        <f>VLOOKUP(B623,'Detrazioni (2022-2024)'!A:N,14,FALSE)</f>
        <v>0</v>
      </c>
      <c r="H623" s="3">
        <f t="shared" si="72"/>
        <v>0</v>
      </c>
      <c r="I623" s="41">
        <f t="shared" si="73"/>
        <v>0</v>
      </c>
      <c r="J623" s="48">
        <f t="shared" si="74"/>
        <v>19560</v>
      </c>
      <c r="K623" s="48">
        <f t="shared" si="76"/>
        <v>0.31548387096774194</v>
      </c>
      <c r="L623" s="48">
        <f t="shared" si="77"/>
        <v>43</v>
      </c>
      <c r="M623" s="13">
        <f t="shared" si="78"/>
        <v>0.43</v>
      </c>
      <c r="N623" s="13">
        <f t="shared" si="79"/>
        <v>0.43</v>
      </c>
    </row>
    <row r="624" spans="1:14" x14ac:dyDescent="0.2">
      <c r="A624" s="37">
        <v>100</v>
      </c>
      <c r="B624" s="37">
        <f t="shared" si="75"/>
        <v>62100</v>
      </c>
      <c r="C624" s="38">
        <f>'Aliquote medie'!H624</f>
        <v>4</v>
      </c>
      <c r="D624" s="38">
        <f>'Aliquote medie'!I624</f>
        <v>0.43</v>
      </c>
      <c r="E624" s="39">
        <f>VLOOKUP(B624,'Aliquote medie'!B:L,10,FALSE)</f>
        <v>19603</v>
      </c>
      <c r="F624" s="39">
        <f>'Aliquote medie'!L624</f>
        <v>0.31566827697262478</v>
      </c>
      <c r="G624" s="40">
        <f>VLOOKUP(B624,'Detrazioni (2022-2024)'!A:N,14,FALSE)</f>
        <v>0</v>
      </c>
      <c r="H624" s="3">
        <f t="shared" si="72"/>
        <v>0</v>
      </c>
      <c r="I624" s="41">
        <f t="shared" si="73"/>
        <v>0</v>
      </c>
      <c r="J624" s="48">
        <f t="shared" si="74"/>
        <v>19603</v>
      </c>
      <c r="K624" s="48">
        <f t="shared" si="76"/>
        <v>0.31566827697262478</v>
      </c>
      <c r="L624" s="48">
        <f t="shared" si="77"/>
        <v>43</v>
      </c>
      <c r="M624" s="13">
        <f t="shared" si="78"/>
        <v>0.43</v>
      </c>
      <c r="N624" s="13">
        <f t="shared" si="79"/>
        <v>0.43</v>
      </c>
    </row>
    <row r="625" spans="1:14" x14ac:dyDescent="0.2">
      <c r="A625" s="37">
        <v>100</v>
      </c>
      <c r="B625" s="37">
        <f t="shared" si="75"/>
        <v>62200</v>
      </c>
      <c r="C625" s="38">
        <f>'Aliquote medie'!H625</f>
        <v>4</v>
      </c>
      <c r="D625" s="38">
        <f>'Aliquote medie'!I625</f>
        <v>0.43</v>
      </c>
      <c r="E625" s="39">
        <f>VLOOKUP(B625,'Aliquote medie'!B:L,10,FALSE)</f>
        <v>19646</v>
      </c>
      <c r="F625" s="39">
        <f>'Aliquote medie'!L625</f>
        <v>0.31585209003215436</v>
      </c>
      <c r="G625" s="40">
        <f>VLOOKUP(B625,'Detrazioni (2022-2024)'!A:N,14,FALSE)</f>
        <v>0</v>
      </c>
      <c r="H625" s="3">
        <f t="shared" si="72"/>
        <v>0</v>
      </c>
      <c r="I625" s="41">
        <f t="shared" si="73"/>
        <v>0</v>
      </c>
      <c r="J625" s="48">
        <f t="shared" si="74"/>
        <v>19646</v>
      </c>
      <c r="K625" s="48">
        <f t="shared" si="76"/>
        <v>0.31585209003215436</v>
      </c>
      <c r="L625" s="48">
        <f t="shared" si="77"/>
        <v>43</v>
      </c>
      <c r="M625" s="13">
        <f t="shared" si="78"/>
        <v>0.43</v>
      </c>
      <c r="N625" s="13">
        <f t="shared" si="79"/>
        <v>0.43</v>
      </c>
    </row>
    <row r="626" spans="1:14" x14ac:dyDescent="0.2">
      <c r="A626" s="37">
        <v>100</v>
      </c>
      <c r="B626" s="37">
        <f t="shared" si="75"/>
        <v>62300</v>
      </c>
      <c r="C626" s="38">
        <f>'Aliquote medie'!H626</f>
        <v>4</v>
      </c>
      <c r="D626" s="38">
        <f>'Aliquote medie'!I626</f>
        <v>0.43</v>
      </c>
      <c r="E626" s="39">
        <f>VLOOKUP(B626,'Aliquote medie'!B:L,10,FALSE)</f>
        <v>19689</v>
      </c>
      <c r="F626" s="39">
        <f>'Aliquote medie'!L626</f>
        <v>0.31603531300160514</v>
      </c>
      <c r="G626" s="40">
        <f>VLOOKUP(B626,'Detrazioni (2022-2024)'!A:N,14,FALSE)</f>
        <v>0</v>
      </c>
      <c r="H626" s="3">
        <f t="shared" si="72"/>
        <v>0</v>
      </c>
      <c r="I626" s="41">
        <f t="shared" si="73"/>
        <v>0</v>
      </c>
      <c r="J626" s="48">
        <f t="shared" si="74"/>
        <v>19689</v>
      </c>
      <c r="K626" s="48">
        <f t="shared" si="76"/>
        <v>0.31603531300160514</v>
      </c>
      <c r="L626" s="48">
        <f t="shared" si="77"/>
        <v>43</v>
      </c>
      <c r="M626" s="13">
        <f t="shared" si="78"/>
        <v>0.43</v>
      </c>
      <c r="N626" s="13">
        <f t="shared" si="79"/>
        <v>0.43</v>
      </c>
    </row>
    <row r="627" spans="1:14" x14ac:dyDescent="0.2">
      <c r="A627" s="37">
        <v>100</v>
      </c>
      <c r="B627" s="37">
        <f t="shared" si="75"/>
        <v>62400</v>
      </c>
      <c r="C627" s="38">
        <f>'Aliquote medie'!H627</f>
        <v>4</v>
      </c>
      <c r="D627" s="38">
        <f>'Aliquote medie'!I627</f>
        <v>0.43</v>
      </c>
      <c r="E627" s="39">
        <f>VLOOKUP(B627,'Aliquote medie'!B:L,10,FALSE)</f>
        <v>19732</v>
      </c>
      <c r="F627" s="39">
        <f>'Aliquote medie'!L627</f>
        <v>0.31621794871794873</v>
      </c>
      <c r="G627" s="40">
        <f>VLOOKUP(B627,'Detrazioni (2022-2024)'!A:N,14,FALSE)</f>
        <v>0</v>
      </c>
      <c r="H627" s="3">
        <f t="shared" si="72"/>
        <v>0</v>
      </c>
      <c r="I627" s="41">
        <f t="shared" si="73"/>
        <v>0</v>
      </c>
      <c r="J627" s="48">
        <f t="shared" si="74"/>
        <v>19732</v>
      </c>
      <c r="K627" s="48">
        <f t="shared" si="76"/>
        <v>0.31621794871794873</v>
      </c>
      <c r="L627" s="48">
        <f t="shared" si="77"/>
        <v>43</v>
      </c>
      <c r="M627" s="13">
        <f t="shared" si="78"/>
        <v>0.43</v>
      </c>
      <c r="N627" s="13">
        <f t="shared" si="79"/>
        <v>0.43</v>
      </c>
    </row>
    <row r="628" spans="1:14" x14ac:dyDescent="0.2">
      <c r="A628" s="37">
        <v>100</v>
      </c>
      <c r="B628" s="37">
        <f t="shared" si="75"/>
        <v>62500</v>
      </c>
      <c r="C628" s="38">
        <f>'Aliquote medie'!H628</f>
        <v>4</v>
      </c>
      <c r="D628" s="38">
        <f>'Aliquote medie'!I628</f>
        <v>0.43</v>
      </c>
      <c r="E628" s="39">
        <f>VLOOKUP(B628,'Aliquote medie'!B:L,10,FALSE)</f>
        <v>19775</v>
      </c>
      <c r="F628" s="39">
        <f>'Aliquote medie'!L628</f>
        <v>0.31640000000000001</v>
      </c>
      <c r="G628" s="40">
        <f>VLOOKUP(B628,'Detrazioni (2022-2024)'!A:N,14,FALSE)</f>
        <v>0</v>
      </c>
      <c r="H628" s="3">
        <f t="shared" si="72"/>
        <v>0</v>
      </c>
      <c r="I628" s="41">
        <f t="shared" si="73"/>
        <v>0</v>
      </c>
      <c r="J628" s="48">
        <f t="shared" si="74"/>
        <v>19775</v>
      </c>
      <c r="K628" s="48">
        <f t="shared" si="76"/>
        <v>0.31640000000000001</v>
      </c>
      <c r="L628" s="48">
        <f t="shared" si="77"/>
        <v>43</v>
      </c>
      <c r="M628" s="13">
        <f t="shared" si="78"/>
        <v>0.43</v>
      </c>
      <c r="N628" s="13">
        <f t="shared" si="79"/>
        <v>0.43</v>
      </c>
    </row>
    <row r="629" spans="1:14" x14ac:dyDescent="0.2">
      <c r="A629" s="37">
        <v>100</v>
      </c>
      <c r="B629" s="37">
        <f t="shared" si="75"/>
        <v>62600</v>
      </c>
      <c r="C629" s="38">
        <f>'Aliquote medie'!H629</f>
        <v>4</v>
      </c>
      <c r="D629" s="38">
        <f>'Aliquote medie'!I629</f>
        <v>0.43</v>
      </c>
      <c r="E629" s="39">
        <f>VLOOKUP(B629,'Aliquote medie'!B:L,10,FALSE)</f>
        <v>19818</v>
      </c>
      <c r="F629" s="39">
        <f>'Aliquote medie'!L629</f>
        <v>0.31658146964856232</v>
      </c>
      <c r="G629" s="40">
        <f>VLOOKUP(B629,'Detrazioni (2022-2024)'!A:N,14,FALSE)</f>
        <v>0</v>
      </c>
      <c r="H629" s="3">
        <f t="shared" si="72"/>
        <v>0</v>
      </c>
      <c r="I629" s="41">
        <f t="shared" si="73"/>
        <v>0</v>
      </c>
      <c r="J629" s="48">
        <f t="shared" si="74"/>
        <v>19818</v>
      </c>
      <c r="K629" s="48">
        <f t="shared" si="76"/>
        <v>0.31658146964856232</v>
      </c>
      <c r="L629" s="48">
        <f t="shared" si="77"/>
        <v>43</v>
      </c>
      <c r="M629" s="13">
        <f t="shared" si="78"/>
        <v>0.43</v>
      </c>
      <c r="N629" s="13">
        <f t="shared" si="79"/>
        <v>0.43</v>
      </c>
    </row>
    <row r="630" spans="1:14" x14ac:dyDescent="0.2">
      <c r="A630" s="37">
        <v>100</v>
      </c>
      <c r="B630" s="37">
        <f t="shared" si="75"/>
        <v>62700</v>
      </c>
      <c r="C630" s="38">
        <f>'Aliquote medie'!H630</f>
        <v>4</v>
      </c>
      <c r="D630" s="38">
        <f>'Aliquote medie'!I630</f>
        <v>0.43</v>
      </c>
      <c r="E630" s="39">
        <f>VLOOKUP(B630,'Aliquote medie'!B:L,10,FALSE)</f>
        <v>19861</v>
      </c>
      <c r="F630" s="39">
        <f>'Aliquote medie'!L630</f>
        <v>0.31676236044657097</v>
      </c>
      <c r="G630" s="40">
        <f>VLOOKUP(B630,'Detrazioni (2022-2024)'!A:N,14,FALSE)</f>
        <v>0</v>
      </c>
      <c r="H630" s="3">
        <f t="shared" si="72"/>
        <v>0</v>
      </c>
      <c r="I630" s="41">
        <f t="shared" si="73"/>
        <v>0</v>
      </c>
      <c r="J630" s="48">
        <f t="shared" si="74"/>
        <v>19861</v>
      </c>
      <c r="K630" s="48">
        <f t="shared" si="76"/>
        <v>0.31676236044657097</v>
      </c>
      <c r="L630" s="48">
        <f t="shared" si="77"/>
        <v>43</v>
      </c>
      <c r="M630" s="13">
        <f t="shared" si="78"/>
        <v>0.43</v>
      </c>
      <c r="N630" s="13">
        <f t="shared" si="79"/>
        <v>0.43</v>
      </c>
    </row>
    <row r="631" spans="1:14" x14ac:dyDescent="0.2">
      <c r="A631" s="37">
        <v>100</v>
      </c>
      <c r="B631" s="37">
        <f t="shared" si="75"/>
        <v>62800</v>
      </c>
      <c r="C631" s="38">
        <f>'Aliquote medie'!H631</f>
        <v>4</v>
      </c>
      <c r="D631" s="38">
        <f>'Aliquote medie'!I631</f>
        <v>0.43</v>
      </c>
      <c r="E631" s="39">
        <f>VLOOKUP(B631,'Aliquote medie'!B:L,10,FALSE)</f>
        <v>19904</v>
      </c>
      <c r="F631" s="39">
        <f>'Aliquote medie'!L631</f>
        <v>0.31694267515923569</v>
      </c>
      <c r="G631" s="40">
        <f>VLOOKUP(B631,'Detrazioni (2022-2024)'!A:N,14,FALSE)</f>
        <v>0</v>
      </c>
      <c r="H631" s="3">
        <f t="shared" si="72"/>
        <v>0</v>
      </c>
      <c r="I631" s="41">
        <f t="shared" si="73"/>
        <v>0</v>
      </c>
      <c r="J631" s="48">
        <f t="shared" si="74"/>
        <v>19904</v>
      </c>
      <c r="K631" s="48">
        <f t="shared" si="76"/>
        <v>0.31694267515923569</v>
      </c>
      <c r="L631" s="48">
        <f t="shared" si="77"/>
        <v>43</v>
      </c>
      <c r="M631" s="13">
        <f t="shared" si="78"/>
        <v>0.43</v>
      </c>
      <c r="N631" s="13">
        <f t="shared" si="79"/>
        <v>0.43</v>
      </c>
    </row>
    <row r="632" spans="1:14" x14ac:dyDescent="0.2">
      <c r="A632" s="37">
        <v>100</v>
      </c>
      <c r="B632" s="37">
        <f t="shared" si="75"/>
        <v>62900</v>
      </c>
      <c r="C632" s="38">
        <f>'Aliquote medie'!H632</f>
        <v>4</v>
      </c>
      <c r="D632" s="38">
        <f>'Aliquote medie'!I632</f>
        <v>0.43</v>
      </c>
      <c r="E632" s="39">
        <f>VLOOKUP(B632,'Aliquote medie'!B:L,10,FALSE)</f>
        <v>19947</v>
      </c>
      <c r="F632" s="39">
        <f>'Aliquote medie'!L632</f>
        <v>0.31712241653418122</v>
      </c>
      <c r="G632" s="40">
        <f>VLOOKUP(B632,'Detrazioni (2022-2024)'!A:N,14,FALSE)</f>
        <v>0</v>
      </c>
      <c r="H632" s="3">
        <f t="shared" si="72"/>
        <v>0</v>
      </c>
      <c r="I632" s="41">
        <f t="shared" si="73"/>
        <v>0</v>
      </c>
      <c r="J632" s="48">
        <f t="shared" si="74"/>
        <v>19947</v>
      </c>
      <c r="K632" s="48">
        <f t="shared" si="76"/>
        <v>0.31712241653418122</v>
      </c>
      <c r="L632" s="48">
        <f t="shared" si="77"/>
        <v>43</v>
      </c>
      <c r="M632" s="13">
        <f t="shared" si="78"/>
        <v>0.43</v>
      </c>
      <c r="N632" s="13">
        <f t="shared" si="79"/>
        <v>0.43</v>
      </c>
    </row>
    <row r="633" spans="1:14" x14ac:dyDescent="0.2">
      <c r="A633" s="37">
        <v>100</v>
      </c>
      <c r="B633" s="37">
        <f t="shared" si="75"/>
        <v>63000</v>
      </c>
      <c r="C633" s="38">
        <f>'Aliquote medie'!H633</f>
        <v>4</v>
      </c>
      <c r="D633" s="38">
        <f>'Aliquote medie'!I633</f>
        <v>0.43</v>
      </c>
      <c r="E633" s="39">
        <f>VLOOKUP(B633,'Aliquote medie'!B:L,10,FALSE)</f>
        <v>19990</v>
      </c>
      <c r="F633" s="39">
        <f>'Aliquote medie'!L633</f>
        <v>0.31730158730158731</v>
      </c>
      <c r="G633" s="40">
        <f>VLOOKUP(B633,'Detrazioni (2022-2024)'!A:N,14,FALSE)</f>
        <v>0</v>
      </c>
      <c r="H633" s="3">
        <f t="shared" si="72"/>
        <v>0</v>
      </c>
      <c r="I633" s="41">
        <f t="shared" si="73"/>
        <v>0</v>
      </c>
      <c r="J633" s="48">
        <f t="shared" si="74"/>
        <v>19990</v>
      </c>
      <c r="K633" s="48">
        <f t="shared" si="76"/>
        <v>0.31730158730158731</v>
      </c>
      <c r="L633" s="48">
        <f t="shared" si="77"/>
        <v>43</v>
      </c>
      <c r="M633" s="13">
        <f t="shared" si="78"/>
        <v>0.43</v>
      </c>
      <c r="N633" s="13">
        <f t="shared" si="79"/>
        <v>0.43</v>
      </c>
    </row>
    <row r="634" spans="1:14" x14ac:dyDescent="0.2">
      <c r="A634" s="37">
        <v>100</v>
      </c>
      <c r="B634" s="37">
        <f t="shared" si="75"/>
        <v>63100</v>
      </c>
      <c r="C634" s="38">
        <f>'Aliquote medie'!H634</f>
        <v>4</v>
      </c>
      <c r="D634" s="38">
        <f>'Aliquote medie'!I634</f>
        <v>0.43</v>
      </c>
      <c r="E634" s="39">
        <f>VLOOKUP(B634,'Aliquote medie'!B:L,10,FALSE)</f>
        <v>20033</v>
      </c>
      <c r="F634" s="39">
        <f>'Aliquote medie'!L634</f>
        <v>0.31748019017432649</v>
      </c>
      <c r="G634" s="40">
        <f>VLOOKUP(B634,'Detrazioni (2022-2024)'!A:N,14,FALSE)</f>
        <v>0</v>
      </c>
      <c r="H634" s="3">
        <f t="shared" si="72"/>
        <v>0</v>
      </c>
      <c r="I634" s="41">
        <f t="shared" si="73"/>
        <v>0</v>
      </c>
      <c r="J634" s="48">
        <f t="shared" si="74"/>
        <v>20033</v>
      </c>
      <c r="K634" s="48">
        <f t="shared" si="76"/>
        <v>0.31748019017432649</v>
      </c>
      <c r="L634" s="48">
        <f t="shared" si="77"/>
        <v>43</v>
      </c>
      <c r="M634" s="13">
        <f t="shared" si="78"/>
        <v>0.43</v>
      </c>
      <c r="N634" s="13">
        <f t="shared" si="79"/>
        <v>0.43</v>
      </c>
    </row>
    <row r="635" spans="1:14" x14ac:dyDescent="0.2">
      <c r="A635" s="37">
        <v>100</v>
      </c>
      <c r="B635" s="37">
        <f t="shared" si="75"/>
        <v>63200</v>
      </c>
      <c r="C635" s="38">
        <f>'Aliquote medie'!H635</f>
        <v>4</v>
      </c>
      <c r="D635" s="38">
        <f>'Aliquote medie'!I635</f>
        <v>0.43</v>
      </c>
      <c r="E635" s="39">
        <f>VLOOKUP(B635,'Aliquote medie'!B:L,10,FALSE)</f>
        <v>20076</v>
      </c>
      <c r="F635" s="39">
        <f>'Aliquote medie'!L635</f>
        <v>0.31765822784810127</v>
      </c>
      <c r="G635" s="40">
        <f>VLOOKUP(B635,'Detrazioni (2022-2024)'!A:N,14,FALSE)</f>
        <v>0</v>
      </c>
      <c r="H635" s="3">
        <f t="shared" si="72"/>
        <v>0</v>
      </c>
      <c r="I635" s="41">
        <f t="shared" si="73"/>
        <v>0</v>
      </c>
      <c r="J635" s="48">
        <f t="shared" si="74"/>
        <v>20076</v>
      </c>
      <c r="K635" s="48">
        <f t="shared" si="76"/>
        <v>0.31765822784810127</v>
      </c>
      <c r="L635" s="48">
        <f t="shared" si="77"/>
        <v>43</v>
      </c>
      <c r="M635" s="13">
        <f t="shared" si="78"/>
        <v>0.43</v>
      </c>
      <c r="N635" s="13">
        <f t="shared" si="79"/>
        <v>0.43</v>
      </c>
    </row>
    <row r="636" spans="1:14" x14ac:dyDescent="0.2">
      <c r="A636" s="37">
        <v>100</v>
      </c>
      <c r="B636" s="37">
        <f t="shared" si="75"/>
        <v>63300</v>
      </c>
      <c r="C636" s="38">
        <f>'Aliquote medie'!H636</f>
        <v>4</v>
      </c>
      <c r="D636" s="38">
        <f>'Aliquote medie'!I636</f>
        <v>0.43</v>
      </c>
      <c r="E636" s="39">
        <f>VLOOKUP(B636,'Aliquote medie'!B:L,10,FALSE)</f>
        <v>20119</v>
      </c>
      <c r="F636" s="39">
        <f>'Aliquote medie'!L636</f>
        <v>0.31783570300157976</v>
      </c>
      <c r="G636" s="40">
        <f>VLOOKUP(B636,'Detrazioni (2022-2024)'!A:N,14,FALSE)</f>
        <v>0</v>
      </c>
      <c r="H636" s="3">
        <f t="shared" si="72"/>
        <v>0</v>
      </c>
      <c r="I636" s="41">
        <f t="shared" si="73"/>
        <v>0</v>
      </c>
      <c r="J636" s="48">
        <f t="shared" si="74"/>
        <v>20119</v>
      </c>
      <c r="K636" s="48">
        <f t="shared" si="76"/>
        <v>0.31783570300157976</v>
      </c>
      <c r="L636" s="48">
        <f t="shared" si="77"/>
        <v>43</v>
      </c>
      <c r="M636" s="13">
        <f t="shared" si="78"/>
        <v>0.43</v>
      </c>
      <c r="N636" s="13">
        <f t="shared" si="79"/>
        <v>0.43</v>
      </c>
    </row>
    <row r="637" spans="1:14" x14ac:dyDescent="0.2">
      <c r="A637" s="37">
        <v>100</v>
      </c>
      <c r="B637" s="37">
        <f t="shared" si="75"/>
        <v>63400</v>
      </c>
      <c r="C637" s="38">
        <f>'Aliquote medie'!H637</f>
        <v>4</v>
      </c>
      <c r="D637" s="38">
        <f>'Aliquote medie'!I637</f>
        <v>0.43</v>
      </c>
      <c r="E637" s="39">
        <f>VLOOKUP(B637,'Aliquote medie'!B:L,10,FALSE)</f>
        <v>20162</v>
      </c>
      <c r="F637" s="39">
        <f>'Aliquote medie'!L637</f>
        <v>0.31801261829652999</v>
      </c>
      <c r="G637" s="40">
        <f>VLOOKUP(B637,'Detrazioni (2022-2024)'!A:N,14,FALSE)</f>
        <v>0</v>
      </c>
      <c r="H637" s="3">
        <f t="shared" si="72"/>
        <v>0</v>
      </c>
      <c r="I637" s="41">
        <f t="shared" si="73"/>
        <v>0</v>
      </c>
      <c r="J637" s="48">
        <f t="shared" si="74"/>
        <v>20162</v>
      </c>
      <c r="K637" s="48">
        <f t="shared" si="76"/>
        <v>0.31801261829652999</v>
      </c>
      <c r="L637" s="48">
        <f t="shared" si="77"/>
        <v>43</v>
      </c>
      <c r="M637" s="13">
        <f t="shared" si="78"/>
        <v>0.43</v>
      </c>
      <c r="N637" s="13">
        <f t="shared" si="79"/>
        <v>0.43</v>
      </c>
    </row>
    <row r="638" spans="1:14" x14ac:dyDescent="0.2">
      <c r="A638" s="37">
        <v>100</v>
      </c>
      <c r="B638" s="37">
        <f t="shared" si="75"/>
        <v>63500</v>
      </c>
      <c r="C638" s="38">
        <f>'Aliquote medie'!H638</f>
        <v>4</v>
      </c>
      <c r="D638" s="38">
        <f>'Aliquote medie'!I638</f>
        <v>0.43</v>
      </c>
      <c r="E638" s="39">
        <f>VLOOKUP(B638,'Aliquote medie'!B:L,10,FALSE)</f>
        <v>20205</v>
      </c>
      <c r="F638" s="39">
        <f>'Aliquote medie'!L638</f>
        <v>0.31818897637795274</v>
      </c>
      <c r="G638" s="40">
        <f>VLOOKUP(B638,'Detrazioni (2022-2024)'!A:N,14,FALSE)</f>
        <v>0</v>
      </c>
      <c r="H638" s="3">
        <f t="shared" si="72"/>
        <v>0</v>
      </c>
      <c r="I638" s="41">
        <f t="shared" si="73"/>
        <v>0</v>
      </c>
      <c r="J638" s="48">
        <f t="shared" si="74"/>
        <v>20205</v>
      </c>
      <c r="K638" s="48">
        <f t="shared" si="76"/>
        <v>0.31818897637795274</v>
      </c>
      <c r="L638" s="48">
        <f t="shared" si="77"/>
        <v>43</v>
      </c>
      <c r="M638" s="13">
        <f t="shared" si="78"/>
        <v>0.43</v>
      </c>
      <c r="N638" s="13">
        <f t="shared" si="79"/>
        <v>0.43</v>
      </c>
    </row>
    <row r="639" spans="1:14" x14ac:dyDescent="0.2">
      <c r="A639" s="37">
        <v>100</v>
      </c>
      <c r="B639" s="37">
        <f t="shared" si="75"/>
        <v>63600</v>
      </c>
      <c r="C639" s="38">
        <f>'Aliquote medie'!H639</f>
        <v>4</v>
      </c>
      <c r="D639" s="38">
        <f>'Aliquote medie'!I639</f>
        <v>0.43</v>
      </c>
      <c r="E639" s="39">
        <f>VLOOKUP(B639,'Aliquote medie'!B:L,10,FALSE)</f>
        <v>20248</v>
      </c>
      <c r="F639" s="39">
        <f>'Aliquote medie'!L639</f>
        <v>0.31836477987421385</v>
      </c>
      <c r="G639" s="40">
        <f>VLOOKUP(B639,'Detrazioni (2022-2024)'!A:N,14,FALSE)</f>
        <v>0</v>
      </c>
      <c r="H639" s="3">
        <f t="shared" si="72"/>
        <v>0</v>
      </c>
      <c r="I639" s="41">
        <f t="shared" si="73"/>
        <v>0</v>
      </c>
      <c r="J639" s="48">
        <f t="shared" si="74"/>
        <v>20248</v>
      </c>
      <c r="K639" s="48">
        <f t="shared" si="76"/>
        <v>0.31836477987421385</v>
      </c>
      <c r="L639" s="48">
        <f t="shared" si="77"/>
        <v>43</v>
      </c>
      <c r="M639" s="13">
        <f t="shared" si="78"/>
        <v>0.43</v>
      </c>
      <c r="N639" s="13">
        <f t="shared" si="79"/>
        <v>0.43</v>
      </c>
    </row>
    <row r="640" spans="1:14" x14ac:dyDescent="0.2">
      <c r="A640" s="37">
        <v>100</v>
      </c>
      <c r="B640" s="37">
        <f t="shared" si="75"/>
        <v>63700</v>
      </c>
      <c r="C640" s="38">
        <f>'Aliquote medie'!H640</f>
        <v>4</v>
      </c>
      <c r="D640" s="38">
        <f>'Aliquote medie'!I640</f>
        <v>0.43</v>
      </c>
      <c r="E640" s="39">
        <f>VLOOKUP(B640,'Aliquote medie'!B:L,10,FALSE)</f>
        <v>20291</v>
      </c>
      <c r="F640" s="39">
        <f>'Aliquote medie'!L640</f>
        <v>0.31854003139717424</v>
      </c>
      <c r="G640" s="40">
        <f>VLOOKUP(B640,'Detrazioni (2022-2024)'!A:N,14,FALSE)</f>
        <v>0</v>
      </c>
      <c r="H640" s="3">
        <f t="shared" si="72"/>
        <v>0</v>
      </c>
      <c r="I640" s="41">
        <f t="shared" si="73"/>
        <v>0</v>
      </c>
      <c r="J640" s="48">
        <f t="shared" si="74"/>
        <v>20291</v>
      </c>
      <c r="K640" s="48">
        <f t="shared" si="76"/>
        <v>0.31854003139717424</v>
      </c>
      <c r="L640" s="48">
        <f t="shared" si="77"/>
        <v>43</v>
      </c>
      <c r="M640" s="13">
        <f t="shared" si="78"/>
        <v>0.43</v>
      </c>
      <c r="N640" s="13">
        <f t="shared" si="79"/>
        <v>0.43</v>
      </c>
    </row>
    <row r="641" spans="1:14" x14ac:dyDescent="0.2">
      <c r="A641" s="37">
        <v>100</v>
      </c>
      <c r="B641" s="37">
        <f t="shared" si="75"/>
        <v>63800</v>
      </c>
      <c r="C641" s="38">
        <f>'Aliquote medie'!H641</f>
        <v>4</v>
      </c>
      <c r="D641" s="38">
        <f>'Aliquote medie'!I641</f>
        <v>0.43</v>
      </c>
      <c r="E641" s="39">
        <f>VLOOKUP(B641,'Aliquote medie'!B:L,10,FALSE)</f>
        <v>20334</v>
      </c>
      <c r="F641" s="39">
        <f>'Aliquote medie'!L641</f>
        <v>0.31871473354231977</v>
      </c>
      <c r="G641" s="40">
        <f>VLOOKUP(B641,'Detrazioni (2022-2024)'!A:N,14,FALSE)</f>
        <v>0</v>
      </c>
      <c r="H641" s="3">
        <f t="shared" si="72"/>
        <v>0</v>
      </c>
      <c r="I641" s="41">
        <f t="shared" si="73"/>
        <v>0</v>
      </c>
      <c r="J641" s="48">
        <f t="shared" si="74"/>
        <v>20334</v>
      </c>
      <c r="K641" s="48">
        <f t="shared" si="76"/>
        <v>0.31871473354231977</v>
      </c>
      <c r="L641" s="48">
        <f t="shared" si="77"/>
        <v>43</v>
      </c>
      <c r="M641" s="13">
        <f t="shared" si="78"/>
        <v>0.43</v>
      </c>
      <c r="N641" s="13">
        <f t="shared" si="79"/>
        <v>0.43</v>
      </c>
    </row>
    <row r="642" spans="1:14" x14ac:dyDescent="0.2">
      <c r="A642" s="37">
        <v>100</v>
      </c>
      <c r="B642" s="37">
        <f t="shared" si="75"/>
        <v>63900</v>
      </c>
      <c r="C642" s="38">
        <f>'Aliquote medie'!H642</f>
        <v>4</v>
      </c>
      <c r="D642" s="38">
        <f>'Aliquote medie'!I642</f>
        <v>0.43</v>
      </c>
      <c r="E642" s="39">
        <f>VLOOKUP(B642,'Aliquote medie'!B:L,10,FALSE)</f>
        <v>20377</v>
      </c>
      <c r="F642" s="39">
        <f>'Aliquote medie'!L642</f>
        <v>0.31888888888888889</v>
      </c>
      <c r="G642" s="40">
        <f>VLOOKUP(B642,'Detrazioni (2022-2024)'!A:N,14,FALSE)</f>
        <v>0</v>
      </c>
      <c r="H642" s="3">
        <f t="shared" si="72"/>
        <v>0</v>
      </c>
      <c r="I642" s="41">
        <f t="shared" si="73"/>
        <v>0</v>
      </c>
      <c r="J642" s="48">
        <f t="shared" si="74"/>
        <v>20377</v>
      </c>
      <c r="K642" s="48">
        <f t="shared" si="76"/>
        <v>0.31888888888888889</v>
      </c>
      <c r="L642" s="48">
        <f t="shared" si="77"/>
        <v>43</v>
      </c>
      <c r="M642" s="13">
        <f t="shared" si="78"/>
        <v>0.43</v>
      </c>
      <c r="N642" s="13">
        <f t="shared" si="79"/>
        <v>0.43</v>
      </c>
    </row>
    <row r="643" spans="1:14" x14ac:dyDescent="0.2">
      <c r="A643" s="37">
        <v>100</v>
      </c>
      <c r="B643" s="37">
        <f t="shared" si="75"/>
        <v>64000</v>
      </c>
      <c r="C643" s="38">
        <f>'Aliquote medie'!H643</f>
        <v>4</v>
      </c>
      <c r="D643" s="38">
        <f>'Aliquote medie'!I643</f>
        <v>0.43</v>
      </c>
      <c r="E643" s="39">
        <f>VLOOKUP(B643,'Aliquote medie'!B:L,10,FALSE)</f>
        <v>20420</v>
      </c>
      <c r="F643" s="39">
        <f>'Aliquote medie'!L643</f>
        <v>0.31906250000000003</v>
      </c>
      <c r="G643" s="40">
        <f>VLOOKUP(B643,'Detrazioni (2022-2024)'!A:N,14,FALSE)</f>
        <v>0</v>
      </c>
      <c r="H643" s="3">
        <f t="shared" si="72"/>
        <v>0</v>
      </c>
      <c r="I643" s="41">
        <f t="shared" si="73"/>
        <v>0</v>
      </c>
      <c r="J643" s="48">
        <f t="shared" si="74"/>
        <v>20420</v>
      </c>
      <c r="K643" s="48">
        <f t="shared" si="76"/>
        <v>0.31906250000000003</v>
      </c>
      <c r="L643" s="48">
        <f t="shared" si="77"/>
        <v>43</v>
      </c>
      <c r="M643" s="13">
        <f t="shared" si="78"/>
        <v>0.43</v>
      </c>
      <c r="N643" s="13">
        <f t="shared" si="79"/>
        <v>0.43</v>
      </c>
    </row>
    <row r="644" spans="1:14" x14ac:dyDescent="0.2">
      <c r="A644" s="37">
        <v>100</v>
      </c>
      <c r="B644" s="37">
        <f t="shared" si="75"/>
        <v>64100</v>
      </c>
      <c r="C644" s="38">
        <f>'Aliquote medie'!H644</f>
        <v>4</v>
      </c>
      <c r="D644" s="38">
        <f>'Aliquote medie'!I644</f>
        <v>0.43</v>
      </c>
      <c r="E644" s="39">
        <f>VLOOKUP(B644,'Aliquote medie'!B:L,10,FALSE)</f>
        <v>20463</v>
      </c>
      <c r="F644" s="39">
        <f>'Aliquote medie'!L644</f>
        <v>0.31923556942277692</v>
      </c>
      <c r="G644" s="40">
        <f>VLOOKUP(B644,'Detrazioni (2022-2024)'!A:N,14,FALSE)</f>
        <v>0</v>
      </c>
      <c r="H644" s="3">
        <f t="shared" ref="H644:H707" si="80">IF(AND(E644&gt;G644,B644&lt;=15000),1200,0)</f>
        <v>0</v>
      </c>
      <c r="I644" s="41">
        <f t="shared" ref="I644:I707" si="81">G644+H644</f>
        <v>0</v>
      </c>
      <c r="J644" s="48">
        <f t="shared" ref="J644:J707" si="82">IF(G644&gt;E644,0,E644-G644-H644)</f>
        <v>20463</v>
      </c>
      <c r="K644" s="48">
        <f t="shared" si="76"/>
        <v>0.31923556942277692</v>
      </c>
      <c r="L644" s="48">
        <f t="shared" si="77"/>
        <v>43</v>
      </c>
      <c r="M644" s="13">
        <f t="shared" si="78"/>
        <v>0.43</v>
      </c>
      <c r="N644" s="13">
        <f t="shared" si="79"/>
        <v>0.43</v>
      </c>
    </row>
    <row r="645" spans="1:14" x14ac:dyDescent="0.2">
      <c r="A645" s="37">
        <v>100</v>
      </c>
      <c r="B645" s="37">
        <f t="shared" ref="B645:B708" si="83">B644+A645</f>
        <v>64200</v>
      </c>
      <c r="C645" s="38">
        <f>'Aliquote medie'!H645</f>
        <v>4</v>
      </c>
      <c r="D645" s="38">
        <f>'Aliquote medie'!I645</f>
        <v>0.43</v>
      </c>
      <c r="E645" s="39">
        <f>VLOOKUP(B645,'Aliquote medie'!B:L,10,FALSE)</f>
        <v>20506</v>
      </c>
      <c r="F645" s="39">
        <f>'Aliquote medie'!L645</f>
        <v>0.3194080996884735</v>
      </c>
      <c r="G645" s="40">
        <f>VLOOKUP(B645,'Detrazioni (2022-2024)'!A:N,14,FALSE)</f>
        <v>0</v>
      </c>
      <c r="H645" s="3">
        <f t="shared" si="80"/>
        <v>0</v>
      </c>
      <c r="I645" s="41">
        <f t="shared" si="81"/>
        <v>0</v>
      </c>
      <c r="J645" s="48">
        <f t="shared" si="82"/>
        <v>20506</v>
      </c>
      <c r="K645" s="48">
        <f t="shared" ref="K645:K708" si="84">J645/B645</f>
        <v>0.3194080996884735</v>
      </c>
      <c r="L645" s="48">
        <f t="shared" ref="L645:L708" si="85">(J645-J644)</f>
        <v>43</v>
      </c>
      <c r="M645" s="13">
        <f t="shared" ref="M645:M708" si="86">L645/A645</f>
        <v>0.43</v>
      </c>
      <c r="N645" s="13">
        <f t="shared" ref="N645:N708" si="87">IF(AND(M645&lt;1,M645&gt;-0.3),M645,"")</f>
        <v>0.43</v>
      </c>
    </row>
    <row r="646" spans="1:14" x14ac:dyDescent="0.2">
      <c r="A646" s="37">
        <v>100</v>
      </c>
      <c r="B646" s="37">
        <f t="shared" si="83"/>
        <v>64300</v>
      </c>
      <c r="C646" s="38">
        <f>'Aliquote medie'!H646</f>
        <v>4</v>
      </c>
      <c r="D646" s="38">
        <f>'Aliquote medie'!I646</f>
        <v>0.43</v>
      </c>
      <c r="E646" s="39">
        <f>VLOOKUP(B646,'Aliquote medie'!B:L,10,FALSE)</f>
        <v>20549</v>
      </c>
      <c r="F646" s="39">
        <f>'Aliquote medie'!L646</f>
        <v>0.31958009331259718</v>
      </c>
      <c r="G646" s="40">
        <f>VLOOKUP(B646,'Detrazioni (2022-2024)'!A:N,14,FALSE)</f>
        <v>0</v>
      </c>
      <c r="H646" s="3">
        <f t="shared" si="80"/>
        <v>0</v>
      </c>
      <c r="I646" s="41">
        <f t="shared" si="81"/>
        <v>0</v>
      </c>
      <c r="J646" s="48">
        <f t="shared" si="82"/>
        <v>20549</v>
      </c>
      <c r="K646" s="48">
        <f t="shared" si="84"/>
        <v>0.31958009331259718</v>
      </c>
      <c r="L646" s="48">
        <f t="shared" si="85"/>
        <v>43</v>
      </c>
      <c r="M646" s="13">
        <f t="shared" si="86"/>
        <v>0.43</v>
      </c>
      <c r="N646" s="13">
        <f t="shared" si="87"/>
        <v>0.43</v>
      </c>
    </row>
    <row r="647" spans="1:14" x14ac:dyDescent="0.2">
      <c r="A647" s="37">
        <v>100</v>
      </c>
      <c r="B647" s="37">
        <f t="shared" si="83"/>
        <v>64400</v>
      </c>
      <c r="C647" s="38">
        <f>'Aliquote medie'!H647</f>
        <v>4</v>
      </c>
      <c r="D647" s="38">
        <f>'Aliquote medie'!I647</f>
        <v>0.43</v>
      </c>
      <c r="E647" s="39">
        <f>VLOOKUP(B647,'Aliquote medie'!B:L,10,FALSE)</f>
        <v>20592</v>
      </c>
      <c r="F647" s="39">
        <f>'Aliquote medie'!L647</f>
        <v>0.31975155279503104</v>
      </c>
      <c r="G647" s="40">
        <f>VLOOKUP(B647,'Detrazioni (2022-2024)'!A:N,14,FALSE)</f>
        <v>0</v>
      </c>
      <c r="H647" s="3">
        <f t="shared" si="80"/>
        <v>0</v>
      </c>
      <c r="I647" s="41">
        <f t="shared" si="81"/>
        <v>0</v>
      </c>
      <c r="J647" s="48">
        <f t="shared" si="82"/>
        <v>20592</v>
      </c>
      <c r="K647" s="48">
        <f t="shared" si="84"/>
        <v>0.31975155279503104</v>
      </c>
      <c r="L647" s="48">
        <f t="shared" si="85"/>
        <v>43</v>
      </c>
      <c r="M647" s="13">
        <f t="shared" si="86"/>
        <v>0.43</v>
      </c>
      <c r="N647" s="13">
        <f t="shared" si="87"/>
        <v>0.43</v>
      </c>
    </row>
    <row r="648" spans="1:14" x14ac:dyDescent="0.2">
      <c r="A648" s="37">
        <v>100</v>
      </c>
      <c r="B648" s="37">
        <f t="shared" si="83"/>
        <v>64500</v>
      </c>
      <c r="C648" s="38">
        <f>'Aliquote medie'!H648</f>
        <v>4</v>
      </c>
      <c r="D648" s="38">
        <f>'Aliquote medie'!I648</f>
        <v>0.43</v>
      </c>
      <c r="E648" s="39">
        <f>VLOOKUP(B648,'Aliquote medie'!B:L,10,FALSE)</f>
        <v>20635</v>
      </c>
      <c r="F648" s="39">
        <f>'Aliquote medie'!L648</f>
        <v>0.31992248062015505</v>
      </c>
      <c r="G648" s="40">
        <f>VLOOKUP(B648,'Detrazioni (2022-2024)'!A:N,14,FALSE)</f>
        <v>0</v>
      </c>
      <c r="H648" s="3">
        <f t="shared" si="80"/>
        <v>0</v>
      </c>
      <c r="I648" s="41">
        <f t="shared" si="81"/>
        <v>0</v>
      </c>
      <c r="J648" s="48">
        <f t="shared" si="82"/>
        <v>20635</v>
      </c>
      <c r="K648" s="48">
        <f t="shared" si="84"/>
        <v>0.31992248062015505</v>
      </c>
      <c r="L648" s="48">
        <f t="shared" si="85"/>
        <v>43</v>
      </c>
      <c r="M648" s="13">
        <f t="shared" si="86"/>
        <v>0.43</v>
      </c>
      <c r="N648" s="13">
        <f t="shared" si="87"/>
        <v>0.43</v>
      </c>
    </row>
    <row r="649" spans="1:14" x14ac:dyDescent="0.2">
      <c r="A649" s="37">
        <v>100</v>
      </c>
      <c r="B649" s="37">
        <f t="shared" si="83"/>
        <v>64600</v>
      </c>
      <c r="C649" s="38">
        <f>'Aliquote medie'!H649</f>
        <v>4</v>
      </c>
      <c r="D649" s="38">
        <f>'Aliquote medie'!I649</f>
        <v>0.43</v>
      </c>
      <c r="E649" s="39">
        <f>VLOOKUP(B649,'Aliquote medie'!B:L,10,FALSE)</f>
        <v>20678</v>
      </c>
      <c r="F649" s="39">
        <f>'Aliquote medie'!L649</f>
        <v>0.32009287925696595</v>
      </c>
      <c r="G649" s="40">
        <f>VLOOKUP(B649,'Detrazioni (2022-2024)'!A:N,14,FALSE)</f>
        <v>0</v>
      </c>
      <c r="H649" s="3">
        <f t="shared" si="80"/>
        <v>0</v>
      </c>
      <c r="I649" s="41">
        <f t="shared" si="81"/>
        <v>0</v>
      </c>
      <c r="J649" s="48">
        <f t="shared" si="82"/>
        <v>20678</v>
      </c>
      <c r="K649" s="48">
        <f t="shared" si="84"/>
        <v>0.32009287925696595</v>
      </c>
      <c r="L649" s="48">
        <f t="shared" si="85"/>
        <v>43</v>
      </c>
      <c r="M649" s="13">
        <f t="shared" si="86"/>
        <v>0.43</v>
      </c>
      <c r="N649" s="13">
        <f t="shared" si="87"/>
        <v>0.43</v>
      </c>
    </row>
    <row r="650" spans="1:14" x14ac:dyDescent="0.2">
      <c r="A650" s="37">
        <v>100</v>
      </c>
      <c r="B650" s="37">
        <f t="shared" si="83"/>
        <v>64700</v>
      </c>
      <c r="C650" s="38">
        <f>'Aliquote medie'!H650</f>
        <v>4</v>
      </c>
      <c r="D650" s="38">
        <f>'Aliquote medie'!I650</f>
        <v>0.43</v>
      </c>
      <c r="E650" s="39">
        <f>VLOOKUP(B650,'Aliquote medie'!B:L,10,FALSE)</f>
        <v>20721</v>
      </c>
      <c r="F650" s="39">
        <f>'Aliquote medie'!L650</f>
        <v>0.32026275115919628</v>
      </c>
      <c r="G650" s="40">
        <f>VLOOKUP(B650,'Detrazioni (2022-2024)'!A:N,14,FALSE)</f>
        <v>0</v>
      </c>
      <c r="H650" s="3">
        <f t="shared" si="80"/>
        <v>0</v>
      </c>
      <c r="I650" s="41">
        <f t="shared" si="81"/>
        <v>0</v>
      </c>
      <c r="J650" s="48">
        <f t="shared" si="82"/>
        <v>20721</v>
      </c>
      <c r="K650" s="48">
        <f t="shared" si="84"/>
        <v>0.32026275115919628</v>
      </c>
      <c r="L650" s="48">
        <f t="shared" si="85"/>
        <v>43</v>
      </c>
      <c r="M650" s="13">
        <f t="shared" si="86"/>
        <v>0.43</v>
      </c>
      <c r="N650" s="13">
        <f t="shared" si="87"/>
        <v>0.43</v>
      </c>
    </row>
    <row r="651" spans="1:14" x14ac:dyDescent="0.2">
      <c r="A651" s="37">
        <v>100</v>
      </c>
      <c r="B651" s="37">
        <f t="shared" si="83"/>
        <v>64800</v>
      </c>
      <c r="C651" s="38">
        <f>'Aliquote medie'!H651</f>
        <v>4</v>
      </c>
      <c r="D651" s="38">
        <f>'Aliquote medie'!I651</f>
        <v>0.43</v>
      </c>
      <c r="E651" s="39">
        <f>VLOOKUP(B651,'Aliquote medie'!B:L,10,FALSE)</f>
        <v>20764</v>
      </c>
      <c r="F651" s="39">
        <f>'Aliquote medie'!L651</f>
        <v>0.32043209876543211</v>
      </c>
      <c r="G651" s="40">
        <f>VLOOKUP(B651,'Detrazioni (2022-2024)'!A:N,14,FALSE)</f>
        <v>0</v>
      </c>
      <c r="H651" s="3">
        <f t="shared" si="80"/>
        <v>0</v>
      </c>
      <c r="I651" s="41">
        <f t="shared" si="81"/>
        <v>0</v>
      </c>
      <c r="J651" s="48">
        <f t="shared" si="82"/>
        <v>20764</v>
      </c>
      <c r="K651" s="48">
        <f t="shared" si="84"/>
        <v>0.32043209876543211</v>
      </c>
      <c r="L651" s="48">
        <f t="shared" si="85"/>
        <v>43</v>
      </c>
      <c r="M651" s="13">
        <f t="shared" si="86"/>
        <v>0.43</v>
      </c>
      <c r="N651" s="13">
        <f t="shared" si="87"/>
        <v>0.43</v>
      </c>
    </row>
    <row r="652" spans="1:14" x14ac:dyDescent="0.2">
      <c r="A652" s="37">
        <v>100</v>
      </c>
      <c r="B652" s="37">
        <f t="shared" si="83"/>
        <v>64900</v>
      </c>
      <c r="C652" s="38">
        <f>'Aliquote medie'!H652</f>
        <v>4</v>
      </c>
      <c r="D652" s="38">
        <f>'Aliquote medie'!I652</f>
        <v>0.43</v>
      </c>
      <c r="E652" s="39">
        <f>VLOOKUP(B652,'Aliquote medie'!B:L,10,FALSE)</f>
        <v>20807</v>
      </c>
      <c r="F652" s="39">
        <f>'Aliquote medie'!L652</f>
        <v>0.32060092449922961</v>
      </c>
      <c r="G652" s="40">
        <f>VLOOKUP(B652,'Detrazioni (2022-2024)'!A:N,14,FALSE)</f>
        <v>0</v>
      </c>
      <c r="H652" s="3">
        <f t="shared" si="80"/>
        <v>0</v>
      </c>
      <c r="I652" s="41">
        <f t="shared" si="81"/>
        <v>0</v>
      </c>
      <c r="J652" s="48">
        <f t="shared" si="82"/>
        <v>20807</v>
      </c>
      <c r="K652" s="48">
        <f t="shared" si="84"/>
        <v>0.32060092449922961</v>
      </c>
      <c r="L652" s="48">
        <f t="shared" si="85"/>
        <v>43</v>
      </c>
      <c r="M652" s="13">
        <f t="shared" si="86"/>
        <v>0.43</v>
      </c>
      <c r="N652" s="13">
        <f t="shared" si="87"/>
        <v>0.43</v>
      </c>
    </row>
    <row r="653" spans="1:14" x14ac:dyDescent="0.2">
      <c r="A653" s="37">
        <v>100</v>
      </c>
      <c r="B653" s="37">
        <f t="shared" si="83"/>
        <v>65000</v>
      </c>
      <c r="C653" s="38">
        <f>'Aliquote medie'!H653</f>
        <v>4</v>
      </c>
      <c r="D653" s="38">
        <f>'Aliquote medie'!I653</f>
        <v>0.43</v>
      </c>
      <c r="E653" s="39">
        <f>VLOOKUP(B653,'Aliquote medie'!B:L,10,FALSE)</f>
        <v>20850</v>
      </c>
      <c r="F653" s="39">
        <f>'Aliquote medie'!L653</f>
        <v>0.32076923076923075</v>
      </c>
      <c r="G653" s="40">
        <f>VLOOKUP(B653,'Detrazioni (2022-2024)'!A:N,14,FALSE)</f>
        <v>0</v>
      </c>
      <c r="H653" s="3">
        <f t="shared" si="80"/>
        <v>0</v>
      </c>
      <c r="I653" s="41">
        <f t="shared" si="81"/>
        <v>0</v>
      </c>
      <c r="J653" s="48">
        <f t="shared" si="82"/>
        <v>20850</v>
      </c>
      <c r="K653" s="48">
        <f t="shared" si="84"/>
        <v>0.32076923076923075</v>
      </c>
      <c r="L653" s="48">
        <f t="shared" si="85"/>
        <v>43</v>
      </c>
      <c r="M653" s="13">
        <f t="shared" si="86"/>
        <v>0.43</v>
      </c>
      <c r="N653" s="13">
        <f t="shared" si="87"/>
        <v>0.43</v>
      </c>
    </row>
    <row r="654" spans="1:14" x14ac:dyDescent="0.2">
      <c r="A654" s="37">
        <v>100</v>
      </c>
      <c r="B654" s="37">
        <f t="shared" si="83"/>
        <v>65100</v>
      </c>
      <c r="C654" s="38">
        <f>'Aliquote medie'!H654</f>
        <v>4</v>
      </c>
      <c r="D654" s="38">
        <f>'Aliquote medie'!I654</f>
        <v>0.43</v>
      </c>
      <c r="E654" s="39">
        <f>VLOOKUP(B654,'Aliquote medie'!B:L,10,FALSE)</f>
        <v>20893</v>
      </c>
      <c r="F654" s="39">
        <f>'Aliquote medie'!L654</f>
        <v>0.32093701996927804</v>
      </c>
      <c r="G654" s="40">
        <f>VLOOKUP(B654,'Detrazioni (2022-2024)'!A:N,14,FALSE)</f>
        <v>0</v>
      </c>
      <c r="H654" s="3">
        <f t="shared" si="80"/>
        <v>0</v>
      </c>
      <c r="I654" s="41">
        <f t="shared" si="81"/>
        <v>0</v>
      </c>
      <c r="J654" s="48">
        <f t="shared" si="82"/>
        <v>20893</v>
      </c>
      <c r="K654" s="48">
        <f t="shared" si="84"/>
        <v>0.32093701996927804</v>
      </c>
      <c r="L654" s="48">
        <f t="shared" si="85"/>
        <v>43</v>
      </c>
      <c r="M654" s="13">
        <f t="shared" si="86"/>
        <v>0.43</v>
      </c>
      <c r="N654" s="13">
        <f t="shared" si="87"/>
        <v>0.43</v>
      </c>
    </row>
    <row r="655" spans="1:14" x14ac:dyDescent="0.2">
      <c r="A655" s="37">
        <v>100</v>
      </c>
      <c r="B655" s="37">
        <f t="shared" si="83"/>
        <v>65200</v>
      </c>
      <c r="C655" s="38">
        <f>'Aliquote medie'!H655</f>
        <v>4</v>
      </c>
      <c r="D655" s="38">
        <f>'Aliquote medie'!I655</f>
        <v>0.43</v>
      </c>
      <c r="E655" s="39">
        <f>VLOOKUP(B655,'Aliquote medie'!B:L,10,FALSE)</f>
        <v>20936</v>
      </c>
      <c r="F655" s="39">
        <f>'Aliquote medie'!L655</f>
        <v>0.32110429447852762</v>
      </c>
      <c r="G655" s="40">
        <f>VLOOKUP(B655,'Detrazioni (2022-2024)'!A:N,14,FALSE)</f>
        <v>0</v>
      </c>
      <c r="H655" s="3">
        <f t="shared" si="80"/>
        <v>0</v>
      </c>
      <c r="I655" s="41">
        <f t="shared" si="81"/>
        <v>0</v>
      </c>
      <c r="J655" s="48">
        <f t="shared" si="82"/>
        <v>20936</v>
      </c>
      <c r="K655" s="48">
        <f t="shared" si="84"/>
        <v>0.32110429447852762</v>
      </c>
      <c r="L655" s="48">
        <f t="shared" si="85"/>
        <v>43</v>
      </c>
      <c r="M655" s="13">
        <f t="shared" si="86"/>
        <v>0.43</v>
      </c>
      <c r="N655" s="13">
        <f t="shared" si="87"/>
        <v>0.43</v>
      </c>
    </row>
    <row r="656" spans="1:14" x14ac:dyDescent="0.2">
      <c r="A656" s="37">
        <v>100</v>
      </c>
      <c r="B656" s="37">
        <f t="shared" si="83"/>
        <v>65300</v>
      </c>
      <c r="C656" s="38">
        <f>'Aliquote medie'!H656</f>
        <v>4</v>
      </c>
      <c r="D656" s="38">
        <f>'Aliquote medie'!I656</f>
        <v>0.43</v>
      </c>
      <c r="E656" s="39">
        <f>VLOOKUP(B656,'Aliquote medie'!B:L,10,FALSE)</f>
        <v>20979</v>
      </c>
      <c r="F656" s="39">
        <f>'Aliquote medie'!L656</f>
        <v>0.32127105666156203</v>
      </c>
      <c r="G656" s="40">
        <f>VLOOKUP(B656,'Detrazioni (2022-2024)'!A:N,14,FALSE)</f>
        <v>0</v>
      </c>
      <c r="H656" s="3">
        <f t="shared" si="80"/>
        <v>0</v>
      </c>
      <c r="I656" s="41">
        <f t="shared" si="81"/>
        <v>0</v>
      </c>
      <c r="J656" s="48">
        <f t="shared" si="82"/>
        <v>20979</v>
      </c>
      <c r="K656" s="48">
        <f t="shared" si="84"/>
        <v>0.32127105666156203</v>
      </c>
      <c r="L656" s="48">
        <f t="shared" si="85"/>
        <v>43</v>
      </c>
      <c r="M656" s="13">
        <f t="shared" si="86"/>
        <v>0.43</v>
      </c>
      <c r="N656" s="13">
        <f t="shared" si="87"/>
        <v>0.43</v>
      </c>
    </row>
    <row r="657" spans="1:14" x14ac:dyDescent="0.2">
      <c r="A657" s="37">
        <v>100</v>
      </c>
      <c r="B657" s="37">
        <f t="shared" si="83"/>
        <v>65400</v>
      </c>
      <c r="C657" s="38">
        <f>'Aliquote medie'!H657</f>
        <v>4</v>
      </c>
      <c r="D657" s="38">
        <f>'Aliquote medie'!I657</f>
        <v>0.43</v>
      </c>
      <c r="E657" s="39">
        <f>VLOOKUP(B657,'Aliquote medie'!B:L,10,FALSE)</f>
        <v>21022</v>
      </c>
      <c r="F657" s="39">
        <f>'Aliquote medie'!L657</f>
        <v>0.32143730886850153</v>
      </c>
      <c r="G657" s="40">
        <f>VLOOKUP(B657,'Detrazioni (2022-2024)'!A:N,14,FALSE)</f>
        <v>0</v>
      </c>
      <c r="H657" s="3">
        <f t="shared" si="80"/>
        <v>0</v>
      </c>
      <c r="I657" s="41">
        <f t="shared" si="81"/>
        <v>0</v>
      </c>
      <c r="J657" s="48">
        <f t="shared" si="82"/>
        <v>21022</v>
      </c>
      <c r="K657" s="48">
        <f t="shared" si="84"/>
        <v>0.32143730886850153</v>
      </c>
      <c r="L657" s="48">
        <f t="shared" si="85"/>
        <v>43</v>
      </c>
      <c r="M657" s="13">
        <f t="shared" si="86"/>
        <v>0.43</v>
      </c>
      <c r="N657" s="13">
        <f t="shared" si="87"/>
        <v>0.43</v>
      </c>
    </row>
    <row r="658" spans="1:14" x14ac:dyDescent="0.2">
      <c r="A658" s="37">
        <v>100</v>
      </c>
      <c r="B658" s="37">
        <f t="shared" si="83"/>
        <v>65500</v>
      </c>
      <c r="C658" s="38">
        <f>'Aliquote medie'!H658</f>
        <v>4</v>
      </c>
      <c r="D658" s="38">
        <f>'Aliquote medie'!I658</f>
        <v>0.43</v>
      </c>
      <c r="E658" s="39">
        <f>VLOOKUP(B658,'Aliquote medie'!B:L,10,FALSE)</f>
        <v>21065</v>
      </c>
      <c r="F658" s="39">
        <f>'Aliquote medie'!L658</f>
        <v>0.32160305343511453</v>
      </c>
      <c r="G658" s="40">
        <f>VLOOKUP(B658,'Detrazioni (2022-2024)'!A:N,14,FALSE)</f>
        <v>0</v>
      </c>
      <c r="H658" s="3">
        <f t="shared" si="80"/>
        <v>0</v>
      </c>
      <c r="I658" s="41">
        <f t="shared" si="81"/>
        <v>0</v>
      </c>
      <c r="J658" s="48">
        <f t="shared" si="82"/>
        <v>21065</v>
      </c>
      <c r="K658" s="48">
        <f t="shared" si="84"/>
        <v>0.32160305343511453</v>
      </c>
      <c r="L658" s="48">
        <f t="shared" si="85"/>
        <v>43</v>
      </c>
      <c r="M658" s="13">
        <f t="shared" si="86"/>
        <v>0.43</v>
      </c>
      <c r="N658" s="13">
        <f t="shared" si="87"/>
        <v>0.43</v>
      </c>
    </row>
    <row r="659" spans="1:14" x14ac:dyDescent="0.2">
      <c r="A659" s="37">
        <v>100</v>
      </c>
      <c r="B659" s="37">
        <f t="shared" si="83"/>
        <v>65600</v>
      </c>
      <c r="C659" s="38">
        <f>'Aliquote medie'!H659</f>
        <v>4</v>
      </c>
      <c r="D659" s="38">
        <f>'Aliquote medie'!I659</f>
        <v>0.43</v>
      </c>
      <c r="E659" s="39">
        <f>VLOOKUP(B659,'Aliquote medie'!B:L,10,FALSE)</f>
        <v>21108</v>
      </c>
      <c r="F659" s="39">
        <f>'Aliquote medie'!L659</f>
        <v>0.32176829268292684</v>
      </c>
      <c r="G659" s="40">
        <f>VLOOKUP(B659,'Detrazioni (2022-2024)'!A:N,14,FALSE)</f>
        <v>0</v>
      </c>
      <c r="H659" s="3">
        <f t="shared" si="80"/>
        <v>0</v>
      </c>
      <c r="I659" s="41">
        <f t="shared" si="81"/>
        <v>0</v>
      </c>
      <c r="J659" s="48">
        <f t="shared" si="82"/>
        <v>21108</v>
      </c>
      <c r="K659" s="48">
        <f t="shared" si="84"/>
        <v>0.32176829268292684</v>
      </c>
      <c r="L659" s="48">
        <f t="shared" si="85"/>
        <v>43</v>
      </c>
      <c r="M659" s="13">
        <f t="shared" si="86"/>
        <v>0.43</v>
      </c>
      <c r="N659" s="13">
        <f t="shared" si="87"/>
        <v>0.43</v>
      </c>
    </row>
    <row r="660" spans="1:14" x14ac:dyDescent="0.2">
      <c r="A660" s="37">
        <v>100</v>
      </c>
      <c r="B660" s="37">
        <f t="shared" si="83"/>
        <v>65700</v>
      </c>
      <c r="C660" s="38">
        <f>'Aliquote medie'!H660</f>
        <v>4</v>
      </c>
      <c r="D660" s="38">
        <f>'Aliquote medie'!I660</f>
        <v>0.43</v>
      </c>
      <c r="E660" s="39">
        <f>VLOOKUP(B660,'Aliquote medie'!B:L,10,FALSE)</f>
        <v>21151</v>
      </c>
      <c r="F660" s="39">
        <f>'Aliquote medie'!L660</f>
        <v>0.32193302891933029</v>
      </c>
      <c r="G660" s="40">
        <f>VLOOKUP(B660,'Detrazioni (2022-2024)'!A:N,14,FALSE)</f>
        <v>0</v>
      </c>
      <c r="H660" s="3">
        <f t="shared" si="80"/>
        <v>0</v>
      </c>
      <c r="I660" s="41">
        <f t="shared" si="81"/>
        <v>0</v>
      </c>
      <c r="J660" s="48">
        <f t="shared" si="82"/>
        <v>21151</v>
      </c>
      <c r="K660" s="48">
        <f t="shared" si="84"/>
        <v>0.32193302891933029</v>
      </c>
      <c r="L660" s="48">
        <f t="shared" si="85"/>
        <v>43</v>
      </c>
      <c r="M660" s="13">
        <f t="shared" si="86"/>
        <v>0.43</v>
      </c>
      <c r="N660" s="13">
        <f t="shared" si="87"/>
        <v>0.43</v>
      </c>
    </row>
    <row r="661" spans="1:14" x14ac:dyDescent="0.2">
      <c r="A661" s="37">
        <v>100</v>
      </c>
      <c r="B661" s="37">
        <f t="shared" si="83"/>
        <v>65800</v>
      </c>
      <c r="C661" s="38">
        <f>'Aliquote medie'!H661</f>
        <v>4</v>
      </c>
      <c r="D661" s="38">
        <f>'Aliquote medie'!I661</f>
        <v>0.43</v>
      </c>
      <c r="E661" s="39">
        <f>VLOOKUP(B661,'Aliquote medie'!B:L,10,FALSE)</f>
        <v>21194</v>
      </c>
      <c r="F661" s="39">
        <f>'Aliquote medie'!L661</f>
        <v>0.32209726443768999</v>
      </c>
      <c r="G661" s="40">
        <f>VLOOKUP(B661,'Detrazioni (2022-2024)'!A:N,14,FALSE)</f>
        <v>0</v>
      </c>
      <c r="H661" s="3">
        <f t="shared" si="80"/>
        <v>0</v>
      </c>
      <c r="I661" s="41">
        <f t="shared" si="81"/>
        <v>0</v>
      </c>
      <c r="J661" s="48">
        <f t="shared" si="82"/>
        <v>21194</v>
      </c>
      <c r="K661" s="48">
        <f t="shared" si="84"/>
        <v>0.32209726443768999</v>
      </c>
      <c r="L661" s="48">
        <f t="shared" si="85"/>
        <v>43</v>
      </c>
      <c r="M661" s="13">
        <f t="shared" si="86"/>
        <v>0.43</v>
      </c>
      <c r="N661" s="13">
        <f t="shared" si="87"/>
        <v>0.43</v>
      </c>
    </row>
    <row r="662" spans="1:14" x14ac:dyDescent="0.2">
      <c r="A662" s="37">
        <v>100</v>
      </c>
      <c r="B662" s="37">
        <f t="shared" si="83"/>
        <v>65900</v>
      </c>
      <c r="C662" s="38">
        <f>'Aliquote medie'!H662</f>
        <v>4</v>
      </c>
      <c r="D662" s="38">
        <f>'Aliquote medie'!I662</f>
        <v>0.43</v>
      </c>
      <c r="E662" s="39">
        <f>VLOOKUP(B662,'Aliquote medie'!B:L,10,FALSE)</f>
        <v>21237</v>
      </c>
      <c r="F662" s="39">
        <f>'Aliquote medie'!L662</f>
        <v>0.32226100151745068</v>
      </c>
      <c r="G662" s="40">
        <f>VLOOKUP(B662,'Detrazioni (2022-2024)'!A:N,14,FALSE)</f>
        <v>0</v>
      </c>
      <c r="H662" s="3">
        <f t="shared" si="80"/>
        <v>0</v>
      </c>
      <c r="I662" s="41">
        <f t="shared" si="81"/>
        <v>0</v>
      </c>
      <c r="J662" s="48">
        <f t="shared" si="82"/>
        <v>21237</v>
      </c>
      <c r="K662" s="48">
        <f t="shared" si="84"/>
        <v>0.32226100151745068</v>
      </c>
      <c r="L662" s="48">
        <f t="shared" si="85"/>
        <v>43</v>
      </c>
      <c r="M662" s="13">
        <f t="shared" si="86"/>
        <v>0.43</v>
      </c>
      <c r="N662" s="13">
        <f t="shared" si="87"/>
        <v>0.43</v>
      </c>
    </row>
    <row r="663" spans="1:14" x14ac:dyDescent="0.2">
      <c r="A663" s="37">
        <v>100</v>
      </c>
      <c r="B663" s="37">
        <f t="shared" si="83"/>
        <v>66000</v>
      </c>
      <c r="C663" s="38">
        <f>'Aliquote medie'!H663</f>
        <v>4</v>
      </c>
      <c r="D663" s="38">
        <f>'Aliquote medie'!I663</f>
        <v>0.43</v>
      </c>
      <c r="E663" s="39">
        <f>VLOOKUP(B663,'Aliquote medie'!B:L,10,FALSE)</f>
        <v>21280</v>
      </c>
      <c r="F663" s="39">
        <f>'Aliquote medie'!L663</f>
        <v>0.32242424242424245</v>
      </c>
      <c r="G663" s="40">
        <f>VLOOKUP(B663,'Detrazioni (2022-2024)'!A:N,14,FALSE)</f>
        <v>0</v>
      </c>
      <c r="H663" s="3">
        <f t="shared" si="80"/>
        <v>0</v>
      </c>
      <c r="I663" s="41">
        <f t="shared" si="81"/>
        <v>0</v>
      </c>
      <c r="J663" s="48">
        <f t="shared" si="82"/>
        <v>21280</v>
      </c>
      <c r="K663" s="48">
        <f t="shared" si="84"/>
        <v>0.32242424242424245</v>
      </c>
      <c r="L663" s="48">
        <f t="shared" si="85"/>
        <v>43</v>
      </c>
      <c r="M663" s="13">
        <f t="shared" si="86"/>
        <v>0.43</v>
      </c>
      <c r="N663" s="13">
        <f t="shared" si="87"/>
        <v>0.43</v>
      </c>
    </row>
    <row r="664" spans="1:14" x14ac:dyDescent="0.2">
      <c r="A664" s="37">
        <v>100</v>
      </c>
      <c r="B664" s="37">
        <f t="shared" si="83"/>
        <v>66100</v>
      </c>
      <c r="C664" s="38">
        <f>'Aliquote medie'!H664</f>
        <v>4</v>
      </c>
      <c r="D664" s="38">
        <f>'Aliquote medie'!I664</f>
        <v>0.43</v>
      </c>
      <c r="E664" s="39">
        <f>VLOOKUP(B664,'Aliquote medie'!B:L,10,FALSE)</f>
        <v>21323</v>
      </c>
      <c r="F664" s="39">
        <f>'Aliquote medie'!L664</f>
        <v>0.32258698940998487</v>
      </c>
      <c r="G664" s="40">
        <f>VLOOKUP(B664,'Detrazioni (2022-2024)'!A:N,14,FALSE)</f>
        <v>0</v>
      </c>
      <c r="H664" s="3">
        <f t="shared" si="80"/>
        <v>0</v>
      </c>
      <c r="I664" s="41">
        <f t="shared" si="81"/>
        <v>0</v>
      </c>
      <c r="J664" s="48">
        <f t="shared" si="82"/>
        <v>21323</v>
      </c>
      <c r="K664" s="48">
        <f t="shared" si="84"/>
        <v>0.32258698940998487</v>
      </c>
      <c r="L664" s="48">
        <f t="shared" si="85"/>
        <v>43</v>
      </c>
      <c r="M664" s="13">
        <f t="shared" si="86"/>
        <v>0.43</v>
      </c>
      <c r="N664" s="13">
        <f t="shared" si="87"/>
        <v>0.43</v>
      </c>
    </row>
    <row r="665" spans="1:14" x14ac:dyDescent="0.2">
      <c r="A665" s="37">
        <v>100</v>
      </c>
      <c r="B665" s="37">
        <f t="shared" si="83"/>
        <v>66200</v>
      </c>
      <c r="C665" s="38">
        <f>'Aliquote medie'!H665</f>
        <v>4</v>
      </c>
      <c r="D665" s="38">
        <f>'Aliquote medie'!I665</f>
        <v>0.43</v>
      </c>
      <c r="E665" s="39">
        <f>VLOOKUP(B665,'Aliquote medie'!B:L,10,FALSE)</f>
        <v>21366</v>
      </c>
      <c r="F665" s="39">
        <f>'Aliquote medie'!L665</f>
        <v>0.32274924471299093</v>
      </c>
      <c r="G665" s="40">
        <f>VLOOKUP(B665,'Detrazioni (2022-2024)'!A:N,14,FALSE)</f>
        <v>0</v>
      </c>
      <c r="H665" s="3">
        <f t="shared" si="80"/>
        <v>0</v>
      </c>
      <c r="I665" s="41">
        <f t="shared" si="81"/>
        <v>0</v>
      </c>
      <c r="J665" s="48">
        <f t="shared" si="82"/>
        <v>21366</v>
      </c>
      <c r="K665" s="48">
        <f t="shared" si="84"/>
        <v>0.32274924471299093</v>
      </c>
      <c r="L665" s="48">
        <f t="shared" si="85"/>
        <v>43</v>
      </c>
      <c r="M665" s="13">
        <f t="shared" si="86"/>
        <v>0.43</v>
      </c>
      <c r="N665" s="13">
        <f t="shared" si="87"/>
        <v>0.43</v>
      </c>
    </row>
    <row r="666" spans="1:14" x14ac:dyDescent="0.2">
      <c r="A666" s="37">
        <v>100</v>
      </c>
      <c r="B666" s="37">
        <f t="shared" si="83"/>
        <v>66300</v>
      </c>
      <c r="C666" s="38">
        <f>'Aliquote medie'!H666</f>
        <v>4</v>
      </c>
      <c r="D666" s="38">
        <f>'Aliquote medie'!I666</f>
        <v>0.43</v>
      </c>
      <c r="E666" s="39">
        <f>VLOOKUP(B666,'Aliquote medie'!B:L,10,FALSE)</f>
        <v>21409</v>
      </c>
      <c r="F666" s="39">
        <f>'Aliquote medie'!L666</f>
        <v>0.32291101055806937</v>
      </c>
      <c r="G666" s="40">
        <f>VLOOKUP(B666,'Detrazioni (2022-2024)'!A:N,14,FALSE)</f>
        <v>0</v>
      </c>
      <c r="H666" s="3">
        <f t="shared" si="80"/>
        <v>0</v>
      </c>
      <c r="I666" s="41">
        <f t="shared" si="81"/>
        <v>0</v>
      </c>
      <c r="J666" s="48">
        <f t="shared" si="82"/>
        <v>21409</v>
      </c>
      <c r="K666" s="48">
        <f t="shared" si="84"/>
        <v>0.32291101055806937</v>
      </c>
      <c r="L666" s="48">
        <f t="shared" si="85"/>
        <v>43</v>
      </c>
      <c r="M666" s="13">
        <f t="shared" si="86"/>
        <v>0.43</v>
      </c>
      <c r="N666" s="13">
        <f t="shared" si="87"/>
        <v>0.43</v>
      </c>
    </row>
    <row r="667" spans="1:14" x14ac:dyDescent="0.2">
      <c r="A667" s="37">
        <v>100</v>
      </c>
      <c r="B667" s="37">
        <f t="shared" si="83"/>
        <v>66400</v>
      </c>
      <c r="C667" s="38">
        <f>'Aliquote medie'!H667</f>
        <v>4</v>
      </c>
      <c r="D667" s="38">
        <f>'Aliquote medie'!I667</f>
        <v>0.43</v>
      </c>
      <c r="E667" s="39">
        <f>VLOOKUP(B667,'Aliquote medie'!B:L,10,FALSE)</f>
        <v>21452</v>
      </c>
      <c r="F667" s="39">
        <f>'Aliquote medie'!L667</f>
        <v>0.3230722891566265</v>
      </c>
      <c r="G667" s="40">
        <f>VLOOKUP(B667,'Detrazioni (2022-2024)'!A:N,14,FALSE)</f>
        <v>0</v>
      </c>
      <c r="H667" s="3">
        <f t="shared" si="80"/>
        <v>0</v>
      </c>
      <c r="I667" s="41">
        <f t="shared" si="81"/>
        <v>0</v>
      </c>
      <c r="J667" s="48">
        <f t="shared" si="82"/>
        <v>21452</v>
      </c>
      <c r="K667" s="48">
        <f t="shared" si="84"/>
        <v>0.3230722891566265</v>
      </c>
      <c r="L667" s="48">
        <f t="shared" si="85"/>
        <v>43</v>
      </c>
      <c r="M667" s="13">
        <f t="shared" si="86"/>
        <v>0.43</v>
      </c>
      <c r="N667" s="13">
        <f t="shared" si="87"/>
        <v>0.43</v>
      </c>
    </row>
    <row r="668" spans="1:14" x14ac:dyDescent="0.2">
      <c r="A668" s="37">
        <v>100</v>
      </c>
      <c r="B668" s="37">
        <f t="shared" si="83"/>
        <v>66500</v>
      </c>
      <c r="C668" s="38">
        <f>'Aliquote medie'!H668</f>
        <v>4</v>
      </c>
      <c r="D668" s="38">
        <f>'Aliquote medie'!I668</f>
        <v>0.43</v>
      </c>
      <c r="E668" s="39">
        <f>VLOOKUP(B668,'Aliquote medie'!B:L,10,FALSE)</f>
        <v>21495</v>
      </c>
      <c r="F668" s="39">
        <f>'Aliquote medie'!L668</f>
        <v>0.32323308270676693</v>
      </c>
      <c r="G668" s="40">
        <f>VLOOKUP(B668,'Detrazioni (2022-2024)'!A:N,14,FALSE)</f>
        <v>0</v>
      </c>
      <c r="H668" s="3">
        <f t="shared" si="80"/>
        <v>0</v>
      </c>
      <c r="I668" s="41">
        <f t="shared" si="81"/>
        <v>0</v>
      </c>
      <c r="J668" s="48">
        <f t="shared" si="82"/>
        <v>21495</v>
      </c>
      <c r="K668" s="48">
        <f t="shared" si="84"/>
        <v>0.32323308270676693</v>
      </c>
      <c r="L668" s="48">
        <f t="shared" si="85"/>
        <v>43</v>
      </c>
      <c r="M668" s="13">
        <f t="shared" si="86"/>
        <v>0.43</v>
      </c>
      <c r="N668" s="13">
        <f t="shared" si="87"/>
        <v>0.43</v>
      </c>
    </row>
    <row r="669" spans="1:14" x14ac:dyDescent="0.2">
      <c r="A669" s="37">
        <v>100</v>
      </c>
      <c r="B669" s="37">
        <f t="shared" si="83"/>
        <v>66600</v>
      </c>
      <c r="C669" s="38">
        <f>'Aliquote medie'!H669</f>
        <v>4</v>
      </c>
      <c r="D669" s="38">
        <f>'Aliquote medie'!I669</f>
        <v>0.43</v>
      </c>
      <c r="E669" s="39">
        <f>VLOOKUP(B669,'Aliquote medie'!B:L,10,FALSE)</f>
        <v>21538</v>
      </c>
      <c r="F669" s="39">
        <f>'Aliquote medie'!L669</f>
        <v>0.3233933933933934</v>
      </c>
      <c r="G669" s="40">
        <f>VLOOKUP(B669,'Detrazioni (2022-2024)'!A:N,14,FALSE)</f>
        <v>0</v>
      </c>
      <c r="H669" s="3">
        <f t="shared" si="80"/>
        <v>0</v>
      </c>
      <c r="I669" s="41">
        <f t="shared" si="81"/>
        <v>0</v>
      </c>
      <c r="J669" s="48">
        <f t="shared" si="82"/>
        <v>21538</v>
      </c>
      <c r="K669" s="48">
        <f t="shared" si="84"/>
        <v>0.3233933933933934</v>
      </c>
      <c r="L669" s="48">
        <f t="shared" si="85"/>
        <v>43</v>
      </c>
      <c r="M669" s="13">
        <f t="shared" si="86"/>
        <v>0.43</v>
      </c>
      <c r="N669" s="13">
        <f t="shared" si="87"/>
        <v>0.43</v>
      </c>
    </row>
    <row r="670" spans="1:14" x14ac:dyDescent="0.2">
      <c r="A670" s="37">
        <v>100</v>
      </c>
      <c r="B670" s="37">
        <f t="shared" si="83"/>
        <v>66700</v>
      </c>
      <c r="C670" s="38">
        <f>'Aliquote medie'!H670</f>
        <v>4</v>
      </c>
      <c r="D670" s="38">
        <f>'Aliquote medie'!I670</f>
        <v>0.43</v>
      </c>
      <c r="E670" s="39">
        <f>VLOOKUP(B670,'Aliquote medie'!B:L,10,FALSE)</f>
        <v>21581</v>
      </c>
      <c r="F670" s="39">
        <f>'Aliquote medie'!L670</f>
        <v>0.32355322338830583</v>
      </c>
      <c r="G670" s="40">
        <f>VLOOKUP(B670,'Detrazioni (2022-2024)'!A:N,14,FALSE)</f>
        <v>0</v>
      </c>
      <c r="H670" s="3">
        <f t="shared" si="80"/>
        <v>0</v>
      </c>
      <c r="I670" s="41">
        <f t="shared" si="81"/>
        <v>0</v>
      </c>
      <c r="J670" s="48">
        <f t="shared" si="82"/>
        <v>21581</v>
      </c>
      <c r="K670" s="48">
        <f t="shared" si="84"/>
        <v>0.32355322338830583</v>
      </c>
      <c r="L670" s="48">
        <f t="shared" si="85"/>
        <v>43</v>
      </c>
      <c r="M670" s="13">
        <f t="shared" si="86"/>
        <v>0.43</v>
      </c>
      <c r="N670" s="13">
        <f t="shared" si="87"/>
        <v>0.43</v>
      </c>
    </row>
    <row r="671" spans="1:14" x14ac:dyDescent="0.2">
      <c r="A671" s="37">
        <v>100</v>
      </c>
      <c r="B671" s="37">
        <f t="shared" si="83"/>
        <v>66800</v>
      </c>
      <c r="C671" s="38">
        <f>'Aliquote medie'!H671</f>
        <v>4</v>
      </c>
      <c r="D671" s="38">
        <f>'Aliquote medie'!I671</f>
        <v>0.43</v>
      </c>
      <c r="E671" s="39">
        <f>VLOOKUP(B671,'Aliquote medie'!B:L,10,FALSE)</f>
        <v>21624</v>
      </c>
      <c r="F671" s="39">
        <f>'Aliquote medie'!L671</f>
        <v>0.32371257485029942</v>
      </c>
      <c r="G671" s="40">
        <f>VLOOKUP(B671,'Detrazioni (2022-2024)'!A:N,14,FALSE)</f>
        <v>0</v>
      </c>
      <c r="H671" s="3">
        <f t="shared" si="80"/>
        <v>0</v>
      </c>
      <c r="I671" s="41">
        <f t="shared" si="81"/>
        <v>0</v>
      </c>
      <c r="J671" s="48">
        <f t="shared" si="82"/>
        <v>21624</v>
      </c>
      <c r="K671" s="48">
        <f t="shared" si="84"/>
        <v>0.32371257485029942</v>
      </c>
      <c r="L671" s="48">
        <f t="shared" si="85"/>
        <v>43</v>
      </c>
      <c r="M671" s="13">
        <f t="shared" si="86"/>
        <v>0.43</v>
      </c>
      <c r="N671" s="13">
        <f t="shared" si="87"/>
        <v>0.43</v>
      </c>
    </row>
    <row r="672" spans="1:14" x14ac:dyDescent="0.2">
      <c r="A672" s="37">
        <v>100</v>
      </c>
      <c r="B672" s="37">
        <f t="shared" si="83"/>
        <v>66900</v>
      </c>
      <c r="C672" s="38">
        <f>'Aliquote medie'!H672</f>
        <v>4</v>
      </c>
      <c r="D672" s="38">
        <f>'Aliquote medie'!I672</f>
        <v>0.43</v>
      </c>
      <c r="E672" s="39">
        <f>VLOOKUP(B672,'Aliquote medie'!B:L,10,FALSE)</f>
        <v>21667</v>
      </c>
      <c r="F672" s="39">
        <f>'Aliquote medie'!L672</f>
        <v>0.32387144992526157</v>
      </c>
      <c r="G672" s="40">
        <f>VLOOKUP(B672,'Detrazioni (2022-2024)'!A:N,14,FALSE)</f>
        <v>0</v>
      </c>
      <c r="H672" s="3">
        <f t="shared" si="80"/>
        <v>0</v>
      </c>
      <c r="I672" s="41">
        <f t="shared" si="81"/>
        <v>0</v>
      </c>
      <c r="J672" s="48">
        <f t="shared" si="82"/>
        <v>21667</v>
      </c>
      <c r="K672" s="48">
        <f t="shared" si="84"/>
        <v>0.32387144992526157</v>
      </c>
      <c r="L672" s="48">
        <f t="shared" si="85"/>
        <v>43</v>
      </c>
      <c r="M672" s="13">
        <f t="shared" si="86"/>
        <v>0.43</v>
      </c>
      <c r="N672" s="13">
        <f t="shared" si="87"/>
        <v>0.43</v>
      </c>
    </row>
    <row r="673" spans="1:14" x14ac:dyDescent="0.2">
      <c r="A673" s="37">
        <v>100</v>
      </c>
      <c r="B673" s="37">
        <f t="shared" si="83"/>
        <v>67000</v>
      </c>
      <c r="C673" s="38">
        <f>'Aliquote medie'!H673</f>
        <v>4</v>
      </c>
      <c r="D673" s="38">
        <f>'Aliquote medie'!I673</f>
        <v>0.43</v>
      </c>
      <c r="E673" s="39">
        <f>VLOOKUP(B673,'Aliquote medie'!B:L,10,FALSE)</f>
        <v>21710</v>
      </c>
      <c r="F673" s="39">
        <f>'Aliquote medie'!L673</f>
        <v>0.32402985074626867</v>
      </c>
      <c r="G673" s="40">
        <f>VLOOKUP(B673,'Detrazioni (2022-2024)'!A:N,14,FALSE)</f>
        <v>0</v>
      </c>
      <c r="H673" s="3">
        <f t="shared" si="80"/>
        <v>0</v>
      </c>
      <c r="I673" s="41">
        <f t="shared" si="81"/>
        <v>0</v>
      </c>
      <c r="J673" s="48">
        <f t="shared" si="82"/>
        <v>21710</v>
      </c>
      <c r="K673" s="48">
        <f t="shared" si="84"/>
        <v>0.32402985074626867</v>
      </c>
      <c r="L673" s="48">
        <f t="shared" si="85"/>
        <v>43</v>
      </c>
      <c r="M673" s="13">
        <f t="shared" si="86"/>
        <v>0.43</v>
      </c>
      <c r="N673" s="13">
        <f t="shared" si="87"/>
        <v>0.43</v>
      </c>
    </row>
    <row r="674" spans="1:14" x14ac:dyDescent="0.2">
      <c r="A674" s="37">
        <v>100</v>
      </c>
      <c r="B674" s="37">
        <f t="shared" si="83"/>
        <v>67100</v>
      </c>
      <c r="C674" s="38">
        <f>'Aliquote medie'!H674</f>
        <v>4</v>
      </c>
      <c r="D674" s="38">
        <f>'Aliquote medie'!I674</f>
        <v>0.43</v>
      </c>
      <c r="E674" s="39">
        <f>VLOOKUP(B674,'Aliquote medie'!B:L,10,FALSE)</f>
        <v>21753</v>
      </c>
      <c r="F674" s="39">
        <f>'Aliquote medie'!L674</f>
        <v>0.3241877794336811</v>
      </c>
      <c r="G674" s="40">
        <f>VLOOKUP(B674,'Detrazioni (2022-2024)'!A:N,14,FALSE)</f>
        <v>0</v>
      </c>
      <c r="H674" s="3">
        <f t="shared" si="80"/>
        <v>0</v>
      </c>
      <c r="I674" s="41">
        <f t="shared" si="81"/>
        <v>0</v>
      </c>
      <c r="J674" s="48">
        <f t="shared" si="82"/>
        <v>21753</v>
      </c>
      <c r="K674" s="48">
        <f t="shared" si="84"/>
        <v>0.3241877794336811</v>
      </c>
      <c r="L674" s="48">
        <f t="shared" si="85"/>
        <v>43</v>
      </c>
      <c r="M674" s="13">
        <f t="shared" si="86"/>
        <v>0.43</v>
      </c>
      <c r="N674" s="13">
        <f t="shared" si="87"/>
        <v>0.43</v>
      </c>
    </row>
    <row r="675" spans="1:14" x14ac:dyDescent="0.2">
      <c r="A675" s="37">
        <v>100</v>
      </c>
      <c r="B675" s="37">
        <f t="shared" si="83"/>
        <v>67200</v>
      </c>
      <c r="C675" s="38">
        <f>'Aliquote medie'!H675</f>
        <v>4</v>
      </c>
      <c r="D675" s="38">
        <f>'Aliquote medie'!I675</f>
        <v>0.43</v>
      </c>
      <c r="E675" s="39">
        <f>VLOOKUP(B675,'Aliquote medie'!B:L,10,FALSE)</f>
        <v>21796</v>
      </c>
      <c r="F675" s="39">
        <f>'Aliquote medie'!L675</f>
        <v>0.32434523809523808</v>
      </c>
      <c r="G675" s="40">
        <f>VLOOKUP(B675,'Detrazioni (2022-2024)'!A:N,14,FALSE)</f>
        <v>0</v>
      </c>
      <c r="H675" s="3">
        <f t="shared" si="80"/>
        <v>0</v>
      </c>
      <c r="I675" s="41">
        <f t="shared" si="81"/>
        <v>0</v>
      </c>
      <c r="J675" s="48">
        <f t="shared" si="82"/>
        <v>21796</v>
      </c>
      <c r="K675" s="48">
        <f t="shared" si="84"/>
        <v>0.32434523809523808</v>
      </c>
      <c r="L675" s="48">
        <f t="shared" si="85"/>
        <v>43</v>
      </c>
      <c r="M675" s="13">
        <f t="shared" si="86"/>
        <v>0.43</v>
      </c>
      <c r="N675" s="13">
        <f t="shared" si="87"/>
        <v>0.43</v>
      </c>
    </row>
    <row r="676" spans="1:14" x14ac:dyDescent="0.2">
      <c r="A676" s="37">
        <v>100</v>
      </c>
      <c r="B676" s="37">
        <f t="shared" si="83"/>
        <v>67300</v>
      </c>
      <c r="C676" s="38">
        <f>'Aliquote medie'!H676</f>
        <v>4</v>
      </c>
      <c r="D676" s="38">
        <f>'Aliquote medie'!I676</f>
        <v>0.43</v>
      </c>
      <c r="E676" s="39">
        <f>VLOOKUP(B676,'Aliquote medie'!B:L,10,FALSE)</f>
        <v>21839</v>
      </c>
      <c r="F676" s="39">
        <f>'Aliquote medie'!L676</f>
        <v>0.32450222882615154</v>
      </c>
      <c r="G676" s="40">
        <f>VLOOKUP(B676,'Detrazioni (2022-2024)'!A:N,14,FALSE)</f>
        <v>0</v>
      </c>
      <c r="H676" s="3">
        <f t="shared" si="80"/>
        <v>0</v>
      </c>
      <c r="I676" s="41">
        <f t="shared" si="81"/>
        <v>0</v>
      </c>
      <c r="J676" s="48">
        <f t="shared" si="82"/>
        <v>21839</v>
      </c>
      <c r="K676" s="48">
        <f t="shared" si="84"/>
        <v>0.32450222882615154</v>
      </c>
      <c r="L676" s="48">
        <f t="shared" si="85"/>
        <v>43</v>
      </c>
      <c r="M676" s="13">
        <f t="shared" si="86"/>
        <v>0.43</v>
      </c>
      <c r="N676" s="13">
        <f t="shared" si="87"/>
        <v>0.43</v>
      </c>
    </row>
    <row r="677" spans="1:14" x14ac:dyDescent="0.2">
      <c r="A677" s="37">
        <v>100</v>
      </c>
      <c r="B677" s="37">
        <f t="shared" si="83"/>
        <v>67400</v>
      </c>
      <c r="C677" s="38">
        <f>'Aliquote medie'!H677</f>
        <v>4</v>
      </c>
      <c r="D677" s="38">
        <f>'Aliquote medie'!I677</f>
        <v>0.43</v>
      </c>
      <c r="E677" s="39">
        <f>VLOOKUP(B677,'Aliquote medie'!B:L,10,FALSE)</f>
        <v>21882</v>
      </c>
      <c r="F677" s="39">
        <f>'Aliquote medie'!L677</f>
        <v>0.32465875370919883</v>
      </c>
      <c r="G677" s="40">
        <f>VLOOKUP(B677,'Detrazioni (2022-2024)'!A:N,14,FALSE)</f>
        <v>0</v>
      </c>
      <c r="H677" s="3">
        <f t="shared" si="80"/>
        <v>0</v>
      </c>
      <c r="I677" s="41">
        <f t="shared" si="81"/>
        <v>0</v>
      </c>
      <c r="J677" s="48">
        <f t="shared" si="82"/>
        <v>21882</v>
      </c>
      <c r="K677" s="48">
        <f t="shared" si="84"/>
        <v>0.32465875370919883</v>
      </c>
      <c r="L677" s="48">
        <f t="shared" si="85"/>
        <v>43</v>
      </c>
      <c r="M677" s="13">
        <f t="shared" si="86"/>
        <v>0.43</v>
      </c>
      <c r="N677" s="13">
        <f t="shared" si="87"/>
        <v>0.43</v>
      </c>
    </row>
    <row r="678" spans="1:14" x14ac:dyDescent="0.2">
      <c r="A678" s="37">
        <v>100</v>
      </c>
      <c r="B678" s="37">
        <f t="shared" si="83"/>
        <v>67500</v>
      </c>
      <c r="C678" s="38">
        <f>'Aliquote medie'!H678</f>
        <v>4</v>
      </c>
      <c r="D678" s="38">
        <f>'Aliquote medie'!I678</f>
        <v>0.43</v>
      </c>
      <c r="E678" s="39">
        <f>VLOOKUP(B678,'Aliquote medie'!B:L,10,FALSE)</f>
        <v>21925</v>
      </c>
      <c r="F678" s="39">
        <f>'Aliquote medie'!L678</f>
        <v>0.32481481481481483</v>
      </c>
      <c r="G678" s="40">
        <f>VLOOKUP(B678,'Detrazioni (2022-2024)'!A:N,14,FALSE)</f>
        <v>0</v>
      </c>
      <c r="H678" s="3">
        <f t="shared" si="80"/>
        <v>0</v>
      </c>
      <c r="I678" s="41">
        <f t="shared" si="81"/>
        <v>0</v>
      </c>
      <c r="J678" s="48">
        <f t="shared" si="82"/>
        <v>21925</v>
      </c>
      <c r="K678" s="48">
        <f t="shared" si="84"/>
        <v>0.32481481481481483</v>
      </c>
      <c r="L678" s="48">
        <f t="shared" si="85"/>
        <v>43</v>
      </c>
      <c r="M678" s="13">
        <f t="shared" si="86"/>
        <v>0.43</v>
      </c>
      <c r="N678" s="13">
        <f t="shared" si="87"/>
        <v>0.43</v>
      </c>
    </row>
    <row r="679" spans="1:14" x14ac:dyDescent="0.2">
      <c r="A679" s="37">
        <v>100</v>
      </c>
      <c r="B679" s="37">
        <f t="shared" si="83"/>
        <v>67600</v>
      </c>
      <c r="C679" s="38">
        <f>'Aliquote medie'!H679</f>
        <v>4</v>
      </c>
      <c r="D679" s="38">
        <f>'Aliquote medie'!I679</f>
        <v>0.43</v>
      </c>
      <c r="E679" s="39">
        <f>VLOOKUP(B679,'Aliquote medie'!B:L,10,FALSE)</f>
        <v>21968</v>
      </c>
      <c r="F679" s="39">
        <f>'Aliquote medie'!L679</f>
        <v>0.32497041420118344</v>
      </c>
      <c r="G679" s="40">
        <f>VLOOKUP(B679,'Detrazioni (2022-2024)'!A:N,14,FALSE)</f>
        <v>0</v>
      </c>
      <c r="H679" s="3">
        <f t="shared" si="80"/>
        <v>0</v>
      </c>
      <c r="I679" s="41">
        <f t="shared" si="81"/>
        <v>0</v>
      </c>
      <c r="J679" s="48">
        <f t="shared" si="82"/>
        <v>21968</v>
      </c>
      <c r="K679" s="48">
        <f t="shared" si="84"/>
        <v>0.32497041420118344</v>
      </c>
      <c r="L679" s="48">
        <f t="shared" si="85"/>
        <v>43</v>
      </c>
      <c r="M679" s="13">
        <f t="shared" si="86"/>
        <v>0.43</v>
      </c>
      <c r="N679" s="13">
        <f t="shared" si="87"/>
        <v>0.43</v>
      </c>
    </row>
    <row r="680" spans="1:14" x14ac:dyDescent="0.2">
      <c r="A680" s="37">
        <v>100</v>
      </c>
      <c r="B680" s="37">
        <f t="shared" si="83"/>
        <v>67700</v>
      </c>
      <c r="C680" s="38">
        <f>'Aliquote medie'!H680</f>
        <v>4</v>
      </c>
      <c r="D680" s="38">
        <f>'Aliquote medie'!I680</f>
        <v>0.43</v>
      </c>
      <c r="E680" s="39">
        <f>VLOOKUP(B680,'Aliquote medie'!B:L,10,FALSE)</f>
        <v>22011</v>
      </c>
      <c r="F680" s="39">
        <f>'Aliquote medie'!L680</f>
        <v>0.3251255539143279</v>
      </c>
      <c r="G680" s="40">
        <f>VLOOKUP(B680,'Detrazioni (2022-2024)'!A:N,14,FALSE)</f>
        <v>0</v>
      </c>
      <c r="H680" s="3">
        <f t="shared" si="80"/>
        <v>0</v>
      </c>
      <c r="I680" s="41">
        <f t="shared" si="81"/>
        <v>0</v>
      </c>
      <c r="J680" s="48">
        <f t="shared" si="82"/>
        <v>22011</v>
      </c>
      <c r="K680" s="48">
        <f t="shared" si="84"/>
        <v>0.3251255539143279</v>
      </c>
      <c r="L680" s="48">
        <f t="shared" si="85"/>
        <v>43</v>
      </c>
      <c r="M680" s="13">
        <f t="shared" si="86"/>
        <v>0.43</v>
      </c>
      <c r="N680" s="13">
        <f t="shared" si="87"/>
        <v>0.43</v>
      </c>
    </row>
    <row r="681" spans="1:14" x14ac:dyDescent="0.2">
      <c r="A681" s="37">
        <v>100</v>
      </c>
      <c r="B681" s="37">
        <f t="shared" si="83"/>
        <v>67800</v>
      </c>
      <c r="C681" s="38">
        <f>'Aliquote medie'!H681</f>
        <v>4</v>
      </c>
      <c r="D681" s="38">
        <f>'Aliquote medie'!I681</f>
        <v>0.43</v>
      </c>
      <c r="E681" s="39">
        <f>VLOOKUP(B681,'Aliquote medie'!B:L,10,FALSE)</f>
        <v>22054</v>
      </c>
      <c r="F681" s="39">
        <f>'Aliquote medie'!L681</f>
        <v>0.32528023598820061</v>
      </c>
      <c r="G681" s="40">
        <f>VLOOKUP(B681,'Detrazioni (2022-2024)'!A:N,14,FALSE)</f>
        <v>0</v>
      </c>
      <c r="H681" s="3">
        <f t="shared" si="80"/>
        <v>0</v>
      </c>
      <c r="I681" s="41">
        <f t="shared" si="81"/>
        <v>0</v>
      </c>
      <c r="J681" s="48">
        <f t="shared" si="82"/>
        <v>22054</v>
      </c>
      <c r="K681" s="48">
        <f t="shared" si="84"/>
        <v>0.32528023598820061</v>
      </c>
      <c r="L681" s="48">
        <f t="shared" si="85"/>
        <v>43</v>
      </c>
      <c r="M681" s="13">
        <f t="shared" si="86"/>
        <v>0.43</v>
      </c>
      <c r="N681" s="13">
        <f t="shared" si="87"/>
        <v>0.43</v>
      </c>
    </row>
    <row r="682" spans="1:14" x14ac:dyDescent="0.2">
      <c r="A682" s="37">
        <v>100</v>
      </c>
      <c r="B682" s="37">
        <f t="shared" si="83"/>
        <v>67900</v>
      </c>
      <c r="C682" s="38">
        <f>'Aliquote medie'!H682</f>
        <v>4</v>
      </c>
      <c r="D682" s="38">
        <f>'Aliquote medie'!I682</f>
        <v>0.43</v>
      </c>
      <c r="E682" s="39">
        <f>VLOOKUP(B682,'Aliquote medie'!B:L,10,FALSE)</f>
        <v>22097</v>
      </c>
      <c r="F682" s="39">
        <f>'Aliquote medie'!L682</f>
        <v>0.3254344624447717</v>
      </c>
      <c r="G682" s="40">
        <f>VLOOKUP(B682,'Detrazioni (2022-2024)'!A:N,14,FALSE)</f>
        <v>0</v>
      </c>
      <c r="H682" s="3">
        <f t="shared" si="80"/>
        <v>0</v>
      </c>
      <c r="I682" s="41">
        <f t="shared" si="81"/>
        <v>0</v>
      </c>
      <c r="J682" s="48">
        <f t="shared" si="82"/>
        <v>22097</v>
      </c>
      <c r="K682" s="48">
        <f t="shared" si="84"/>
        <v>0.3254344624447717</v>
      </c>
      <c r="L682" s="48">
        <f t="shared" si="85"/>
        <v>43</v>
      </c>
      <c r="M682" s="13">
        <f t="shared" si="86"/>
        <v>0.43</v>
      </c>
      <c r="N682" s="13">
        <f t="shared" si="87"/>
        <v>0.43</v>
      </c>
    </row>
    <row r="683" spans="1:14" x14ac:dyDescent="0.2">
      <c r="A683" s="37">
        <v>100</v>
      </c>
      <c r="B683" s="37">
        <f t="shared" si="83"/>
        <v>68000</v>
      </c>
      <c r="C683" s="38">
        <f>'Aliquote medie'!H683</f>
        <v>4</v>
      </c>
      <c r="D683" s="38">
        <f>'Aliquote medie'!I683</f>
        <v>0.43</v>
      </c>
      <c r="E683" s="39">
        <f>VLOOKUP(B683,'Aliquote medie'!B:L,10,FALSE)</f>
        <v>22140</v>
      </c>
      <c r="F683" s="39">
        <f>'Aliquote medie'!L683</f>
        <v>0.32558823529411762</v>
      </c>
      <c r="G683" s="40">
        <f>VLOOKUP(B683,'Detrazioni (2022-2024)'!A:N,14,FALSE)</f>
        <v>0</v>
      </c>
      <c r="H683" s="3">
        <f t="shared" si="80"/>
        <v>0</v>
      </c>
      <c r="I683" s="41">
        <f t="shared" si="81"/>
        <v>0</v>
      </c>
      <c r="J683" s="48">
        <f t="shared" si="82"/>
        <v>22140</v>
      </c>
      <c r="K683" s="48">
        <f t="shared" si="84"/>
        <v>0.32558823529411762</v>
      </c>
      <c r="L683" s="48">
        <f t="shared" si="85"/>
        <v>43</v>
      </c>
      <c r="M683" s="13">
        <f t="shared" si="86"/>
        <v>0.43</v>
      </c>
      <c r="N683" s="13">
        <f t="shared" si="87"/>
        <v>0.43</v>
      </c>
    </row>
    <row r="684" spans="1:14" x14ac:dyDescent="0.2">
      <c r="A684" s="37">
        <v>100</v>
      </c>
      <c r="B684" s="37">
        <f t="shared" si="83"/>
        <v>68100</v>
      </c>
      <c r="C684" s="38">
        <f>'Aliquote medie'!H684</f>
        <v>4</v>
      </c>
      <c r="D684" s="38">
        <f>'Aliquote medie'!I684</f>
        <v>0.43</v>
      </c>
      <c r="E684" s="39">
        <f>VLOOKUP(B684,'Aliquote medie'!B:L,10,FALSE)</f>
        <v>22183</v>
      </c>
      <c r="F684" s="39">
        <f>'Aliquote medie'!L684</f>
        <v>0.32574155653450809</v>
      </c>
      <c r="G684" s="40">
        <f>VLOOKUP(B684,'Detrazioni (2022-2024)'!A:N,14,FALSE)</f>
        <v>0</v>
      </c>
      <c r="H684" s="3">
        <f t="shared" si="80"/>
        <v>0</v>
      </c>
      <c r="I684" s="41">
        <f t="shared" si="81"/>
        <v>0</v>
      </c>
      <c r="J684" s="48">
        <f t="shared" si="82"/>
        <v>22183</v>
      </c>
      <c r="K684" s="48">
        <f t="shared" si="84"/>
        <v>0.32574155653450809</v>
      </c>
      <c r="L684" s="48">
        <f t="shared" si="85"/>
        <v>43</v>
      </c>
      <c r="M684" s="13">
        <f t="shared" si="86"/>
        <v>0.43</v>
      </c>
      <c r="N684" s="13">
        <f t="shared" si="87"/>
        <v>0.43</v>
      </c>
    </row>
    <row r="685" spans="1:14" x14ac:dyDescent="0.2">
      <c r="A685" s="37">
        <v>100</v>
      </c>
      <c r="B685" s="37">
        <f t="shared" si="83"/>
        <v>68200</v>
      </c>
      <c r="C685" s="38">
        <f>'Aliquote medie'!H685</f>
        <v>4</v>
      </c>
      <c r="D685" s="38">
        <f>'Aliquote medie'!I685</f>
        <v>0.43</v>
      </c>
      <c r="E685" s="39">
        <f>VLOOKUP(B685,'Aliquote medie'!B:L,10,FALSE)</f>
        <v>22226</v>
      </c>
      <c r="F685" s="39">
        <f>'Aliquote medie'!L685</f>
        <v>0.32589442815249264</v>
      </c>
      <c r="G685" s="40">
        <f>VLOOKUP(B685,'Detrazioni (2022-2024)'!A:N,14,FALSE)</f>
        <v>0</v>
      </c>
      <c r="H685" s="3">
        <f t="shared" si="80"/>
        <v>0</v>
      </c>
      <c r="I685" s="41">
        <f t="shared" si="81"/>
        <v>0</v>
      </c>
      <c r="J685" s="48">
        <f t="shared" si="82"/>
        <v>22226</v>
      </c>
      <c r="K685" s="48">
        <f t="shared" si="84"/>
        <v>0.32589442815249264</v>
      </c>
      <c r="L685" s="48">
        <f t="shared" si="85"/>
        <v>43</v>
      </c>
      <c r="M685" s="13">
        <f t="shared" si="86"/>
        <v>0.43</v>
      </c>
      <c r="N685" s="13">
        <f t="shared" si="87"/>
        <v>0.43</v>
      </c>
    </row>
    <row r="686" spans="1:14" x14ac:dyDescent="0.2">
      <c r="A686" s="37">
        <v>100</v>
      </c>
      <c r="B686" s="37">
        <f t="shared" si="83"/>
        <v>68300</v>
      </c>
      <c r="C686" s="38">
        <f>'Aliquote medie'!H686</f>
        <v>4</v>
      </c>
      <c r="D686" s="38">
        <f>'Aliquote medie'!I686</f>
        <v>0.43</v>
      </c>
      <c r="E686" s="39">
        <f>VLOOKUP(B686,'Aliquote medie'!B:L,10,FALSE)</f>
        <v>22269</v>
      </c>
      <c r="F686" s="39">
        <f>'Aliquote medie'!L686</f>
        <v>0.32604685212298684</v>
      </c>
      <c r="G686" s="40">
        <f>VLOOKUP(B686,'Detrazioni (2022-2024)'!A:N,14,FALSE)</f>
        <v>0</v>
      </c>
      <c r="H686" s="3">
        <f t="shared" si="80"/>
        <v>0</v>
      </c>
      <c r="I686" s="41">
        <f t="shared" si="81"/>
        <v>0</v>
      </c>
      <c r="J686" s="48">
        <f t="shared" si="82"/>
        <v>22269</v>
      </c>
      <c r="K686" s="48">
        <f t="shared" si="84"/>
        <v>0.32604685212298684</v>
      </c>
      <c r="L686" s="48">
        <f t="shared" si="85"/>
        <v>43</v>
      </c>
      <c r="M686" s="13">
        <f t="shared" si="86"/>
        <v>0.43</v>
      </c>
      <c r="N686" s="13">
        <f t="shared" si="87"/>
        <v>0.43</v>
      </c>
    </row>
    <row r="687" spans="1:14" x14ac:dyDescent="0.2">
      <c r="A687" s="37">
        <v>100</v>
      </c>
      <c r="B687" s="37">
        <f t="shared" si="83"/>
        <v>68400</v>
      </c>
      <c r="C687" s="38">
        <f>'Aliquote medie'!H687</f>
        <v>4</v>
      </c>
      <c r="D687" s="38">
        <f>'Aliquote medie'!I687</f>
        <v>0.43</v>
      </c>
      <c r="E687" s="39">
        <f>VLOOKUP(B687,'Aliquote medie'!B:L,10,FALSE)</f>
        <v>22312</v>
      </c>
      <c r="F687" s="39">
        <f>'Aliquote medie'!L687</f>
        <v>0.32619883040935671</v>
      </c>
      <c r="G687" s="40">
        <f>VLOOKUP(B687,'Detrazioni (2022-2024)'!A:N,14,FALSE)</f>
        <v>0</v>
      </c>
      <c r="H687" s="3">
        <f t="shared" si="80"/>
        <v>0</v>
      </c>
      <c r="I687" s="41">
        <f t="shared" si="81"/>
        <v>0</v>
      </c>
      <c r="J687" s="48">
        <f t="shared" si="82"/>
        <v>22312</v>
      </c>
      <c r="K687" s="48">
        <f t="shared" si="84"/>
        <v>0.32619883040935671</v>
      </c>
      <c r="L687" s="48">
        <f t="shared" si="85"/>
        <v>43</v>
      </c>
      <c r="M687" s="13">
        <f t="shared" si="86"/>
        <v>0.43</v>
      </c>
      <c r="N687" s="13">
        <f t="shared" si="87"/>
        <v>0.43</v>
      </c>
    </row>
    <row r="688" spans="1:14" x14ac:dyDescent="0.2">
      <c r="A688" s="37">
        <v>100</v>
      </c>
      <c r="B688" s="37">
        <f t="shared" si="83"/>
        <v>68500</v>
      </c>
      <c r="C688" s="38">
        <f>'Aliquote medie'!H688</f>
        <v>4</v>
      </c>
      <c r="D688" s="38">
        <f>'Aliquote medie'!I688</f>
        <v>0.43</v>
      </c>
      <c r="E688" s="39">
        <f>VLOOKUP(B688,'Aliquote medie'!B:L,10,FALSE)</f>
        <v>22355</v>
      </c>
      <c r="F688" s="39">
        <f>'Aliquote medie'!L688</f>
        <v>0.32635036496350367</v>
      </c>
      <c r="G688" s="40">
        <f>VLOOKUP(B688,'Detrazioni (2022-2024)'!A:N,14,FALSE)</f>
        <v>0</v>
      </c>
      <c r="H688" s="3">
        <f t="shared" si="80"/>
        <v>0</v>
      </c>
      <c r="I688" s="41">
        <f t="shared" si="81"/>
        <v>0</v>
      </c>
      <c r="J688" s="48">
        <f t="shared" si="82"/>
        <v>22355</v>
      </c>
      <c r="K688" s="48">
        <f t="shared" si="84"/>
        <v>0.32635036496350367</v>
      </c>
      <c r="L688" s="48">
        <f t="shared" si="85"/>
        <v>43</v>
      </c>
      <c r="M688" s="13">
        <f t="shared" si="86"/>
        <v>0.43</v>
      </c>
      <c r="N688" s="13">
        <f t="shared" si="87"/>
        <v>0.43</v>
      </c>
    </row>
    <row r="689" spans="1:14" x14ac:dyDescent="0.2">
      <c r="A689" s="37">
        <v>100</v>
      </c>
      <c r="B689" s="37">
        <f t="shared" si="83"/>
        <v>68600</v>
      </c>
      <c r="C689" s="38">
        <f>'Aliquote medie'!H689</f>
        <v>4</v>
      </c>
      <c r="D689" s="38">
        <f>'Aliquote medie'!I689</f>
        <v>0.43</v>
      </c>
      <c r="E689" s="39">
        <f>VLOOKUP(B689,'Aliquote medie'!B:L,10,FALSE)</f>
        <v>22398</v>
      </c>
      <c r="F689" s="39">
        <f>'Aliquote medie'!L689</f>
        <v>0.32650145772594752</v>
      </c>
      <c r="G689" s="40">
        <f>VLOOKUP(B689,'Detrazioni (2022-2024)'!A:N,14,FALSE)</f>
        <v>0</v>
      </c>
      <c r="H689" s="3">
        <f t="shared" si="80"/>
        <v>0</v>
      </c>
      <c r="I689" s="41">
        <f t="shared" si="81"/>
        <v>0</v>
      </c>
      <c r="J689" s="48">
        <f t="shared" si="82"/>
        <v>22398</v>
      </c>
      <c r="K689" s="48">
        <f t="shared" si="84"/>
        <v>0.32650145772594752</v>
      </c>
      <c r="L689" s="48">
        <f t="shared" si="85"/>
        <v>43</v>
      </c>
      <c r="M689" s="13">
        <f t="shared" si="86"/>
        <v>0.43</v>
      </c>
      <c r="N689" s="13">
        <f t="shared" si="87"/>
        <v>0.43</v>
      </c>
    </row>
    <row r="690" spans="1:14" x14ac:dyDescent="0.2">
      <c r="A690" s="37">
        <v>100</v>
      </c>
      <c r="B690" s="37">
        <f t="shared" si="83"/>
        <v>68700</v>
      </c>
      <c r="C690" s="38">
        <f>'Aliquote medie'!H690</f>
        <v>4</v>
      </c>
      <c r="D690" s="38">
        <f>'Aliquote medie'!I690</f>
        <v>0.43</v>
      </c>
      <c r="E690" s="39">
        <f>VLOOKUP(B690,'Aliquote medie'!B:L,10,FALSE)</f>
        <v>22441</v>
      </c>
      <c r="F690" s="39">
        <f>'Aliquote medie'!L690</f>
        <v>0.32665211062590976</v>
      </c>
      <c r="G690" s="40">
        <f>VLOOKUP(B690,'Detrazioni (2022-2024)'!A:N,14,FALSE)</f>
        <v>0</v>
      </c>
      <c r="H690" s="3">
        <f t="shared" si="80"/>
        <v>0</v>
      </c>
      <c r="I690" s="41">
        <f t="shared" si="81"/>
        <v>0</v>
      </c>
      <c r="J690" s="48">
        <f t="shared" si="82"/>
        <v>22441</v>
      </c>
      <c r="K690" s="48">
        <f t="shared" si="84"/>
        <v>0.32665211062590976</v>
      </c>
      <c r="L690" s="48">
        <f t="shared" si="85"/>
        <v>43</v>
      </c>
      <c r="M690" s="13">
        <f t="shared" si="86"/>
        <v>0.43</v>
      </c>
      <c r="N690" s="13">
        <f t="shared" si="87"/>
        <v>0.43</v>
      </c>
    </row>
    <row r="691" spans="1:14" x14ac:dyDescent="0.2">
      <c r="A691" s="37">
        <v>100</v>
      </c>
      <c r="B691" s="37">
        <f t="shared" si="83"/>
        <v>68800</v>
      </c>
      <c r="C691" s="38">
        <f>'Aliquote medie'!H691</f>
        <v>4</v>
      </c>
      <c r="D691" s="38">
        <f>'Aliquote medie'!I691</f>
        <v>0.43</v>
      </c>
      <c r="E691" s="39">
        <f>VLOOKUP(B691,'Aliquote medie'!B:L,10,FALSE)</f>
        <v>22484</v>
      </c>
      <c r="F691" s="39">
        <f>'Aliquote medie'!L691</f>
        <v>0.32680232558139533</v>
      </c>
      <c r="G691" s="40">
        <f>VLOOKUP(B691,'Detrazioni (2022-2024)'!A:N,14,FALSE)</f>
        <v>0</v>
      </c>
      <c r="H691" s="3">
        <f t="shared" si="80"/>
        <v>0</v>
      </c>
      <c r="I691" s="41">
        <f t="shared" si="81"/>
        <v>0</v>
      </c>
      <c r="J691" s="48">
        <f t="shared" si="82"/>
        <v>22484</v>
      </c>
      <c r="K691" s="48">
        <f t="shared" si="84"/>
        <v>0.32680232558139533</v>
      </c>
      <c r="L691" s="48">
        <f t="shared" si="85"/>
        <v>43</v>
      </c>
      <c r="M691" s="13">
        <f t="shared" si="86"/>
        <v>0.43</v>
      </c>
      <c r="N691" s="13">
        <f t="shared" si="87"/>
        <v>0.43</v>
      </c>
    </row>
    <row r="692" spans="1:14" x14ac:dyDescent="0.2">
      <c r="A692" s="37">
        <v>100</v>
      </c>
      <c r="B692" s="37">
        <f t="shared" si="83"/>
        <v>68900</v>
      </c>
      <c r="C692" s="38">
        <f>'Aliquote medie'!H692</f>
        <v>4</v>
      </c>
      <c r="D692" s="38">
        <f>'Aliquote medie'!I692</f>
        <v>0.43</v>
      </c>
      <c r="E692" s="39">
        <f>VLOOKUP(B692,'Aliquote medie'!B:L,10,FALSE)</f>
        <v>22527</v>
      </c>
      <c r="F692" s="39">
        <f>'Aliquote medie'!L692</f>
        <v>0.32695210449927431</v>
      </c>
      <c r="G692" s="40">
        <f>VLOOKUP(B692,'Detrazioni (2022-2024)'!A:N,14,FALSE)</f>
        <v>0</v>
      </c>
      <c r="H692" s="3">
        <f t="shared" si="80"/>
        <v>0</v>
      </c>
      <c r="I692" s="41">
        <f t="shared" si="81"/>
        <v>0</v>
      </c>
      <c r="J692" s="48">
        <f t="shared" si="82"/>
        <v>22527</v>
      </c>
      <c r="K692" s="48">
        <f t="shared" si="84"/>
        <v>0.32695210449927431</v>
      </c>
      <c r="L692" s="48">
        <f t="shared" si="85"/>
        <v>43</v>
      </c>
      <c r="M692" s="13">
        <f t="shared" si="86"/>
        <v>0.43</v>
      </c>
      <c r="N692" s="13">
        <f t="shared" si="87"/>
        <v>0.43</v>
      </c>
    </row>
    <row r="693" spans="1:14" x14ac:dyDescent="0.2">
      <c r="A693" s="37">
        <v>100</v>
      </c>
      <c r="B693" s="37">
        <f t="shared" si="83"/>
        <v>69000</v>
      </c>
      <c r="C693" s="38">
        <f>'Aliquote medie'!H693</f>
        <v>4</v>
      </c>
      <c r="D693" s="38">
        <f>'Aliquote medie'!I693</f>
        <v>0.43</v>
      </c>
      <c r="E693" s="39">
        <f>VLOOKUP(B693,'Aliquote medie'!B:L,10,FALSE)</f>
        <v>22570</v>
      </c>
      <c r="F693" s="39">
        <f>'Aliquote medie'!L693</f>
        <v>0.32710144927536233</v>
      </c>
      <c r="G693" s="40">
        <f>VLOOKUP(B693,'Detrazioni (2022-2024)'!A:N,14,FALSE)</f>
        <v>0</v>
      </c>
      <c r="H693" s="3">
        <f t="shared" si="80"/>
        <v>0</v>
      </c>
      <c r="I693" s="41">
        <f t="shared" si="81"/>
        <v>0</v>
      </c>
      <c r="J693" s="48">
        <f t="shared" si="82"/>
        <v>22570</v>
      </c>
      <c r="K693" s="48">
        <f t="shared" si="84"/>
        <v>0.32710144927536233</v>
      </c>
      <c r="L693" s="48">
        <f t="shared" si="85"/>
        <v>43</v>
      </c>
      <c r="M693" s="13">
        <f t="shared" si="86"/>
        <v>0.43</v>
      </c>
      <c r="N693" s="13">
        <f t="shared" si="87"/>
        <v>0.43</v>
      </c>
    </row>
    <row r="694" spans="1:14" x14ac:dyDescent="0.2">
      <c r="A694" s="37">
        <v>100</v>
      </c>
      <c r="B694" s="37">
        <f t="shared" si="83"/>
        <v>69100</v>
      </c>
      <c r="C694" s="38">
        <f>'Aliquote medie'!H694</f>
        <v>4</v>
      </c>
      <c r="D694" s="38">
        <f>'Aliquote medie'!I694</f>
        <v>0.43</v>
      </c>
      <c r="E694" s="39">
        <f>VLOOKUP(B694,'Aliquote medie'!B:L,10,FALSE)</f>
        <v>22613</v>
      </c>
      <c r="F694" s="39">
        <f>'Aliquote medie'!L694</f>
        <v>0.32725036179450073</v>
      </c>
      <c r="G694" s="40">
        <f>VLOOKUP(B694,'Detrazioni (2022-2024)'!A:N,14,FALSE)</f>
        <v>0</v>
      </c>
      <c r="H694" s="3">
        <f t="shared" si="80"/>
        <v>0</v>
      </c>
      <c r="I694" s="41">
        <f t="shared" si="81"/>
        <v>0</v>
      </c>
      <c r="J694" s="48">
        <f t="shared" si="82"/>
        <v>22613</v>
      </c>
      <c r="K694" s="48">
        <f t="shared" si="84"/>
        <v>0.32725036179450073</v>
      </c>
      <c r="L694" s="48">
        <f t="shared" si="85"/>
        <v>43</v>
      </c>
      <c r="M694" s="13">
        <f t="shared" si="86"/>
        <v>0.43</v>
      </c>
      <c r="N694" s="13">
        <f t="shared" si="87"/>
        <v>0.43</v>
      </c>
    </row>
    <row r="695" spans="1:14" x14ac:dyDescent="0.2">
      <c r="A695" s="37">
        <v>100</v>
      </c>
      <c r="B695" s="37">
        <f t="shared" si="83"/>
        <v>69200</v>
      </c>
      <c r="C695" s="38">
        <f>'Aliquote medie'!H695</f>
        <v>4</v>
      </c>
      <c r="D695" s="38">
        <f>'Aliquote medie'!I695</f>
        <v>0.43</v>
      </c>
      <c r="E695" s="39">
        <f>VLOOKUP(B695,'Aliquote medie'!B:L,10,FALSE)</f>
        <v>22656</v>
      </c>
      <c r="F695" s="39">
        <f>'Aliquote medie'!L695</f>
        <v>0.32739884393063584</v>
      </c>
      <c r="G695" s="40">
        <f>VLOOKUP(B695,'Detrazioni (2022-2024)'!A:N,14,FALSE)</f>
        <v>0</v>
      </c>
      <c r="H695" s="3">
        <f t="shared" si="80"/>
        <v>0</v>
      </c>
      <c r="I695" s="41">
        <f t="shared" si="81"/>
        <v>0</v>
      </c>
      <c r="J695" s="48">
        <f t="shared" si="82"/>
        <v>22656</v>
      </c>
      <c r="K695" s="48">
        <f t="shared" si="84"/>
        <v>0.32739884393063584</v>
      </c>
      <c r="L695" s="48">
        <f t="shared" si="85"/>
        <v>43</v>
      </c>
      <c r="M695" s="13">
        <f t="shared" si="86"/>
        <v>0.43</v>
      </c>
      <c r="N695" s="13">
        <f t="shared" si="87"/>
        <v>0.43</v>
      </c>
    </row>
    <row r="696" spans="1:14" x14ac:dyDescent="0.2">
      <c r="A696" s="37">
        <v>100</v>
      </c>
      <c r="B696" s="37">
        <f t="shared" si="83"/>
        <v>69300</v>
      </c>
      <c r="C696" s="38">
        <f>'Aliquote medie'!H696</f>
        <v>4</v>
      </c>
      <c r="D696" s="38">
        <f>'Aliquote medie'!I696</f>
        <v>0.43</v>
      </c>
      <c r="E696" s="39">
        <f>VLOOKUP(B696,'Aliquote medie'!B:L,10,FALSE)</f>
        <v>22699</v>
      </c>
      <c r="F696" s="39">
        <f>'Aliquote medie'!L696</f>
        <v>0.32754689754689753</v>
      </c>
      <c r="G696" s="40">
        <f>VLOOKUP(B696,'Detrazioni (2022-2024)'!A:N,14,FALSE)</f>
        <v>0</v>
      </c>
      <c r="H696" s="3">
        <f t="shared" si="80"/>
        <v>0</v>
      </c>
      <c r="I696" s="41">
        <f t="shared" si="81"/>
        <v>0</v>
      </c>
      <c r="J696" s="48">
        <f t="shared" si="82"/>
        <v>22699</v>
      </c>
      <c r="K696" s="48">
        <f t="shared" si="84"/>
        <v>0.32754689754689753</v>
      </c>
      <c r="L696" s="48">
        <f t="shared" si="85"/>
        <v>43</v>
      </c>
      <c r="M696" s="13">
        <f t="shared" si="86"/>
        <v>0.43</v>
      </c>
      <c r="N696" s="13">
        <f t="shared" si="87"/>
        <v>0.43</v>
      </c>
    </row>
    <row r="697" spans="1:14" x14ac:dyDescent="0.2">
      <c r="A697" s="37">
        <v>100</v>
      </c>
      <c r="B697" s="37">
        <f t="shared" si="83"/>
        <v>69400</v>
      </c>
      <c r="C697" s="38">
        <f>'Aliquote medie'!H697</f>
        <v>4</v>
      </c>
      <c r="D697" s="38">
        <f>'Aliquote medie'!I697</f>
        <v>0.43</v>
      </c>
      <c r="E697" s="39">
        <f>VLOOKUP(B697,'Aliquote medie'!B:L,10,FALSE)</f>
        <v>22742</v>
      </c>
      <c r="F697" s="39">
        <f>'Aliquote medie'!L697</f>
        <v>0.32769452449567721</v>
      </c>
      <c r="G697" s="40">
        <f>VLOOKUP(B697,'Detrazioni (2022-2024)'!A:N,14,FALSE)</f>
        <v>0</v>
      </c>
      <c r="H697" s="3">
        <f t="shared" si="80"/>
        <v>0</v>
      </c>
      <c r="I697" s="41">
        <f t="shared" si="81"/>
        <v>0</v>
      </c>
      <c r="J697" s="48">
        <f t="shared" si="82"/>
        <v>22742</v>
      </c>
      <c r="K697" s="48">
        <f t="shared" si="84"/>
        <v>0.32769452449567721</v>
      </c>
      <c r="L697" s="48">
        <f t="shared" si="85"/>
        <v>43</v>
      </c>
      <c r="M697" s="13">
        <f t="shared" si="86"/>
        <v>0.43</v>
      </c>
      <c r="N697" s="13">
        <f t="shared" si="87"/>
        <v>0.43</v>
      </c>
    </row>
    <row r="698" spans="1:14" x14ac:dyDescent="0.2">
      <c r="A698" s="37">
        <v>100</v>
      </c>
      <c r="B698" s="37">
        <f t="shared" si="83"/>
        <v>69500</v>
      </c>
      <c r="C698" s="38">
        <f>'Aliquote medie'!H698</f>
        <v>4</v>
      </c>
      <c r="D698" s="38">
        <f>'Aliquote medie'!I698</f>
        <v>0.43</v>
      </c>
      <c r="E698" s="39">
        <f>VLOOKUP(B698,'Aliquote medie'!B:L,10,FALSE)</f>
        <v>22785</v>
      </c>
      <c r="F698" s="39">
        <f>'Aliquote medie'!L698</f>
        <v>0.32784172661870503</v>
      </c>
      <c r="G698" s="40">
        <f>VLOOKUP(B698,'Detrazioni (2022-2024)'!A:N,14,FALSE)</f>
        <v>0</v>
      </c>
      <c r="H698" s="3">
        <f t="shared" si="80"/>
        <v>0</v>
      </c>
      <c r="I698" s="41">
        <f t="shared" si="81"/>
        <v>0</v>
      </c>
      <c r="J698" s="48">
        <f t="shared" si="82"/>
        <v>22785</v>
      </c>
      <c r="K698" s="48">
        <f t="shared" si="84"/>
        <v>0.32784172661870503</v>
      </c>
      <c r="L698" s="48">
        <f t="shared" si="85"/>
        <v>43</v>
      </c>
      <c r="M698" s="13">
        <f t="shared" si="86"/>
        <v>0.43</v>
      </c>
      <c r="N698" s="13">
        <f t="shared" si="87"/>
        <v>0.43</v>
      </c>
    </row>
    <row r="699" spans="1:14" x14ac:dyDescent="0.2">
      <c r="A699" s="37">
        <v>100</v>
      </c>
      <c r="B699" s="37">
        <f t="shared" si="83"/>
        <v>69600</v>
      </c>
      <c r="C699" s="38">
        <f>'Aliquote medie'!H699</f>
        <v>4</v>
      </c>
      <c r="D699" s="38">
        <f>'Aliquote medie'!I699</f>
        <v>0.43</v>
      </c>
      <c r="E699" s="39">
        <f>VLOOKUP(B699,'Aliquote medie'!B:L,10,FALSE)</f>
        <v>22828</v>
      </c>
      <c r="F699" s="39">
        <f>'Aliquote medie'!L699</f>
        <v>0.32798850574712646</v>
      </c>
      <c r="G699" s="40">
        <f>VLOOKUP(B699,'Detrazioni (2022-2024)'!A:N,14,FALSE)</f>
        <v>0</v>
      </c>
      <c r="H699" s="3">
        <f t="shared" si="80"/>
        <v>0</v>
      </c>
      <c r="I699" s="41">
        <f t="shared" si="81"/>
        <v>0</v>
      </c>
      <c r="J699" s="48">
        <f t="shared" si="82"/>
        <v>22828</v>
      </c>
      <c r="K699" s="48">
        <f t="shared" si="84"/>
        <v>0.32798850574712646</v>
      </c>
      <c r="L699" s="48">
        <f t="shared" si="85"/>
        <v>43</v>
      </c>
      <c r="M699" s="13">
        <f t="shared" si="86"/>
        <v>0.43</v>
      </c>
      <c r="N699" s="13">
        <f t="shared" si="87"/>
        <v>0.43</v>
      </c>
    </row>
    <row r="700" spans="1:14" x14ac:dyDescent="0.2">
      <c r="A700" s="37">
        <v>100</v>
      </c>
      <c r="B700" s="37">
        <f t="shared" si="83"/>
        <v>69700</v>
      </c>
      <c r="C700" s="38">
        <f>'Aliquote medie'!H700</f>
        <v>4</v>
      </c>
      <c r="D700" s="38">
        <f>'Aliquote medie'!I700</f>
        <v>0.43</v>
      </c>
      <c r="E700" s="39">
        <f>VLOOKUP(B700,'Aliquote medie'!B:L,10,FALSE)</f>
        <v>22871</v>
      </c>
      <c r="F700" s="39">
        <f>'Aliquote medie'!L700</f>
        <v>0.32813486370157818</v>
      </c>
      <c r="G700" s="40">
        <f>VLOOKUP(B700,'Detrazioni (2022-2024)'!A:N,14,FALSE)</f>
        <v>0</v>
      </c>
      <c r="H700" s="3">
        <f t="shared" si="80"/>
        <v>0</v>
      </c>
      <c r="I700" s="41">
        <f t="shared" si="81"/>
        <v>0</v>
      </c>
      <c r="J700" s="48">
        <f t="shared" si="82"/>
        <v>22871</v>
      </c>
      <c r="K700" s="48">
        <f t="shared" si="84"/>
        <v>0.32813486370157818</v>
      </c>
      <c r="L700" s="48">
        <f t="shared" si="85"/>
        <v>43</v>
      </c>
      <c r="M700" s="13">
        <f t="shared" si="86"/>
        <v>0.43</v>
      </c>
      <c r="N700" s="13">
        <f t="shared" si="87"/>
        <v>0.43</v>
      </c>
    </row>
    <row r="701" spans="1:14" x14ac:dyDescent="0.2">
      <c r="A701" s="37">
        <v>100</v>
      </c>
      <c r="B701" s="37">
        <f t="shared" si="83"/>
        <v>69800</v>
      </c>
      <c r="C701" s="38">
        <f>'Aliquote medie'!H701</f>
        <v>4</v>
      </c>
      <c r="D701" s="38">
        <f>'Aliquote medie'!I701</f>
        <v>0.43</v>
      </c>
      <c r="E701" s="39">
        <f>VLOOKUP(B701,'Aliquote medie'!B:L,10,FALSE)</f>
        <v>22914</v>
      </c>
      <c r="F701" s="39">
        <f>'Aliquote medie'!L701</f>
        <v>0.32828080229226358</v>
      </c>
      <c r="G701" s="40">
        <f>VLOOKUP(B701,'Detrazioni (2022-2024)'!A:N,14,FALSE)</f>
        <v>0</v>
      </c>
      <c r="H701" s="3">
        <f t="shared" si="80"/>
        <v>0</v>
      </c>
      <c r="I701" s="41">
        <f t="shared" si="81"/>
        <v>0</v>
      </c>
      <c r="J701" s="48">
        <f t="shared" si="82"/>
        <v>22914</v>
      </c>
      <c r="K701" s="48">
        <f t="shared" si="84"/>
        <v>0.32828080229226358</v>
      </c>
      <c r="L701" s="48">
        <f t="shared" si="85"/>
        <v>43</v>
      </c>
      <c r="M701" s="13">
        <f t="shared" si="86"/>
        <v>0.43</v>
      </c>
      <c r="N701" s="13">
        <f t="shared" si="87"/>
        <v>0.43</v>
      </c>
    </row>
    <row r="702" spans="1:14" x14ac:dyDescent="0.2">
      <c r="A702" s="37">
        <v>100</v>
      </c>
      <c r="B702" s="37">
        <f t="shared" si="83"/>
        <v>69900</v>
      </c>
      <c r="C702" s="38">
        <f>'Aliquote medie'!H702</f>
        <v>4</v>
      </c>
      <c r="D702" s="38">
        <f>'Aliquote medie'!I702</f>
        <v>0.43</v>
      </c>
      <c r="E702" s="39">
        <f>VLOOKUP(B702,'Aliquote medie'!B:L,10,FALSE)</f>
        <v>22957</v>
      </c>
      <c r="F702" s="39">
        <f>'Aliquote medie'!L702</f>
        <v>0.32842632331902716</v>
      </c>
      <c r="G702" s="40">
        <f>VLOOKUP(B702,'Detrazioni (2022-2024)'!A:N,14,FALSE)</f>
        <v>0</v>
      </c>
      <c r="H702" s="3">
        <f t="shared" si="80"/>
        <v>0</v>
      </c>
      <c r="I702" s="41">
        <f t="shared" si="81"/>
        <v>0</v>
      </c>
      <c r="J702" s="48">
        <f t="shared" si="82"/>
        <v>22957</v>
      </c>
      <c r="K702" s="48">
        <f t="shared" si="84"/>
        <v>0.32842632331902716</v>
      </c>
      <c r="L702" s="48">
        <f t="shared" si="85"/>
        <v>43</v>
      </c>
      <c r="M702" s="13">
        <f t="shared" si="86"/>
        <v>0.43</v>
      </c>
      <c r="N702" s="13">
        <f t="shared" si="87"/>
        <v>0.43</v>
      </c>
    </row>
    <row r="703" spans="1:14" x14ac:dyDescent="0.2">
      <c r="A703" s="37">
        <v>100</v>
      </c>
      <c r="B703" s="37">
        <f t="shared" si="83"/>
        <v>70000</v>
      </c>
      <c r="C703" s="38">
        <f>'Aliquote medie'!H703</f>
        <v>4</v>
      </c>
      <c r="D703" s="38">
        <f>'Aliquote medie'!I703</f>
        <v>0.43</v>
      </c>
      <c r="E703" s="39">
        <f>VLOOKUP(B703,'Aliquote medie'!B:L,10,FALSE)</f>
        <v>23000</v>
      </c>
      <c r="F703" s="39">
        <f>'Aliquote medie'!L703</f>
        <v>0.32857142857142857</v>
      </c>
      <c r="G703" s="40">
        <f>VLOOKUP(B703,'Detrazioni (2022-2024)'!A:N,14,FALSE)</f>
        <v>0</v>
      </c>
      <c r="H703" s="3">
        <f t="shared" si="80"/>
        <v>0</v>
      </c>
      <c r="I703" s="41">
        <f t="shared" si="81"/>
        <v>0</v>
      </c>
      <c r="J703" s="48">
        <f t="shared" si="82"/>
        <v>23000</v>
      </c>
      <c r="K703" s="48">
        <f t="shared" si="84"/>
        <v>0.32857142857142857</v>
      </c>
      <c r="L703" s="48">
        <f t="shared" si="85"/>
        <v>43</v>
      </c>
      <c r="M703" s="13">
        <f t="shared" si="86"/>
        <v>0.43</v>
      </c>
      <c r="N703" s="13">
        <f t="shared" si="87"/>
        <v>0.43</v>
      </c>
    </row>
    <row r="704" spans="1:14" x14ac:dyDescent="0.2">
      <c r="A704" s="37">
        <v>100</v>
      </c>
      <c r="B704" s="37">
        <f t="shared" si="83"/>
        <v>70100</v>
      </c>
      <c r="C704" s="38">
        <f>'Aliquote medie'!H704</f>
        <v>4</v>
      </c>
      <c r="D704" s="38">
        <f>'Aliquote medie'!I704</f>
        <v>0.43</v>
      </c>
      <c r="E704" s="39">
        <f>VLOOKUP(B704,'Aliquote medie'!B:L,10,FALSE)</f>
        <v>23043</v>
      </c>
      <c r="F704" s="39">
        <f>'Aliquote medie'!L704</f>
        <v>0.32871611982881599</v>
      </c>
      <c r="G704" s="40">
        <f>VLOOKUP(B704,'Detrazioni (2022-2024)'!A:N,14,FALSE)</f>
        <v>0</v>
      </c>
      <c r="H704" s="3">
        <f t="shared" si="80"/>
        <v>0</v>
      </c>
      <c r="I704" s="41">
        <f t="shared" si="81"/>
        <v>0</v>
      </c>
      <c r="J704" s="48">
        <f t="shared" si="82"/>
        <v>23043</v>
      </c>
      <c r="K704" s="48">
        <f t="shared" si="84"/>
        <v>0.32871611982881599</v>
      </c>
      <c r="L704" s="48">
        <f t="shared" si="85"/>
        <v>43</v>
      </c>
      <c r="M704" s="13">
        <f t="shared" si="86"/>
        <v>0.43</v>
      </c>
      <c r="N704" s="13">
        <f t="shared" si="87"/>
        <v>0.43</v>
      </c>
    </row>
    <row r="705" spans="1:14" x14ac:dyDescent="0.2">
      <c r="A705" s="37">
        <v>100</v>
      </c>
      <c r="B705" s="37">
        <f t="shared" si="83"/>
        <v>70200</v>
      </c>
      <c r="C705" s="38">
        <f>'Aliquote medie'!H705</f>
        <v>4</v>
      </c>
      <c r="D705" s="38">
        <f>'Aliquote medie'!I705</f>
        <v>0.43</v>
      </c>
      <c r="E705" s="39">
        <f>VLOOKUP(B705,'Aliquote medie'!B:L,10,FALSE)</f>
        <v>23086</v>
      </c>
      <c r="F705" s="39">
        <f>'Aliquote medie'!L705</f>
        <v>0.32886039886039886</v>
      </c>
      <c r="G705" s="40">
        <f>VLOOKUP(B705,'Detrazioni (2022-2024)'!A:N,14,FALSE)</f>
        <v>0</v>
      </c>
      <c r="H705" s="3">
        <f t="shared" si="80"/>
        <v>0</v>
      </c>
      <c r="I705" s="41">
        <f t="shared" si="81"/>
        <v>0</v>
      </c>
      <c r="J705" s="48">
        <f t="shared" si="82"/>
        <v>23086</v>
      </c>
      <c r="K705" s="48">
        <f t="shared" si="84"/>
        <v>0.32886039886039886</v>
      </c>
      <c r="L705" s="48">
        <f t="shared" si="85"/>
        <v>43</v>
      </c>
      <c r="M705" s="13">
        <f t="shared" si="86"/>
        <v>0.43</v>
      </c>
      <c r="N705" s="13">
        <f t="shared" si="87"/>
        <v>0.43</v>
      </c>
    </row>
    <row r="706" spans="1:14" x14ac:dyDescent="0.2">
      <c r="A706" s="37">
        <v>100</v>
      </c>
      <c r="B706" s="37">
        <f t="shared" si="83"/>
        <v>70300</v>
      </c>
      <c r="C706" s="38">
        <f>'Aliquote medie'!H706</f>
        <v>4</v>
      </c>
      <c r="D706" s="38">
        <f>'Aliquote medie'!I706</f>
        <v>0.43</v>
      </c>
      <c r="E706" s="39">
        <f>VLOOKUP(B706,'Aliquote medie'!B:L,10,FALSE)</f>
        <v>23129</v>
      </c>
      <c r="F706" s="39">
        <f>'Aliquote medie'!L706</f>
        <v>0.32900426742532007</v>
      </c>
      <c r="G706" s="40">
        <f>VLOOKUP(B706,'Detrazioni (2022-2024)'!A:N,14,FALSE)</f>
        <v>0</v>
      </c>
      <c r="H706" s="3">
        <f t="shared" si="80"/>
        <v>0</v>
      </c>
      <c r="I706" s="41">
        <f t="shared" si="81"/>
        <v>0</v>
      </c>
      <c r="J706" s="48">
        <f t="shared" si="82"/>
        <v>23129</v>
      </c>
      <c r="K706" s="48">
        <f t="shared" si="84"/>
        <v>0.32900426742532007</v>
      </c>
      <c r="L706" s="48">
        <f t="shared" si="85"/>
        <v>43</v>
      </c>
      <c r="M706" s="13">
        <f t="shared" si="86"/>
        <v>0.43</v>
      </c>
      <c r="N706" s="13">
        <f t="shared" si="87"/>
        <v>0.43</v>
      </c>
    </row>
    <row r="707" spans="1:14" x14ac:dyDescent="0.2">
      <c r="A707" s="37">
        <v>100</v>
      </c>
      <c r="B707" s="37">
        <f t="shared" si="83"/>
        <v>70400</v>
      </c>
      <c r="C707" s="38">
        <f>'Aliquote medie'!H707</f>
        <v>4</v>
      </c>
      <c r="D707" s="38">
        <f>'Aliquote medie'!I707</f>
        <v>0.43</v>
      </c>
      <c r="E707" s="39">
        <f>VLOOKUP(B707,'Aliquote medie'!B:L,10,FALSE)</f>
        <v>23172</v>
      </c>
      <c r="F707" s="39">
        <f>'Aliquote medie'!L707</f>
        <v>0.32914772727272729</v>
      </c>
      <c r="G707" s="40">
        <f>VLOOKUP(B707,'Detrazioni (2022-2024)'!A:N,14,FALSE)</f>
        <v>0</v>
      </c>
      <c r="H707" s="3">
        <f t="shared" si="80"/>
        <v>0</v>
      </c>
      <c r="I707" s="41">
        <f t="shared" si="81"/>
        <v>0</v>
      </c>
      <c r="J707" s="48">
        <f t="shared" si="82"/>
        <v>23172</v>
      </c>
      <c r="K707" s="48">
        <f t="shared" si="84"/>
        <v>0.32914772727272729</v>
      </c>
      <c r="L707" s="48">
        <f t="shared" si="85"/>
        <v>43</v>
      </c>
      <c r="M707" s="13">
        <f t="shared" si="86"/>
        <v>0.43</v>
      </c>
      <c r="N707" s="13">
        <f t="shared" si="87"/>
        <v>0.43</v>
      </c>
    </row>
    <row r="708" spans="1:14" x14ac:dyDescent="0.2">
      <c r="A708" s="37">
        <v>100</v>
      </c>
      <c r="B708" s="37">
        <f t="shared" si="83"/>
        <v>70500</v>
      </c>
      <c r="C708" s="38">
        <f>'Aliquote medie'!H708</f>
        <v>4</v>
      </c>
      <c r="D708" s="38">
        <f>'Aliquote medie'!I708</f>
        <v>0.43</v>
      </c>
      <c r="E708" s="39">
        <f>VLOOKUP(B708,'Aliquote medie'!B:L,10,FALSE)</f>
        <v>23215</v>
      </c>
      <c r="F708" s="39">
        <f>'Aliquote medie'!L708</f>
        <v>0.32929078014184399</v>
      </c>
      <c r="G708" s="40">
        <f>VLOOKUP(B708,'Detrazioni (2022-2024)'!A:N,14,FALSE)</f>
        <v>0</v>
      </c>
      <c r="H708" s="3">
        <f t="shared" ref="H708:H771" si="88">IF(AND(E708&gt;G708,B708&lt;=15000),1200,0)</f>
        <v>0</v>
      </c>
      <c r="I708" s="41">
        <f t="shared" ref="I708:I771" si="89">G708+H708</f>
        <v>0</v>
      </c>
      <c r="J708" s="48">
        <f t="shared" ref="J708:J771" si="90">IF(G708&gt;E708,0,E708-G708-H708)</f>
        <v>23215</v>
      </c>
      <c r="K708" s="48">
        <f t="shared" si="84"/>
        <v>0.32929078014184399</v>
      </c>
      <c r="L708" s="48">
        <f t="shared" si="85"/>
        <v>43</v>
      </c>
      <c r="M708" s="13">
        <f t="shared" si="86"/>
        <v>0.43</v>
      </c>
      <c r="N708" s="13">
        <f t="shared" si="87"/>
        <v>0.43</v>
      </c>
    </row>
    <row r="709" spans="1:14" x14ac:dyDescent="0.2">
      <c r="A709" s="37">
        <v>100</v>
      </c>
      <c r="B709" s="37">
        <f t="shared" ref="B709:B772" si="91">B708+A709</f>
        <v>70600</v>
      </c>
      <c r="C709" s="38">
        <f>'Aliquote medie'!H709</f>
        <v>4</v>
      </c>
      <c r="D709" s="38">
        <f>'Aliquote medie'!I709</f>
        <v>0.43</v>
      </c>
      <c r="E709" s="39">
        <f>VLOOKUP(B709,'Aliquote medie'!B:L,10,FALSE)</f>
        <v>23258</v>
      </c>
      <c r="F709" s="39">
        <f>'Aliquote medie'!L709</f>
        <v>0.32943342776203965</v>
      </c>
      <c r="G709" s="40">
        <f>VLOOKUP(B709,'Detrazioni (2022-2024)'!A:N,14,FALSE)</f>
        <v>0</v>
      </c>
      <c r="H709" s="3">
        <f t="shared" si="88"/>
        <v>0</v>
      </c>
      <c r="I709" s="41">
        <f t="shared" si="89"/>
        <v>0</v>
      </c>
      <c r="J709" s="48">
        <f t="shared" si="90"/>
        <v>23258</v>
      </c>
      <c r="K709" s="48">
        <f t="shared" ref="K709:K772" si="92">J709/B709</f>
        <v>0.32943342776203965</v>
      </c>
      <c r="L709" s="48">
        <f t="shared" ref="L709:L772" si="93">(J709-J708)</f>
        <v>43</v>
      </c>
      <c r="M709" s="13">
        <f t="shared" ref="M709:M772" si="94">L709/A709</f>
        <v>0.43</v>
      </c>
      <c r="N709" s="13">
        <f t="shared" ref="N709:N772" si="95">IF(AND(M709&lt;1,M709&gt;-0.3),M709,"")</f>
        <v>0.43</v>
      </c>
    </row>
    <row r="710" spans="1:14" x14ac:dyDescent="0.2">
      <c r="A710" s="37">
        <v>100</v>
      </c>
      <c r="B710" s="37">
        <f t="shared" si="91"/>
        <v>70700</v>
      </c>
      <c r="C710" s="38">
        <f>'Aliquote medie'!H710</f>
        <v>4</v>
      </c>
      <c r="D710" s="38">
        <f>'Aliquote medie'!I710</f>
        <v>0.43</v>
      </c>
      <c r="E710" s="39">
        <f>VLOOKUP(B710,'Aliquote medie'!B:L,10,FALSE)</f>
        <v>23301</v>
      </c>
      <c r="F710" s="39">
        <f>'Aliquote medie'!L710</f>
        <v>0.3295756718528996</v>
      </c>
      <c r="G710" s="40">
        <f>VLOOKUP(B710,'Detrazioni (2022-2024)'!A:N,14,FALSE)</f>
        <v>0</v>
      </c>
      <c r="H710" s="3">
        <f t="shared" si="88"/>
        <v>0</v>
      </c>
      <c r="I710" s="41">
        <f t="shared" si="89"/>
        <v>0</v>
      </c>
      <c r="J710" s="48">
        <f t="shared" si="90"/>
        <v>23301</v>
      </c>
      <c r="K710" s="48">
        <f t="shared" si="92"/>
        <v>0.3295756718528996</v>
      </c>
      <c r="L710" s="48">
        <f t="shared" si="93"/>
        <v>43</v>
      </c>
      <c r="M710" s="13">
        <f t="shared" si="94"/>
        <v>0.43</v>
      </c>
      <c r="N710" s="13">
        <f t="shared" si="95"/>
        <v>0.43</v>
      </c>
    </row>
    <row r="711" spans="1:14" x14ac:dyDescent="0.2">
      <c r="A711" s="37">
        <v>100</v>
      </c>
      <c r="B711" s="37">
        <f t="shared" si="91"/>
        <v>70800</v>
      </c>
      <c r="C711" s="38">
        <f>'Aliquote medie'!H711</f>
        <v>4</v>
      </c>
      <c r="D711" s="38">
        <f>'Aliquote medie'!I711</f>
        <v>0.43</v>
      </c>
      <c r="E711" s="39">
        <f>VLOOKUP(B711,'Aliquote medie'!B:L,10,FALSE)</f>
        <v>23344</v>
      </c>
      <c r="F711" s="39">
        <f>'Aliquote medie'!L711</f>
        <v>0.32971751412429379</v>
      </c>
      <c r="G711" s="40">
        <f>VLOOKUP(B711,'Detrazioni (2022-2024)'!A:N,14,FALSE)</f>
        <v>0</v>
      </c>
      <c r="H711" s="3">
        <f t="shared" si="88"/>
        <v>0</v>
      </c>
      <c r="I711" s="41">
        <f t="shared" si="89"/>
        <v>0</v>
      </c>
      <c r="J711" s="48">
        <f t="shared" si="90"/>
        <v>23344</v>
      </c>
      <c r="K711" s="48">
        <f t="shared" si="92"/>
        <v>0.32971751412429379</v>
      </c>
      <c r="L711" s="48">
        <f t="shared" si="93"/>
        <v>43</v>
      </c>
      <c r="M711" s="13">
        <f t="shared" si="94"/>
        <v>0.43</v>
      </c>
      <c r="N711" s="13">
        <f t="shared" si="95"/>
        <v>0.43</v>
      </c>
    </row>
    <row r="712" spans="1:14" x14ac:dyDescent="0.2">
      <c r="A712" s="37">
        <v>100</v>
      </c>
      <c r="B712" s="37">
        <f t="shared" si="91"/>
        <v>70900</v>
      </c>
      <c r="C712" s="38">
        <f>'Aliquote medie'!H712</f>
        <v>4</v>
      </c>
      <c r="D712" s="38">
        <f>'Aliquote medie'!I712</f>
        <v>0.43</v>
      </c>
      <c r="E712" s="39">
        <f>VLOOKUP(B712,'Aliquote medie'!B:L,10,FALSE)</f>
        <v>23387</v>
      </c>
      <c r="F712" s="39">
        <f>'Aliquote medie'!L712</f>
        <v>0.32985895627644568</v>
      </c>
      <c r="G712" s="40">
        <f>VLOOKUP(B712,'Detrazioni (2022-2024)'!A:N,14,FALSE)</f>
        <v>0</v>
      </c>
      <c r="H712" s="3">
        <f t="shared" si="88"/>
        <v>0</v>
      </c>
      <c r="I712" s="41">
        <f t="shared" si="89"/>
        <v>0</v>
      </c>
      <c r="J712" s="48">
        <f t="shared" si="90"/>
        <v>23387</v>
      </c>
      <c r="K712" s="48">
        <f t="shared" si="92"/>
        <v>0.32985895627644568</v>
      </c>
      <c r="L712" s="48">
        <f t="shared" si="93"/>
        <v>43</v>
      </c>
      <c r="M712" s="13">
        <f t="shared" si="94"/>
        <v>0.43</v>
      </c>
      <c r="N712" s="13">
        <f t="shared" si="95"/>
        <v>0.43</v>
      </c>
    </row>
    <row r="713" spans="1:14" x14ac:dyDescent="0.2">
      <c r="A713" s="37">
        <v>100</v>
      </c>
      <c r="B713" s="37">
        <f t="shared" si="91"/>
        <v>71000</v>
      </c>
      <c r="C713" s="38">
        <f>'Aliquote medie'!H713</f>
        <v>4</v>
      </c>
      <c r="D713" s="38">
        <f>'Aliquote medie'!I713</f>
        <v>0.43</v>
      </c>
      <c r="E713" s="39">
        <f>VLOOKUP(B713,'Aliquote medie'!B:L,10,FALSE)</f>
        <v>23430</v>
      </c>
      <c r="F713" s="39">
        <f>'Aliquote medie'!L713</f>
        <v>0.33</v>
      </c>
      <c r="G713" s="40">
        <f>VLOOKUP(B713,'Detrazioni (2022-2024)'!A:N,14,FALSE)</f>
        <v>0</v>
      </c>
      <c r="H713" s="3">
        <f t="shared" si="88"/>
        <v>0</v>
      </c>
      <c r="I713" s="41">
        <f t="shared" si="89"/>
        <v>0</v>
      </c>
      <c r="J713" s="48">
        <f t="shared" si="90"/>
        <v>23430</v>
      </c>
      <c r="K713" s="48">
        <f t="shared" si="92"/>
        <v>0.33</v>
      </c>
      <c r="L713" s="48">
        <f t="shared" si="93"/>
        <v>43</v>
      </c>
      <c r="M713" s="13">
        <f t="shared" si="94"/>
        <v>0.43</v>
      </c>
      <c r="N713" s="13">
        <f t="shared" si="95"/>
        <v>0.43</v>
      </c>
    </row>
    <row r="714" spans="1:14" x14ac:dyDescent="0.2">
      <c r="A714" s="37">
        <v>100</v>
      </c>
      <c r="B714" s="37">
        <f t="shared" si="91"/>
        <v>71100</v>
      </c>
      <c r="C714" s="38">
        <f>'Aliquote medie'!H714</f>
        <v>4</v>
      </c>
      <c r="D714" s="38">
        <f>'Aliquote medie'!I714</f>
        <v>0.43</v>
      </c>
      <c r="E714" s="39">
        <f>VLOOKUP(B714,'Aliquote medie'!B:L,10,FALSE)</f>
        <v>23473</v>
      </c>
      <c r="F714" s="39">
        <f>'Aliquote medie'!L714</f>
        <v>0.33014064697609002</v>
      </c>
      <c r="G714" s="40">
        <f>VLOOKUP(B714,'Detrazioni (2022-2024)'!A:N,14,FALSE)</f>
        <v>0</v>
      </c>
      <c r="H714" s="3">
        <f t="shared" si="88"/>
        <v>0</v>
      </c>
      <c r="I714" s="41">
        <f t="shared" si="89"/>
        <v>0</v>
      </c>
      <c r="J714" s="48">
        <f t="shared" si="90"/>
        <v>23473</v>
      </c>
      <c r="K714" s="48">
        <f t="shared" si="92"/>
        <v>0.33014064697609002</v>
      </c>
      <c r="L714" s="48">
        <f t="shared" si="93"/>
        <v>43</v>
      </c>
      <c r="M714" s="13">
        <f t="shared" si="94"/>
        <v>0.43</v>
      </c>
      <c r="N714" s="13">
        <f t="shared" si="95"/>
        <v>0.43</v>
      </c>
    </row>
    <row r="715" spans="1:14" x14ac:dyDescent="0.2">
      <c r="A715" s="37">
        <v>100</v>
      </c>
      <c r="B715" s="37">
        <f t="shared" si="91"/>
        <v>71200</v>
      </c>
      <c r="C715" s="38">
        <f>'Aliquote medie'!H715</f>
        <v>4</v>
      </c>
      <c r="D715" s="38">
        <f>'Aliquote medie'!I715</f>
        <v>0.43</v>
      </c>
      <c r="E715" s="39">
        <f>VLOOKUP(B715,'Aliquote medie'!B:L,10,FALSE)</f>
        <v>23516</v>
      </c>
      <c r="F715" s="39">
        <f>'Aliquote medie'!L715</f>
        <v>0.33028089887640449</v>
      </c>
      <c r="G715" s="40">
        <f>VLOOKUP(B715,'Detrazioni (2022-2024)'!A:N,14,FALSE)</f>
        <v>0</v>
      </c>
      <c r="H715" s="3">
        <f t="shared" si="88"/>
        <v>0</v>
      </c>
      <c r="I715" s="41">
        <f t="shared" si="89"/>
        <v>0</v>
      </c>
      <c r="J715" s="48">
        <f t="shared" si="90"/>
        <v>23516</v>
      </c>
      <c r="K715" s="48">
        <f t="shared" si="92"/>
        <v>0.33028089887640449</v>
      </c>
      <c r="L715" s="48">
        <f t="shared" si="93"/>
        <v>43</v>
      </c>
      <c r="M715" s="13">
        <f t="shared" si="94"/>
        <v>0.43</v>
      </c>
      <c r="N715" s="13">
        <f t="shared" si="95"/>
        <v>0.43</v>
      </c>
    </row>
    <row r="716" spans="1:14" x14ac:dyDescent="0.2">
      <c r="A716" s="37">
        <v>100</v>
      </c>
      <c r="B716" s="37">
        <f t="shared" si="91"/>
        <v>71300</v>
      </c>
      <c r="C716" s="38">
        <f>'Aliquote medie'!H716</f>
        <v>4</v>
      </c>
      <c r="D716" s="38">
        <f>'Aliquote medie'!I716</f>
        <v>0.43</v>
      </c>
      <c r="E716" s="39">
        <f>VLOOKUP(B716,'Aliquote medie'!B:L,10,FALSE)</f>
        <v>23559</v>
      </c>
      <c r="F716" s="39">
        <f>'Aliquote medie'!L716</f>
        <v>0.33042075736325388</v>
      </c>
      <c r="G716" s="40">
        <f>VLOOKUP(B716,'Detrazioni (2022-2024)'!A:N,14,FALSE)</f>
        <v>0</v>
      </c>
      <c r="H716" s="3">
        <f t="shared" si="88"/>
        <v>0</v>
      </c>
      <c r="I716" s="41">
        <f t="shared" si="89"/>
        <v>0</v>
      </c>
      <c r="J716" s="48">
        <f t="shared" si="90"/>
        <v>23559</v>
      </c>
      <c r="K716" s="48">
        <f t="shared" si="92"/>
        <v>0.33042075736325388</v>
      </c>
      <c r="L716" s="48">
        <f t="shared" si="93"/>
        <v>43</v>
      </c>
      <c r="M716" s="13">
        <f t="shared" si="94"/>
        <v>0.43</v>
      </c>
      <c r="N716" s="13">
        <f t="shared" si="95"/>
        <v>0.43</v>
      </c>
    </row>
    <row r="717" spans="1:14" x14ac:dyDescent="0.2">
      <c r="A717" s="37">
        <v>100</v>
      </c>
      <c r="B717" s="37">
        <f t="shared" si="91"/>
        <v>71400</v>
      </c>
      <c r="C717" s="38">
        <f>'Aliquote medie'!H717</f>
        <v>4</v>
      </c>
      <c r="D717" s="38">
        <f>'Aliquote medie'!I717</f>
        <v>0.43</v>
      </c>
      <c r="E717" s="39">
        <f>VLOOKUP(B717,'Aliquote medie'!B:L,10,FALSE)</f>
        <v>23602</v>
      </c>
      <c r="F717" s="39">
        <f>'Aliquote medie'!L717</f>
        <v>0.33056022408963587</v>
      </c>
      <c r="G717" s="40">
        <f>VLOOKUP(B717,'Detrazioni (2022-2024)'!A:N,14,FALSE)</f>
        <v>0</v>
      </c>
      <c r="H717" s="3">
        <f t="shared" si="88"/>
        <v>0</v>
      </c>
      <c r="I717" s="41">
        <f t="shared" si="89"/>
        <v>0</v>
      </c>
      <c r="J717" s="48">
        <f t="shared" si="90"/>
        <v>23602</v>
      </c>
      <c r="K717" s="48">
        <f t="shared" si="92"/>
        <v>0.33056022408963587</v>
      </c>
      <c r="L717" s="48">
        <f t="shared" si="93"/>
        <v>43</v>
      </c>
      <c r="M717" s="13">
        <f t="shared" si="94"/>
        <v>0.43</v>
      </c>
      <c r="N717" s="13">
        <f t="shared" si="95"/>
        <v>0.43</v>
      </c>
    </row>
    <row r="718" spans="1:14" x14ac:dyDescent="0.2">
      <c r="A718" s="37">
        <v>100</v>
      </c>
      <c r="B718" s="37">
        <f t="shared" si="91"/>
        <v>71500</v>
      </c>
      <c r="C718" s="38">
        <f>'Aliquote medie'!H718</f>
        <v>4</v>
      </c>
      <c r="D718" s="38">
        <f>'Aliquote medie'!I718</f>
        <v>0.43</v>
      </c>
      <c r="E718" s="39">
        <f>VLOOKUP(B718,'Aliquote medie'!B:L,10,FALSE)</f>
        <v>23645</v>
      </c>
      <c r="F718" s="39">
        <f>'Aliquote medie'!L718</f>
        <v>0.3306993006993007</v>
      </c>
      <c r="G718" s="40">
        <f>VLOOKUP(B718,'Detrazioni (2022-2024)'!A:N,14,FALSE)</f>
        <v>0</v>
      </c>
      <c r="H718" s="3">
        <f t="shared" si="88"/>
        <v>0</v>
      </c>
      <c r="I718" s="41">
        <f t="shared" si="89"/>
        <v>0</v>
      </c>
      <c r="J718" s="48">
        <f t="shared" si="90"/>
        <v>23645</v>
      </c>
      <c r="K718" s="48">
        <f t="shared" si="92"/>
        <v>0.3306993006993007</v>
      </c>
      <c r="L718" s="48">
        <f t="shared" si="93"/>
        <v>43</v>
      </c>
      <c r="M718" s="13">
        <f t="shared" si="94"/>
        <v>0.43</v>
      </c>
      <c r="N718" s="13">
        <f t="shared" si="95"/>
        <v>0.43</v>
      </c>
    </row>
    <row r="719" spans="1:14" x14ac:dyDescent="0.2">
      <c r="A719" s="37">
        <v>100</v>
      </c>
      <c r="B719" s="37">
        <f t="shared" si="91"/>
        <v>71600</v>
      </c>
      <c r="C719" s="38">
        <f>'Aliquote medie'!H719</f>
        <v>4</v>
      </c>
      <c r="D719" s="38">
        <f>'Aliquote medie'!I719</f>
        <v>0.43</v>
      </c>
      <c r="E719" s="39">
        <f>VLOOKUP(B719,'Aliquote medie'!B:L,10,FALSE)</f>
        <v>23688</v>
      </c>
      <c r="F719" s="39">
        <f>'Aliquote medie'!L719</f>
        <v>0.33083798882681564</v>
      </c>
      <c r="G719" s="40">
        <f>VLOOKUP(B719,'Detrazioni (2022-2024)'!A:N,14,FALSE)</f>
        <v>0</v>
      </c>
      <c r="H719" s="3">
        <f t="shared" si="88"/>
        <v>0</v>
      </c>
      <c r="I719" s="41">
        <f t="shared" si="89"/>
        <v>0</v>
      </c>
      <c r="J719" s="48">
        <f t="shared" si="90"/>
        <v>23688</v>
      </c>
      <c r="K719" s="48">
        <f t="shared" si="92"/>
        <v>0.33083798882681564</v>
      </c>
      <c r="L719" s="48">
        <f t="shared" si="93"/>
        <v>43</v>
      </c>
      <c r="M719" s="13">
        <f t="shared" si="94"/>
        <v>0.43</v>
      </c>
      <c r="N719" s="13">
        <f t="shared" si="95"/>
        <v>0.43</v>
      </c>
    </row>
    <row r="720" spans="1:14" x14ac:dyDescent="0.2">
      <c r="A720" s="37">
        <v>100</v>
      </c>
      <c r="B720" s="37">
        <f t="shared" si="91"/>
        <v>71700</v>
      </c>
      <c r="C720" s="38">
        <f>'Aliquote medie'!H720</f>
        <v>4</v>
      </c>
      <c r="D720" s="38">
        <f>'Aliquote medie'!I720</f>
        <v>0.43</v>
      </c>
      <c r="E720" s="39">
        <f>VLOOKUP(B720,'Aliquote medie'!B:L,10,FALSE)</f>
        <v>23731</v>
      </c>
      <c r="F720" s="39">
        <f>'Aliquote medie'!L720</f>
        <v>0.33097629009762902</v>
      </c>
      <c r="G720" s="40">
        <f>VLOOKUP(B720,'Detrazioni (2022-2024)'!A:N,14,FALSE)</f>
        <v>0</v>
      </c>
      <c r="H720" s="3">
        <f t="shared" si="88"/>
        <v>0</v>
      </c>
      <c r="I720" s="41">
        <f t="shared" si="89"/>
        <v>0</v>
      </c>
      <c r="J720" s="48">
        <f t="shared" si="90"/>
        <v>23731</v>
      </c>
      <c r="K720" s="48">
        <f t="shared" si="92"/>
        <v>0.33097629009762902</v>
      </c>
      <c r="L720" s="48">
        <f t="shared" si="93"/>
        <v>43</v>
      </c>
      <c r="M720" s="13">
        <f t="shared" si="94"/>
        <v>0.43</v>
      </c>
      <c r="N720" s="13">
        <f t="shared" si="95"/>
        <v>0.43</v>
      </c>
    </row>
    <row r="721" spans="1:14" x14ac:dyDescent="0.2">
      <c r="A721" s="37">
        <v>100</v>
      </c>
      <c r="B721" s="37">
        <f t="shared" si="91"/>
        <v>71800</v>
      </c>
      <c r="C721" s="38">
        <f>'Aliquote medie'!H721</f>
        <v>4</v>
      </c>
      <c r="D721" s="38">
        <f>'Aliquote medie'!I721</f>
        <v>0.43</v>
      </c>
      <c r="E721" s="39">
        <f>VLOOKUP(B721,'Aliquote medie'!B:L,10,FALSE)</f>
        <v>23774</v>
      </c>
      <c r="F721" s="39">
        <f>'Aliquote medie'!L721</f>
        <v>0.33111420612813369</v>
      </c>
      <c r="G721" s="40">
        <f>VLOOKUP(B721,'Detrazioni (2022-2024)'!A:N,14,FALSE)</f>
        <v>0</v>
      </c>
      <c r="H721" s="3">
        <f t="shared" si="88"/>
        <v>0</v>
      </c>
      <c r="I721" s="41">
        <f t="shared" si="89"/>
        <v>0</v>
      </c>
      <c r="J721" s="48">
        <f t="shared" si="90"/>
        <v>23774</v>
      </c>
      <c r="K721" s="48">
        <f t="shared" si="92"/>
        <v>0.33111420612813369</v>
      </c>
      <c r="L721" s="48">
        <f t="shared" si="93"/>
        <v>43</v>
      </c>
      <c r="M721" s="13">
        <f t="shared" si="94"/>
        <v>0.43</v>
      </c>
      <c r="N721" s="13">
        <f t="shared" si="95"/>
        <v>0.43</v>
      </c>
    </row>
    <row r="722" spans="1:14" x14ac:dyDescent="0.2">
      <c r="A722" s="37">
        <v>100</v>
      </c>
      <c r="B722" s="37">
        <f t="shared" si="91"/>
        <v>71900</v>
      </c>
      <c r="C722" s="38">
        <f>'Aliquote medie'!H722</f>
        <v>4</v>
      </c>
      <c r="D722" s="38">
        <f>'Aliquote medie'!I722</f>
        <v>0.43</v>
      </c>
      <c r="E722" s="39">
        <f>VLOOKUP(B722,'Aliquote medie'!B:L,10,FALSE)</f>
        <v>23817</v>
      </c>
      <c r="F722" s="39">
        <f>'Aliquote medie'!L722</f>
        <v>0.3312517385257302</v>
      </c>
      <c r="G722" s="40">
        <f>VLOOKUP(B722,'Detrazioni (2022-2024)'!A:N,14,FALSE)</f>
        <v>0</v>
      </c>
      <c r="H722" s="3">
        <f t="shared" si="88"/>
        <v>0</v>
      </c>
      <c r="I722" s="41">
        <f t="shared" si="89"/>
        <v>0</v>
      </c>
      <c r="J722" s="48">
        <f t="shared" si="90"/>
        <v>23817</v>
      </c>
      <c r="K722" s="48">
        <f t="shared" si="92"/>
        <v>0.3312517385257302</v>
      </c>
      <c r="L722" s="48">
        <f t="shared" si="93"/>
        <v>43</v>
      </c>
      <c r="M722" s="13">
        <f t="shared" si="94"/>
        <v>0.43</v>
      </c>
      <c r="N722" s="13">
        <f t="shared" si="95"/>
        <v>0.43</v>
      </c>
    </row>
    <row r="723" spans="1:14" x14ac:dyDescent="0.2">
      <c r="A723" s="37">
        <v>100</v>
      </c>
      <c r="B723" s="37">
        <f t="shared" si="91"/>
        <v>72000</v>
      </c>
      <c r="C723" s="38">
        <f>'Aliquote medie'!H723</f>
        <v>4</v>
      </c>
      <c r="D723" s="38">
        <f>'Aliquote medie'!I723</f>
        <v>0.43</v>
      </c>
      <c r="E723" s="39">
        <f>VLOOKUP(B723,'Aliquote medie'!B:L,10,FALSE)</f>
        <v>23860</v>
      </c>
      <c r="F723" s="39">
        <f>'Aliquote medie'!L723</f>
        <v>0.3313888888888889</v>
      </c>
      <c r="G723" s="40">
        <f>VLOOKUP(B723,'Detrazioni (2022-2024)'!A:N,14,FALSE)</f>
        <v>0</v>
      </c>
      <c r="H723" s="3">
        <f t="shared" si="88"/>
        <v>0</v>
      </c>
      <c r="I723" s="41">
        <f t="shared" si="89"/>
        <v>0</v>
      </c>
      <c r="J723" s="48">
        <f t="shared" si="90"/>
        <v>23860</v>
      </c>
      <c r="K723" s="48">
        <f t="shared" si="92"/>
        <v>0.3313888888888889</v>
      </c>
      <c r="L723" s="48">
        <f t="shared" si="93"/>
        <v>43</v>
      </c>
      <c r="M723" s="13">
        <f t="shared" si="94"/>
        <v>0.43</v>
      </c>
      <c r="N723" s="13">
        <f t="shared" si="95"/>
        <v>0.43</v>
      </c>
    </row>
    <row r="724" spans="1:14" x14ac:dyDescent="0.2">
      <c r="A724" s="37">
        <v>100</v>
      </c>
      <c r="B724" s="37">
        <f t="shared" si="91"/>
        <v>72100</v>
      </c>
      <c r="C724" s="38">
        <f>'Aliquote medie'!H724</f>
        <v>4</v>
      </c>
      <c r="D724" s="38">
        <f>'Aliquote medie'!I724</f>
        <v>0.43</v>
      </c>
      <c r="E724" s="39">
        <f>VLOOKUP(B724,'Aliquote medie'!B:L,10,FALSE)</f>
        <v>23903</v>
      </c>
      <c r="F724" s="39">
        <f>'Aliquote medie'!L724</f>
        <v>0.33152565880721219</v>
      </c>
      <c r="G724" s="40">
        <f>VLOOKUP(B724,'Detrazioni (2022-2024)'!A:N,14,FALSE)</f>
        <v>0</v>
      </c>
      <c r="H724" s="3">
        <f t="shared" si="88"/>
        <v>0</v>
      </c>
      <c r="I724" s="41">
        <f t="shared" si="89"/>
        <v>0</v>
      </c>
      <c r="J724" s="48">
        <f t="shared" si="90"/>
        <v>23903</v>
      </c>
      <c r="K724" s="48">
        <f t="shared" si="92"/>
        <v>0.33152565880721219</v>
      </c>
      <c r="L724" s="48">
        <f t="shared" si="93"/>
        <v>43</v>
      </c>
      <c r="M724" s="13">
        <f t="shared" si="94"/>
        <v>0.43</v>
      </c>
      <c r="N724" s="13">
        <f t="shared" si="95"/>
        <v>0.43</v>
      </c>
    </row>
    <row r="725" spans="1:14" x14ac:dyDescent="0.2">
      <c r="A725" s="37">
        <v>100</v>
      </c>
      <c r="B725" s="37">
        <f t="shared" si="91"/>
        <v>72200</v>
      </c>
      <c r="C725" s="38">
        <f>'Aliquote medie'!H725</f>
        <v>4</v>
      </c>
      <c r="D725" s="38">
        <f>'Aliquote medie'!I725</f>
        <v>0.43</v>
      </c>
      <c r="E725" s="39">
        <f>VLOOKUP(B725,'Aliquote medie'!B:L,10,FALSE)</f>
        <v>23946</v>
      </c>
      <c r="F725" s="39">
        <f>'Aliquote medie'!L725</f>
        <v>0.33166204986149583</v>
      </c>
      <c r="G725" s="40">
        <f>VLOOKUP(B725,'Detrazioni (2022-2024)'!A:N,14,FALSE)</f>
        <v>0</v>
      </c>
      <c r="H725" s="3">
        <f t="shared" si="88"/>
        <v>0</v>
      </c>
      <c r="I725" s="41">
        <f t="shared" si="89"/>
        <v>0</v>
      </c>
      <c r="J725" s="48">
        <f t="shared" si="90"/>
        <v>23946</v>
      </c>
      <c r="K725" s="48">
        <f t="shared" si="92"/>
        <v>0.33166204986149583</v>
      </c>
      <c r="L725" s="48">
        <f t="shared" si="93"/>
        <v>43</v>
      </c>
      <c r="M725" s="13">
        <f t="shared" si="94"/>
        <v>0.43</v>
      </c>
      <c r="N725" s="13">
        <f t="shared" si="95"/>
        <v>0.43</v>
      </c>
    </row>
    <row r="726" spans="1:14" x14ac:dyDescent="0.2">
      <c r="A726" s="37">
        <v>100</v>
      </c>
      <c r="B726" s="37">
        <f t="shared" si="91"/>
        <v>72300</v>
      </c>
      <c r="C726" s="38">
        <f>'Aliquote medie'!H726</f>
        <v>4</v>
      </c>
      <c r="D726" s="38">
        <f>'Aliquote medie'!I726</f>
        <v>0.43</v>
      </c>
      <c r="E726" s="39">
        <f>VLOOKUP(B726,'Aliquote medie'!B:L,10,FALSE)</f>
        <v>23989</v>
      </c>
      <c r="F726" s="39">
        <f>'Aliquote medie'!L726</f>
        <v>0.33179806362378977</v>
      </c>
      <c r="G726" s="40">
        <f>VLOOKUP(B726,'Detrazioni (2022-2024)'!A:N,14,FALSE)</f>
        <v>0</v>
      </c>
      <c r="H726" s="3">
        <f t="shared" si="88"/>
        <v>0</v>
      </c>
      <c r="I726" s="41">
        <f t="shared" si="89"/>
        <v>0</v>
      </c>
      <c r="J726" s="48">
        <f t="shared" si="90"/>
        <v>23989</v>
      </c>
      <c r="K726" s="48">
        <f t="shared" si="92"/>
        <v>0.33179806362378977</v>
      </c>
      <c r="L726" s="48">
        <f t="shared" si="93"/>
        <v>43</v>
      </c>
      <c r="M726" s="13">
        <f t="shared" si="94"/>
        <v>0.43</v>
      </c>
      <c r="N726" s="13">
        <f t="shared" si="95"/>
        <v>0.43</v>
      </c>
    </row>
    <row r="727" spans="1:14" x14ac:dyDescent="0.2">
      <c r="A727" s="37">
        <v>100</v>
      </c>
      <c r="B727" s="37">
        <f t="shared" si="91"/>
        <v>72400</v>
      </c>
      <c r="C727" s="38">
        <f>'Aliquote medie'!H727</f>
        <v>4</v>
      </c>
      <c r="D727" s="38">
        <f>'Aliquote medie'!I727</f>
        <v>0.43</v>
      </c>
      <c r="E727" s="39">
        <f>VLOOKUP(B727,'Aliquote medie'!B:L,10,FALSE)</f>
        <v>24032</v>
      </c>
      <c r="F727" s="39">
        <f>'Aliquote medie'!L727</f>
        <v>0.33193370165745856</v>
      </c>
      <c r="G727" s="40">
        <f>VLOOKUP(B727,'Detrazioni (2022-2024)'!A:N,14,FALSE)</f>
        <v>0</v>
      </c>
      <c r="H727" s="3">
        <f t="shared" si="88"/>
        <v>0</v>
      </c>
      <c r="I727" s="41">
        <f t="shared" si="89"/>
        <v>0</v>
      </c>
      <c r="J727" s="48">
        <f t="shared" si="90"/>
        <v>24032</v>
      </c>
      <c r="K727" s="48">
        <f t="shared" si="92"/>
        <v>0.33193370165745856</v>
      </c>
      <c r="L727" s="48">
        <f t="shared" si="93"/>
        <v>43</v>
      </c>
      <c r="M727" s="13">
        <f t="shared" si="94"/>
        <v>0.43</v>
      </c>
      <c r="N727" s="13">
        <f t="shared" si="95"/>
        <v>0.43</v>
      </c>
    </row>
    <row r="728" spans="1:14" x14ac:dyDescent="0.2">
      <c r="A728" s="37">
        <v>100</v>
      </c>
      <c r="B728" s="37">
        <f t="shared" si="91"/>
        <v>72500</v>
      </c>
      <c r="C728" s="38">
        <f>'Aliquote medie'!H728</f>
        <v>4</v>
      </c>
      <c r="D728" s="38">
        <f>'Aliquote medie'!I728</f>
        <v>0.43</v>
      </c>
      <c r="E728" s="39">
        <f>VLOOKUP(B728,'Aliquote medie'!B:L,10,FALSE)</f>
        <v>24075</v>
      </c>
      <c r="F728" s="39">
        <f>'Aliquote medie'!L728</f>
        <v>0.33206896551724135</v>
      </c>
      <c r="G728" s="40">
        <f>VLOOKUP(B728,'Detrazioni (2022-2024)'!A:N,14,FALSE)</f>
        <v>0</v>
      </c>
      <c r="H728" s="3">
        <f t="shared" si="88"/>
        <v>0</v>
      </c>
      <c r="I728" s="41">
        <f t="shared" si="89"/>
        <v>0</v>
      </c>
      <c r="J728" s="48">
        <f t="shared" si="90"/>
        <v>24075</v>
      </c>
      <c r="K728" s="48">
        <f t="shared" si="92"/>
        <v>0.33206896551724135</v>
      </c>
      <c r="L728" s="48">
        <f t="shared" si="93"/>
        <v>43</v>
      </c>
      <c r="M728" s="13">
        <f t="shared" si="94"/>
        <v>0.43</v>
      </c>
      <c r="N728" s="13">
        <f t="shared" si="95"/>
        <v>0.43</v>
      </c>
    </row>
    <row r="729" spans="1:14" x14ac:dyDescent="0.2">
      <c r="A729" s="37">
        <v>100</v>
      </c>
      <c r="B729" s="37">
        <f t="shared" si="91"/>
        <v>72600</v>
      </c>
      <c r="C729" s="38">
        <f>'Aliquote medie'!H729</f>
        <v>4</v>
      </c>
      <c r="D729" s="38">
        <f>'Aliquote medie'!I729</f>
        <v>0.43</v>
      </c>
      <c r="E729" s="39">
        <f>VLOOKUP(B729,'Aliquote medie'!B:L,10,FALSE)</f>
        <v>24118</v>
      </c>
      <c r="F729" s="39">
        <f>'Aliquote medie'!L729</f>
        <v>0.3322038567493113</v>
      </c>
      <c r="G729" s="40">
        <f>VLOOKUP(B729,'Detrazioni (2022-2024)'!A:N,14,FALSE)</f>
        <v>0</v>
      </c>
      <c r="H729" s="3">
        <f t="shared" si="88"/>
        <v>0</v>
      </c>
      <c r="I729" s="41">
        <f t="shared" si="89"/>
        <v>0</v>
      </c>
      <c r="J729" s="48">
        <f t="shared" si="90"/>
        <v>24118</v>
      </c>
      <c r="K729" s="48">
        <f t="shared" si="92"/>
        <v>0.3322038567493113</v>
      </c>
      <c r="L729" s="48">
        <f t="shared" si="93"/>
        <v>43</v>
      </c>
      <c r="M729" s="13">
        <f t="shared" si="94"/>
        <v>0.43</v>
      </c>
      <c r="N729" s="13">
        <f t="shared" si="95"/>
        <v>0.43</v>
      </c>
    </row>
    <row r="730" spans="1:14" x14ac:dyDescent="0.2">
      <c r="A730" s="37">
        <v>100</v>
      </c>
      <c r="B730" s="37">
        <f t="shared" si="91"/>
        <v>72700</v>
      </c>
      <c r="C730" s="38">
        <f>'Aliquote medie'!H730</f>
        <v>4</v>
      </c>
      <c r="D730" s="38">
        <f>'Aliquote medie'!I730</f>
        <v>0.43</v>
      </c>
      <c r="E730" s="39">
        <f>VLOOKUP(B730,'Aliquote medie'!B:L,10,FALSE)</f>
        <v>24161</v>
      </c>
      <c r="F730" s="39">
        <f>'Aliquote medie'!L730</f>
        <v>0.33233837689133428</v>
      </c>
      <c r="G730" s="40">
        <f>VLOOKUP(B730,'Detrazioni (2022-2024)'!A:N,14,FALSE)</f>
        <v>0</v>
      </c>
      <c r="H730" s="3">
        <f t="shared" si="88"/>
        <v>0</v>
      </c>
      <c r="I730" s="41">
        <f t="shared" si="89"/>
        <v>0</v>
      </c>
      <c r="J730" s="48">
        <f t="shared" si="90"/>
        <v>24161</v>
      </c>
      <c r="K730" s="48">
        <f t="shared" si="92"/>
        <v>0.33233837689133428</v>
      </c>
      <c r="L730" s="48">
        <f t="shared" si="93"/>
        <v>43</v>
      </c>
      <c r="M730" s="13">
        <f t="shared" si="94"/>
        <v>0.43</v>
      </c>
      <c r="N730" s="13">
        <f t="shared" si="95"/>
        <v>0.43</v>
      </c>
    </row>
    <row r="731" spans="1:14" x14ac:dyDescent="0.2">
      <c r="A731" s="37">
        <v>100</v>
      </c>
      <c r="B731" s="37">
        <f t="shared" si="91"/>
        <v>72800</v>
      </c>
      <c r="C731" s="38">
        <f>'Aliquote medie'!H731</f>
        <v>4</v>
      </c>
      <c r="D731" s="38">
        <f>'Aliquote medie'!I731</f>
        <v>0.43</v>
      </c>
      <c r="E731" s="39">
        <f>VLOOKUP(B731,'Aliquote medie'!B:L,10,FALSE)</f>
        <v>24204</v>
      </c>
      <c r="F731" s="39">
        <f>'Aliquote medie'!L731</f>
        <v>0.33247252747252748</v>
      </c>
      <c r="G731" s="40">
        <f>VLOOKUP(B731,'Detrazioni (2022-2024)'!A:N,14,FALSE)</f>
        <v>0</v>
      </c>
      <c r="H731" s="3">
        <f t="shared" si="88"/>
        <v>0</v>
      </c>
      <c r="I731" s="41">
        <f t="shared" si="89"/>
        <v>0</v>
      </c>
      <c r="J731" s="48">
        <f t="shared" si="90"/>
        <v>24204</v>
      </c>
      <c r="K731" s="48">
        <f t="shared" si="92"/>
        <v>0.33247252747252748</v>
      </c>
      <c r="L731" s="48">
        <f t="shared" si="93"/>
        <v>43</v>
      </c>
      <c r="M731" s="13">
        <f t="shared" si="94"/>
        <v>0.43</v>
      </c>
      <c r="N731" s="13">
        <f t="shared" si="95"/>
        <v>0.43</v>
      </c>
    </row>
    <row r="732" spans="1:14" x14ac:dyDescent="0.2">
      <c r="A732" s="37">
        <v>100</v>
      </c>
      <c r="B732" s="37">
        <f t="shared" si="91"/>
        <v>72900</v>
      </c>
      <c r="C732" s="38">
        <f>'Aliquote medie'!H732</f>
        <v>4</v>
      </c>
      <c r="D732" s="38">
        <f>'Aliquote medie'!I732</f>
        <v>0.43</v>
      </c>
      <c r="E732" s="39">
        <f>VLOOKUP(B732,'Aliquote medie'!B:L,10,FALSE)</f>
        <v>24247</v>
      </c>
      <c r="F732" s="39">
        <f>'Aliquote medie'!L732</f>
        <v>0.33260631001371743</v>
      </c>
      <c r="G732" s="40">
        <f>VLOOKUP(B732,'Detrazioni (2022-2024)'!A:N,14,FALSE)</f>
        <v>0</v>
      </c>
      <c r="H732" s="3">
        <f t="shared" si="88"/>
        <v>0</v>
      </c>
      <c r="I732" s="41">
        <f t="shared" si="89"/>
        <v>0</v>
      </c>
      <c r="J732" s="48">
        <f t="shared" si="90"/>
        <v>24247</v>
      </c>
      <c r="K732" s="48">
        <f t="shared" si="92"/>
        <v>0.33260631001371743</v>
      </c>
      <c r="L732" s="48">
        <f t="shared" si="93"/>
        <v>43</v>
      </c>
      <c r="M732" s="13">
        <f t="shared" si="94"/>
        <v>0.43</v>
      </c>
      <c r="N732" s="13">
        <f t="shared" si="95"/>
        <v>0.43</v>
      </c>
    </row>
    <row r="733" spans="1:14" x14ac:dyDescent="0.2">
      <c r="A733" s="37">
        <v>100</v>
      </c>
      <c r="B733" s="37">
        <f t="shared" si="91"/>
        <v>73000</v>
      </c>
      <c r="C733" s="38">
        <f>'Aliquote medie'!H733</f>
        <v>4</v>
      </c>
      <c r="D733" s="38">
        <f>'Aliquote medie'!I733</f>
        <v>0.43</v>
      </c>
      <c r="E733" s="39">
        <f>VLOOKUP(B733,'Aliquote medie'!B:L,10,FALSE)</f>
        <v>24290</v>
      </c>
      <c r="F733" s="39">
        <f>'Aliquote medie'!L733</f>
        <v>0.33273972602739726</v>
      </c>
      <c r="G733" s="40">
        <f>VLOOKUP(B733,'Detrazioni (2022-2024)'!A:N,14,FALSE)</f>
        <v>0</v>
      </c>
      <c r="H733" s="3">
        <f t="shared" si="88"/>
        <v>0</v>
      </c>
      <c r="I733" s="41">
        <f t="shared" si="89"/>
        <v>0</v>
      </c>
      <c r="J733" s="48">
        <f t="shared" si="90"/>
        <v>24290</v>
      </c>
      <c r="K733" s="48">
        <f t="shared" si="92"/>
        <v>0.33273972602739726</v>
      </c>
      <c r="L733" s="48">
        <f t="shared" si="93"/>
        <v>43</v>
      </c>
      <c r="M733" s="13">
        <f t="shared" si="94"/>
        <v>0.43</v>
      </c>
      <c r="N733" s="13">
        <f t="shared" si="95"/>
        <v>0.43</v>
      </c>
    </row>
    <row r="734" spans="1:14" x14ac:dyDescent="0.2">
      <c r="A734" s="37">
        <v>100</v>
      </c>
      <c r="B734" s="37">
        <f t="shared" si="91"/>
        <v>73100</v>
      </c>
      <c r="C734" s="38">
        <f>'Aliquote medie'!H734</f>
        <v>4</v>
      </c>
      <c r="D734" s="38">
        <f>'Aliquote medie'!I734</f>
        <v>0.43</v>
      </c>
      <c r="E734" s="39">
        <f>VLOOKUP(B734,'Aliquote medie'!B:L,10,FALSE)</f>
        <v>24333</v>
      </c>
      <c r="F734" s="39">
        <f>'Aliquote medie'!L734</f>
        <v>0.33287277701778384</v>
      </c>
      <c r="G734" s="40">
        <f>VLOOKUP(B734,'Detrazioni (2022-2024)'!A:N,14,FALSE)</f>
        <v>0</v>
      </c>
      <c r="H734" s="3">
        <f t="shared" si="88"/>
        <v>0</v>
      </c>
      <c r="I734" s="41">
        <f t="shared" si="89"/>
        <v>0</v>
      </c>
      <c r="J734" s="48">
        <f t="shared" si="90"/>
        <v>24333</v>
      </c>
      <c r="K734" s="48">
        <f t="shared" si="92"/>
        <v>0.33287277701778384</v>
      </c>
      <c r="L734" s="48">
        <f t="shared" si="93"/>
        <v>43</v>
      </c>
      <c r="M734" s="13">
        <f t="shared" si="94"/>
        <v>0.43</v>
      </c>
      <c r="N734" s="13">
        <f t="shared" si="95"/>
        <v>0.43</v>
      </c>
    </row>
    <row r="735" spans="1:14" x14ac:dyDescent="0.2">
      <c r="A735" s="37">
        <v>100</v>
      </c>
      <c r="B735" s="37">
        <f t="shared" si="91"/>
        <v>73200</v>
      </c>
      <c r="C735" s="38">
        <f>'Aliquote medie'!H735</f>
        <v>4</v>
      </c>
      <c r="D735" s="38">
        <f>'Aliquote medie'!I735</f>
        <v>0.43</v>
      </c>
      <c r="E735" s="39">
        <f>VLOOKUP(B735,'Aliquote medie'!B:L,10,FALSE)</f>
        <v>24376</v>
      </c>
      <c r="F735" s="39">
        <f>'Aliquote medie'!L735</f>
        <v>0.33300546448087431</v>
      </c>
      <c r="G735" s="40">
        <f>VLOOKUP(B735,'Detrazioni (2022-2024)'!A:N,14,FALSE)</f>
        <v>0</v>
      </c>
      <c r="H735" s="3">
        <f t="shared" si="88"/>
        <v>0</v>
      </c>
      <c r="I735" s="41">
        <f t="shared" si="89"/>
        <v>0</v>
      </c>
      <c r="J735" s="48">
        <f t="shared" si="90"/>
        <v>24376</v>
      </c>
      <c r="K735" s="48">
        <f t="shared" si="92"/>
        <v>0.33300546448087431</v>
      </c>
      <c r="L735" s="48">
        <f t="shared" si="93"/>
        <v>43</v>
      </c>
      <c r="M735" s="13">
        <f t="shared" si="94"/>
        <v>0.43</v>
      </c>
      <c r="N735" s="13">
        <f t="shared" si="95"/>
        <v>0.43</v>
      </c>
    </row>
    <row r="736" spans="1:14" x14ac:dyDescent="0.2">
      <c r="A736" s="37">
        <v>100</v>
      </c>
      <c r="B736" s="37">
        <f t="shared" si="91"/>
        <v>73300</v>
      </c>
      <c r="C736" s="38">
        <f>'Aliquote medie'!H736</f>
        <v>4</v>
      </c>
      <c r="D736" s="38">
        <f>'Aliquote medie'!I736</f>
        <v>0.43</v>
      </c>
      <c r="E736" s="39">
        <f>VLOOKUP(B736,'Aliquote medie'!B:L,10,FALSE)</f>
        <v>24419</v>
      </c>
      <c r="F736" s="39">
        <f>'Aliquote medie'!L736</f>
        <v>0.33313778990450205</v>
      </c>
      <c r="G736" s="40">
        <f>VLOOKUP(B736,'Detrazioni (2022-2024)'!A:N,14,FALSE)</f>
        <v>0</v>
      </c>
      <c r="H736" s="3">
        <f t="shared" si="88"/>
        <v>0</v>
      </c>
      <c r="I736" s="41">
        <f t="shared" si="89"/>
        <v>0</v>
      </c>
      <c r="J736" s="48">
        <f t="shared" si="90"/>
        <v>24419</v>
      </c>
      <c r="K736" s="48">
        <f t="shared" si="92"/>
        <v>0.33313778990450205</v>
      </c>
      <c r="L736" s="48">
        <f t="shared" si="93"/>
        <v>43</v>
      </c>
      <c r="M736" s="13">
        <f t="shared" si="94"/>
        <v>0.43</v>
      </c>
      <c r="N736" s="13">
        <f t="shared" si="95"/>
        <v>0.43</v>
      </c>
    </row>
    <row r="737" spans="1:14" x14ac:dyDescent="0.2">
      <c r="A737" s="37">
        <v>100</v>
      </c>
      <c r="B737" s="37">
        <f t="shared" si="91"/>
        <v>73400</v>
      </c>
      <c r="C737" s="38">
        <f>'Aliquote medie'!H737</f>
        <v>4</v>
      </c>
      <c r="D737" s="38">
        <f>'Aliquote medie'!I737</f>
        <v>0.43</v>
      </c>
      <c r="E737" s="39">
        <f>VLOOKUP(B737,'Aliquote medie'!B:L,10,FALSE)</f>
        <v>24462</v>
      </c>
      <c r="F737" s="39">
        <f>'Aliquote medie'!L737</f>
        <v>0.33326975476839238</v>
      </c>
      <c r="G737" s="40">
        <f>VLOOKUP(B737,'Detrazioni (2022-2024)'!A:N,14,FALSE)</f>
        <v>0</v>
      </c>
      <c r="H737" s="3">
        <f t="shared" si="88"/>
        <v>0</v>
      </c>
      <c r="I737" s="41">
        <f t="shared" si="89"/>
        <v>0</v>
      </c>
      <c r="J737" s="48">
        <f t="shared" si="90"/>
        <v>24462</v>
      </c>
      <c r="K737" s="48">
        <f t="shared" si="92"/>
        <v>0.33326975476839238</v>
      </c>
      <c r="L737" s="48">
        <f t="shared" si="93"/>
        <v>43</v>
      </c>
      <c r="M737" s="13">
        <f t="shared" si="94"/>
        <v>0.43</v>
      </c>
      <c r="N737" s="13">
        <f t="shared" si="95"/>
        <v>0.43</v>
      </c>
    </row>
    <row r="738" spans="1:14" x14ac:dyDescent="0.2">
      <c r="A738" s="37">
        <v>100</v>
      </c>
      <c r="B738" s="37">
        <f t="shared" si="91"/>
        <v>73500</v>
      </c>
      <c r="C738" s="38">
        <f>'Aliquote medie'!H738</f>
        <v>4</v>
      </c>
      <c r="D738" s="38">
        <f>'Aliquote medie'!I738</f>
        <v>0.43</v>
      </c>
      <c r="E738" s="39">
        <f>VLOOKUP(B738,'Aliquote medie'!B:L,10,FALSE)</f>
        <v>24505</v>
      </c>
      <c r="F738" s="39">
        <f>'Aliquote medie'!L738</f>
        <v>0.33340136054421771</v>
      </c>
      <c r="G738" s="40">
        <f>VLOOKUP(B738,'Detrazioni (2022-2024)'!A:N,14,FALSE)</f>
        <v>0</v>
      </c>
      <c r="H738" s="3">
        <f t="shared" si="88"/>
        <v>0</v>
      </c>
      <c r="I738" s="41">
        <f t="shared" si="89"/>
        <v>0</v>
      </c>
      <c r="J738" s="48">
        <f t="shared" si="90"/>
        <v>24505</v>
      </c>
      <c r="K738" s="48">
        <f t="shared" si="92"/>
        <v>0.33340136054421771</v>
      </c>
      <c r="L738" s="48">
        <f t="shared" si="93"/>
        <v>43</v>
      </c>
      <c r="M738" s="13">
        <f t="shared" si="94"/>
        <v>0.43</v>
      </c>
      <c r="N738" s="13">
        <f t="shared" si="95"/>
        <v>0.43</v>
      </c>
    </row>
    <row r="739" spans="1:14" x14ac:dyDescent="0.2">
      <c r="A739" s="37">
        <v>100</v>
      </c>
      <c r="B739" s="37">
        <f t="shared" si="91"/>
        <v>73600</v>
      </c>
      <c r="C739" s="38">
        <f>'Aliquote medie'!H739</f>
        <v>4</v>
      </c>
      <c r="D739" s="38">
        <f>'Aliquote medie'!I739</f>
        <v>0.43</v>
      </c>
      <c r="E739" s="39">
        <f>VLOOKUP(B739,'Aliquote medie'!B:L,10,FALSE)</f>
        <v>24548</v>
      </c>
      <c r="F739" s="39">
        <f>'Aliquote medie'!L739</f>
        <v>0.33353260869565216</v>
      </c>
      <c r="G739" s="40">
        <f>VLOOKUP(B739,'Detrazioni (2022-2024)'!A:N,14,FALSE)</f>
        <v>0</v>
      </c>
      <c r="H739" s="3">
        <f t="shared" si="88"/>
        <v>0</v>
      </c>
      <c r="I739" s="41">
        <f t="shared" si="89"/>
        <v>0</v>
      </c>
      <c r="J739" s="48">
        <f t="shared" si="90"/>
        <v>24548</v>
      </c>
      <c r="K739" s="48">
        <f t="shared" si="92"/>
        <v>0.33353260869565216</v>
      </c>
      <c r="L739" s="48">
        <f t="shared" si="93"/>
        <v>43</v>
      </c>
      <c r="M739" s="13">
        <f t="shared" si="94"/>
        <v>0.43</v>
      </c>
      <c r="N739" s="13">
        <f t="shared" si="95"/>
        <v>0.43</v>
      </c>
    </row>
    <row r="740" spans="1:14" x14ac:dyDescent="0.2">
      <c r="A740" s="37">
        <v>100</v>
      </c>
      <c r="B740" s="37">
        <f t="shared" si="91"/>
        <v>73700</v>
      </c>
      <c r="C740" s="38">
        <f>'Aliquote medie'!H740</f>
        <v>4</v>
      </c>
      <c r="D740" s="38">
        <f>'Aliquote medie'!I740</f>
        <v>0.43</v>
      </c>
      <c r="E740" s="39">
        <f>VLOOKUP(B740,'Aliquote medie'!B:L,10,FALSE)</f>
        <v>24591</v>
      </c>
      <c r="F740" s="39">
        <f>'Aliquote medie'!L740</f>
        <v>0.33366350067842604</v>
      </c>
      <c r="G740" s="40">
        <f>VLOOKUP(B740,'Detrazioni (2022-2024)'!A:N,14,FALSE)</f>
        <v>0</v>
      </c>
      <c r="H740" s="3">
        <f t="shared" si="88"/>
        <v>0</v>
      </c>
      <c r="I740" s="41">
        <f t="shared" si="89"/>
        <v>0</v>
      </c>
      <c r="J740" s="48">
        <f t="shared" si="90"/>
        <v>24591</v>
      </c>
      <c r="K740" s="48">
        <f t="shared" si="92"/>
        <v>0.33366350067842604</v>
      </c>
      <c r="L740" s="48">
        <f t="shared" si="93"/>
        <v>43</v>
      </c>
      <c r="M740" s="13">
        <f t="shared" si="94"/>
        <v>0.43</v>
      </c>
      <c r="N740" s="13">
        <f t="shared" si="95"/>
        <v>0.43</v>
      </c>
    </row>
    <row r="741" spans="1:14" x14ac:dyDescent="0.2">
      <c r="A741" s="37">
        <v>100</v>
      </c>
      <c r="B741" s="37">
        <f t="shared" si="91"/>
        <v>73800</v>
      </c>
      <c r="C741" s="38">
        <f>'Aliquote medie'!H741</f>
        <v>4</v>
      </c>
      <c r="D741" s="38">
        <f>'Aliquote medie'!I741</f>
        <v>0.43</v>
      </c>
      <c r="E741" s="39">
        <f>VLOOKUP(B741,'Aliquote medie'!B:L,10,FALSE)</f>
        <v>24634</v>
      </c>
      <c r="F741" s="39">
        <f>'Aliquote medie'!L741</f>
        <v>0.33379403794037943</v>
      </c>
      <c r="G741" s="40">
        <f>VLOOKUP(B741,'Detrazioni (2022-2024)'!A:N,14,FALSE)</f>
        <v>0</v>
      </c>
      <c r="H741" s="3">
        <f t="shared" si="88"/>
        <v>0</v>
      </c>
      <c r="I741" s="41">
        <f t="shared" si="89"/>
        <v>0</v>
      </c>
      <c r="J741" s="48">
        <f t="shared" si="90"/>
        <v>24634</v>
      </c>
      <c r="K741" s="48">
        <f t="shared" si="92"/>
        <v>0.33379403794037943</v>
      </c>
      <c r="L741" s="48">
        <f t="shared" si="93"/>
        <v>43</v>
      </c>
      <c r="M741" s="13">
        <f t="shared" si="94"/>
        <v>0.43</v>
      </c>
      <c r="N741" s="13">
        <f t="shared" si="95"/>
        <v>0.43</v>
      </c>
    </row>
    <row r="742" spans="1:14" x14ac:dyDescent="0.2">
      <c r="A742" s="37">
        <v>100</v>
      </c>
      <c r="B742" s="37">
        <f t="shared" si="91"/>
        <v>73900</v>
      </c>
      <c r="C742" s="38">
        <f>'Aliquote medie'!H742</f>
        <v>4</v>
      </c>
      <c r="D742" s="38">
        <f>'Aliquote medie'!I742</f>
        <v>0.43</v>
      </c>
      <c r="E742" s="39">
        <f>VLOOKUP(B742,'Aliquote medie'!B:L,10,FALSE)</f>
        <v>24677</v>
      </c>
      <c r="F742" s="39">
        <f>'Aliquote medie'!L742</f>
        <v>0.33392422192151555</v>
      </c>
      <c r="G742" s="40">
        <f>VLOOKUP(B742,'Detrazioni (2022-2024)'!A:N,14,FALSE)</f>
        <v>0</v>
      </c>
      <c r="H742" s="3">
        <f t="shared" si="88"/>
        <v>0</v>
      </c>
      <c r="I742" s="41">
        <f t="shared" si="89"/>
        <v>0</v>
      </c>
      <c r="J742" s="48">
        <f t="shared" si="90"/>
        <v>24677</v>
      </c>
      <c r="K742" s="48">
        <f t="shared" si="92"/>
        <v>0.33392422192151555</v>
      </c>
      <c r="L742" s="48">
        <f t="shared" si="93"/>
        <v>43</v>
      </c>
      <c r="M742" s="13">
        <f t="shared" si="94"/>
        <v>0.43</v>
      </c>
      <c r="N742" s="13">
        <f t="shared" si="95"/>
        <v>0.43</v>
      </c>
    </row>
    <row r="743" spans="1:14" x14ac:dyDescent="0.2">
      <c r="A743" s="37">
        <v>100</v>
      </c>
      <c r="B743" s="37">
        <f t="shared" si="91"/>
        <v>74000</v>
      </c>
      <c r="C743" s="38">
        <f>'Aliquote medie'!H743</f>
        <v>4</v>
      </c>
      <c r="D743" s="38">
        <f>'Aliquote medie'!I743</f>
        <v>0.43</v>
      </c>
      <c r="E743" s="39">
        <f>VLOOKUP(B743,'Aliquote medie'!B:L,10,FALSE)</f>
        <v>24720</v>
      </c>
      <c r="F743" s="39">
        <f>'Aliquote medie'!L743</f>
        <v>0.33405405405405403</v>
      </c>
      <c r="G743" s="40">
        <f>VLOOKUP(B743,'Detrazioni (2022-2024)'!A:N,14,FALSE)</f>
        <v>0</v>
      </c>
      <c r="H743" s="3">
        <f t="shared" si="88"/>
        <v>0</v>
      </c>
      <c r="I743" s="41">
        <f t="shared" si="89"/>
        <v>0</v>
      </c>
      <c r="J743" s="48">
        <f t="shared" si="90"/>
        <v>24720</v>
      </c>
      <c r="K743" s="48">
        <f t="shared" si="92"/>
        <v>0.33405405405405403</v>
      </c>
      <c r="L743" s="48">
        <f t="shared" si="93"/>
        <v>43</v>
      </c>
      <c r="M743" s="13">
        <f t="shared" si="94"/>
        <v>0.43</v>
      </c>
      <c r="N743" s="13">
        <f t="shared" si="95"/>
        <v>0.43</v>
      </c>
    </row>
    <row r="744" spans="1:14" x14ac:dyDescent="0.2">
      <c r="A744" s="37">
        <v>100</v>
      </c>
      <c r="B744" s="37">
        <f t="shared" si="91"/>
        <v>74100</v>
      </c>
      <c r="C744" s="38">
        <f>'Aliquote medie'!H744</f>
        <v>4</v>
      </c>
      <c r="D744" s="38">
        <f>'Aliquote medie'!I744</f>
        <v>0.43</v>
      </c>
      <c r="E744" s="39">
        <f>VLOOKUP(B744,'Aliquote medie'!B:L,10,FALSE)</f>
        <v>24763</v>
      </c>
      <c r="F744" s="39">
        <f>'Aliquote medie'!L744</f>
        <v>0.33418353576248311</v>
      </c>
      <c r="G744" s="40">
        <f>VLOOKUP(B744,'Detrazioni (2022-2024)'!A:N,14,FALSE)</f>
        <v>0</v>
      </c>
      <c r="H744" s="3">
        <f t="shared" si="88"/>
        <v>0</v>
      </c>
      <c r="I744" s="41">
        <f t="shared" si="89"/>
        <v>0</v>
      </c>
      <c r="J744" s="48">
        <f t="shared" si="90"/>
        <v>24763</v>
      </c>
      <c r="K744" s="48">
        <f t="shared" si="92"/>
        <v>0.33418353576248311</v>
      </c>
      <c r="L744" s="48">
        <f t="shared" si="93"/>
        <v>43</v>
      </c>
      <c r="M744" s="13">
        <f t="shared" si="94"/>
        <v>0.43</v>
      </c>
      <c r="N744" s="13">
        <f t="shared" si="95"/>
        <v>0.43</v>
      </c>
    </row>
    <row r="745" spans="1:14" x14ac:dyDescent="0.2">
      <c r="A745" s="37">
        <v>100</v>
      </c>
      <c r="B745" s="37">
        <f t="shared" si="91"/>
        <v>74200</v>
      </c>
      <c r="C745" s="38">
        <f>'Aliquote medie'!H745</f>
        <v>4</v>
      </c>
      <c r="D745" s="38">
        <f>'Aliquote medie'!I745</f>
        <v>0.43</v>
      </c>
      <c r="E745" s="39">
        <f>VLOOKUP(B745,'Aliquote medie'!B:L,10,FALSE)</f>
        <v>24806</v>
      </c>
      <c r="F745" s="39">
        <f>'Aliquote medie'!L745</f>
        <v>0.33431266846361185</v>
      </c>
      <c r="G745" s="40">
        <f>VLOOKUP(B745,'Detrazioni (2022-2024)'!A:N,14,FALSE)</f>
        <v>0</v>
      </c>
      <c r="H745" s="3">
        <f t="shared" si="88"/>
        <v>0</v>
      </c>
      <c r="I745" s="41">
        <f t="shared" si="89"/>
        <v>0</v>
      </c>
      <c r="J745" s="48">
        <f t="shared" si="90"/>
        <v>24806</v>
      </c>
      <c r="K745" s="48">
        <f t="shared" si="92"/>
        <v>0.33431266846361185</v>
      </c>
      <c r="L745" s="48">
        <f t="shared" si="93"/>
        <v>43</v>
      </c>
      <c r="M745" s="13">
        <f t="shared" si="94"/>
        <v>0.43</v>
      </c>
      <c r="N745" s="13">
        <f t="shared" si="95"/>
        <v>0.43</v>
      </c>
    </row>
    <row r="746" spans="1:14" x14ac:dyDescent="0.2">
      <c r="A746" s="37">
        <v>100</v>
      </c>
      <c r="B746" s="37">
        <f t="shared" si="91"/>
        <v>74300</v>
      </c>
      <c r="C746" s="38">
        <f>'Aliquote medie'!H746</f>
        <v>4</v>
      </c>
      <c r="D746" s="38">
        <f>'Aliquote medie'!I746</f>
        <v>0.43</v>
      </c>
      <c r="E746" s="39">
        <f>VLOOKUP(B746,'Aliquote medie'!B:L,10,FALSE)</f>
        <v>24849</v>
      </c>
      <c r="F746" s="39">
        <f>'Aliquote medie'!L746</f>
        <v>0.3344414535666218</v>
      </c>
      <c r="G746" s="40">
        <f>VLOOKUP(B746,'Detrazioni (2022-2024)'!A:N,14,FALSE)</f>
        <v>0</v>
      </c>
      <c r="H746" s="3">
        <f t="shared" si="88"/>
        <v>0</v>
      </c>
      <c r="I746" s="41">
        <f t="shared" si="89"/>
        <v>0</v>
      </c>
      <c r="J746" s="48">
        <f t="shared" si="90"/>
        <v>24849</v>
      </c>
      <c r="K746" s="48">
        <f t="shared" si="92"/>
        <v>0.3344414535666218</v>
      </c>
      <c r="L746" s="48">
        <f t="shared" si="93"/>
        <v>43</v>
      </c>
      <c r="M746" s="13">
        <f t="shared" si="94"/>
        <v>0.43</v>
      </c>
      <c r="N746" s="13">
        <f t="shared" si="95"/>
        <v>0.43</v>
      </c>
    </row>
    <row r="747" spans="1:14" x14ac:dyDescent="0.2">
      <c r="A747" s="37">
        <v>100</v>
      </c>
      <c r="B747" s="37">
        <f t="shared" si="91"/>
        <v>74400</v>
      </c>
      <c r="C747" s="38">
        <f>'Aliquote medie'!H747</f>
        <v>4</v>
      </c>
      <c r="D747" s="38">
        <f>'Aliquote medie'!I747</f>
        <v>0.43</v>
      </c>
      <c r="E747" s="39">
        <f>VLOOKUP(B747,'Aliquote medie'!B:L,10,FALSE)</f>
        <v>24892</v>
      </c>
      <c r="F747" s="39">
        <f>'Aliquote medie'!L747</f>
        <v>0.3345698924731183</v>
      </c>
      <c r="G747" s="40">
        <f>VLOOKUP(B747,'Detrazioni (2022-2024)'!A:N,14,FALSE)</f>
        <v>0</v>
      </c>
      <c r="H747" s="3">
        <f t="shared" si="88"/>
        <v>0</v>
      </c>
      <c r="I747" s="41">
        <f t="shared" si="89"/>
        <v>0</v>
      </c>
      <c r="J747" s="48">
        <f t="shared" si="90"/>
        <v>24892</v>
      </c>
      <c r="K747" s="48">
        <f t="shared" si="92"/>
        <v>0.3345698924731183</v>
      </c>
      <c r="L747" s="48">
        <f t="shared" si="93"/>
        <v>43</v>
      </c>
      <c r="M747" s="13">
        <f t="shared" si="94"/>
        <v>0.43</v>
      </c>
      <c r="N747" s="13">
        <f t="shared" si="95"/>
        <v>0.43</v>
      </c>
    </row>
    <row r="748" spans="1:14" x14ac:dyDescent="0.2">
      <c r="A748" s="37">
        <v>100</v>
      </c>
      <c r="B748" s="37">
        <f t="shared" si="91"/>
        <v>74500</v>
      </c>
      <c r="C748" s="38">
        <f>'Aliquote medie'!H748</f>
        <v>4</v>
      </c>
      <c r="D748" s="38">
        <f>'Aliquote medie'!I748</f>
        <v>0.43</v>
      </c>
      <c r="E748" s="39">
        <f>VLOOKUP(B748,'Aliquote medie'!B:L,10,FALSE)</f>
        <v>24935</v>
      </c>
      <c r="F748" s="39">
        <f>'Aliquote medie'!L748</f>
        <v>0.33469798657718119</v>
      </c>
      <c r="G748" s="40">
        <f>VLOOKUP(B748,'Detrazioni (2022-2024)'!A:N,14,FALSE)</f>
        <v>0</v>
      </c>
      <c r="H748" s="3">
        <f t="shared" si="88"/>
        <v>0</v>
      </c>
      <c r="I748" s="41">
        <f t="shared" si="89"/>
        <v>0</v>
      </c>
      <c r="J748" s="48">
        <f t="shared" si="90"/>
        <v>24935</v>
      </c>
      <c r="K748" s="48">
        <f t="shared" si="92"/>
        <v>0.33469798657718119</v>
      </c>
      <c r="L748" s="48">
        <f t="shared" si="93"/>
        <v>43</v>
      </c>
      <c r="M748" s="13">
        <f t="shared" si="94"/>
        <v>0.43</v>
      </c>
      <c r="N748" s="13">
        <f t="shared" si="95"/>
        <v>0.43</v>
      </c>
    </row>
    <row r="749" spans="1:14" x14ac:dyDescent="0.2">
      <c r="A749" s="37">
        <v>100</v>
      </c>
      <c r="B749" s="37">
        <f t="shared" si="91"/>
        <v>74600</v>
      </c>
      <c r="C749" s="38">
        <f>'Aliquote medie'!H749</f>
        <v>4</v>
      </c>
      <c r="D749" s="38">
        <f>'Aliquote medie'!I749</f>
        <v>0.43</v>
      </c>
      <c r="E749" s="39">
        <f>VLOOKUP(B749,'Aliquote medie'!B:L,10,FALSE)</f>
        <v>24978</v>
      </c>
      <c r="F749" s="39">
        <f>'Aliquote medie'!L749</f>
        <v>0.33482573726541554</v>
      </c>
      <c r="G749" s="40">
        <f>VLOOKUP(B749,'Detrazioni (2022-2024)'!A:N,14,FALSE)</f>
        <v>0</v>
      </c>
      <c r="H749" s="3">
        <f t="shared" si="88"/>
        <v>0</v>
      </c>
      <c r="I749" s="41">
        <f t="shared" si="89"/>
        <v>0</v>
      </c>
      <c r="J749" s="48">
        <f t="shared" si="90"/>
        <v>24978</v>
      </c>
      <c r="K749" s="48">
        <f t="shared" si="92"/>
        <v>0.33482573726541554</v>
      </c>
      <c r="L749" s="48">
        <f t="shared" si="93"/>
        <v>43</v>
      </c>
      <c r="M749" s="13">
        <f t="shared" si="94"/>
        <v>0.43</v>
      </c>
      <c r="N749" s="13">
        <f t="shared" si="95"/>
        <v>0.43</v>
      </c>
    </row>
    <row r="750" spans="1:14" x14ac:dyDescent="0.2">
      <c r="A750" s="37">
        <v>100</v>
      </c>
      <c r="B750" s="37">
        <f t="shared" si="91"/>
        <v>74700</v>
      </c>
      <c r="C750" s="38">
        <f>'Aliquote medie'!H750</f>
        <v>4</v>
      </c>
      <c r="D750" s="38">
        <f>'Aliquote medie'!I750</f>
        <v>0.43</v>
      </c>
      <c r="E750" s="39">
        <f>VLOOKUP(B750,'Aliquote medie'!B:L,10,FALSE)</f>
        <v>25021</v>
      </c>
      <c r="F750" s="39">
        <f>'Aliquote medie'!L750</f>
        <v>0.33495314591700132</v>
      </c>
      <c r="G750" s="40">
        <f>VLOOKUP(B750,'Detrazioni (2022-2024)'!A:N,14,FALSE)</f>
        <v>0</v>
      </c>
      <c r="H750" s="3">
        <f t="shared" si="88"/>
        <v>0</v>
      </c>
      <c r="I750" s="41">
        <f t="shared" si="89"/>
        <v>0</v>
      </c>
      <c r="J750" s="48">
        <f t="shared" si="90"/>
        <v>25021</v>
      </c>
      <c r="K750" s="48">
        <f t="shared" si="92"/>
        <v>0.33495314591700132</v>
      </c>
      <c r="L750" s="48">
        <f t="shared" si="93"/>
        <v>43</v>
      </c>
      <c r="M750" s="13">
        <f t="shared" si="94"/>
        <v>0.43</v>
      </c>
      <c r="N750" s="13">
        <f t="shared" si="95"/>
        <v>0.43</v>
      </c>
    </row>
    <row r="751" spans="1:14" x14ac:dyDescent="0.2">
      <c r="A751" s="37">
        <v>100</v>
      </c>
      <c r="B751" s="37">
        <f t="shared" si="91"/>
        <v>74800</v>
      </c>
      <c r="C751" s="38">
        <f>'Aliquote medie'!H751</f>
        <v>4</v>
      </c>
      <c r="D751" s="38">
        <f>'Aliquote medie'!I751</f>
        <v>0.43</v>
      </c>
      <c r="E751" s="39">
        <f>VLOOKUP(B751,'Aliquote medie'!B:L,10,FALSE)</f>
        <v>25064</v>
      </c>
      <c r="F751" s="39">
        <f>'Aliquote medie'!L751</f>
        <v>0.33508021390374332</v>
      </c>
      <c r="G751" s="40">
        <f>VLOOKUP(B751,'Detrazioni (2022-2024)'!A:N,14,FALSE)</f>
        <v>0</v>
      </c>
      <c r="H751" s="3">
        <f t="shared" si="88"/>
        <v>0</v>
      </c>
      <c r="I751" s="41">
        <f t="shared" si="89"/>
        <v>0</v>
      </c>
      <c r="J751" s="48">
        <f t="shared" si="90"/>
        <v>25064</v>
      </c>
      <c r="K751" s="48">
        <f t="shared" si="92"/>
        <v>0.33508021390374332</v>
      </c>
      <c r="L751" s="48">
        <f t="shared" si="93"/>
        <v>43</v>
      </c>
      <c r="M751" s="13">
        <f t="shared" si="94"/>
        <v>0.43</v>
      </c>
      <c r="N751" s="13">
        <f t="shared" si="95"/>
        <v>0.43</v>
      </c>
    </row>
    <row r="752" spans="1:14" x14ac:dyDescent="0.2">
      <c r="A752" s="37">
        <v>100</v>
      </c>
      <c r="B752" s="37">
        <f t="shared" si="91"/>
        <v>74900</v>
      </c>
      <c r="C752" s="38">
        <f>'Aliquote medie'!H752</f>
        <v>4</v>
      </c>
      <c r="D752" s="38">
        <f>'Aliquote medie'!I752</f>
        <v>0.43</v>
      </c>
      <c r="E752" s="39">
        <f>VLOOKUP(B752,'Aliquote medie'!B:L,10,FALSE)</f>
        <v>25107</v>
      </c>
      <c r="F752" s="39">
        <f>'Aliquote medie'!L752</f>
        <v>0.33520694259012018</v>
      </c>
      <c r="G752" s="40">
        <f>VLOOKUP(B752,'Detrazioni (2022-2024)'!A:N,14,FALSE)</f>
        <v>0</v>
      </c>
      <c r="H752" s="3">
        <f t="shared" si="88"/>
        <v>0</v>
      </c>
      <c r="I752" s="41">
        <f t="shared" si="89"/>
        <v>0</v>
      </c>
      <c r="J752" s="48">
        <f t="shared" si="90"/>
        <v>25107</v>
      </c>
      <c r="K752" s="48">
        <f t="shared" si="92"/>
        <v>0.33520694259012018</v>
      </c>
      <c r="L752" s="48">
        <f t="shared" si="93"/>
        <v>43</v>
      </c>
      <c r="M752" s="13">
        <f t="shared" si="94"/>
        <v>0.43</v>
      </c>
      <c r="N752" s="13">
        <f t="shared" si="95"/>
        <v>0.43</v>
      </c>
    </row>
    <row r="753" spans="1:14" x14ac:dyDescent="0.2">
      <c r="A753" s="37">
        <v>100</v>
      </c>
      <c r="B753" s="37">
        <f t="shared" si="91"/>
        <v>75000</v>
      </c>
      <c r="C753" s="38">
        <f>'Aliquote medie'!H753</f>
        <v>4</v>
      </c>
      <c r="D753" s="38">
        <f>'Aliquote medie'!I753</f>
        <v>0.43</v>
      </c>
      <c r="E753" s="39">
        <f>VLOOKUP(B753,'Aliquote medie'!B:L,10,FALSE)</f>
        <v>25150</v>
      </c>
      <c r="F753" s="39">
        <f>'Aliquote medie'!L753</f>
        <v>0.33533333333333332</v>
      </c>
      <c r="G753" s="40">
        <f>VLOOKUP(B753,'Detrazioni (2022-2024)'!A:N,14,FALSE)</f>
        <v>0</v>
      </c>
      <c r="H753" s="3">
        <f t="shared" si="88"/>
        <v>0</v>
      </c>
      <c r="I753" s="41">
        <f t="shared" si="89"/>
        <v>0</v>
      </c>
      <c r="J753" s="48">
        <f t="shared" si="90"/>
        <v>25150</v>
      </c>
      <c r="K753" s="48">
        <f t="shared" si="92"/>
        <v>0.33533333333333332</v>
      </c>
      <c r="L753" s="48">
        <f t="shared" si="93"/>
        <v>43</v>
      </c>
      <c r="M753" s="13">
        <f t="shared" si="94"/>
        <v>0.43</v>
      </c>
      <c r="N753" s="13">
        <f t="shared" si="95"/>
        <v>0.43</v>
      </c>
    </row>
    <row r="754" spans="1:14" x14ac:dyDescent="0.2">
      <c r="A754" s="37">
        <v>100</v>
      </c>
      <c r="B754" s="37">
        <f t="shared" si="91"/>
        <v>75100</v>
      </c>
      <c r="C754" s="38">
        <f>'Aliquote medie'!H754</f>
        <v>4</v>
      </c>
      <c r="D754" s="38">
        <f>'Aliquote medie'!I754</f>
        <v>0.43</v>
      </c>
      <c r="E754" s="39">
        <f>VLOOKUP(B754,'Aliquote medie'!B:L,10,FALSE)</f>
        <v>25193</v>
      </c>
      <c r="F754" s="39">
        <f>'Aliquote medie'!L754</f>
        <v>0.33545938748335552</v>
      </c>
      <c r="G754" s="40">
        <f>VLOOKUP(B754,'Detrazioni (2022-2024)'!A:N,14,FALSE)</f>
        <v>0</v>
      </c>
      <c r="H754" s="3">
        <f t="shared" si="88"/>
        <v>0</v>
      </c>
      <c r="I754" s="41">
        <f t="shared" si="89"/>
        <v>0</v>
      </c>
      <c r="J754" s="48">
        <f t="shared" si="90"/>
        <v>25193</v>
      </c>
      <c r="K754" s="48">
        <f t="shared" si="92"/>
        <v>0.33545938748335552</v>
      </c>
      <c r="L754" s="48">
        <f t="shared" si="93"/>
        <v>43</v>
      </c>
      <c r="M754" s="13">
        <f t="shared" si="94"/>
        <v>0.43</v>
      </c>
      <c r="N754" s="13">
        <f t="shared" si="95"/>
        <v>0.43</v>
      </c>
    </row>
    <row r="755" spans="1:14" x14ac:dyDescent="0.2">
      <c r="A755" s="37">
        <v>100</v>
      </c>
      <c r="B755" s="37">
        <f t="shared" si="91"/>
        <v>75200</v>
      </c>
      <c r="C755" s="38">
        <f>'Aliquote medie'!H755</f>
        <v>4</v>
      </c>
      <c r="D755" s="38">
        <f>'Aliquote medie'!I755</f>
        <v>0.43</v>
      </c>
      <c r="E755" s="39">
        <f>VLOOKUP(B755,'Aliquote medie'!B:L,10,FALSE)</f>
        <v>25236</v>
      </c>
      <c r="F755" s="39">
        <f>'Aliquote medie'!L755</f>
        <v>0.33558510638297873</v>
      </c>
      <c r="G755" s="40">
        <f>VLOOKUP(B755,'Detrazioni (2022-2024)'!A:N,14,FALSE)</f>
        <v>0</v>
      </c>
      <c r="H755" s="3">
        <f t="shared" si="88"/>
        <v>0</v>
      </c>
      <c r="I755" s="41">
        <f t="shared" si="89"/>
        <v>0</v>
      </c>
      <c r="J755" s="48">
        <f t="shared" si="90"/>
        <v>25236</v>
      </c>
      <c r="K755" s="48">
        <f t="shared" si="92"/>
        <v>0.33558510638297873</v>
      </c>
      <c r="L755" s="48">
        <f t="shared" si="93"/>
        <v>43</v>
      </c>
      <c r="M755" s="13">
        <f t="shared" si="94"/>
        <v>0.43</v>
      </c>
      <c r="N755" s="13">
        <f t="shared" si="95"/>
        <v>0.43</v>
      </c>
    </row>
    <row r="756" spans="1:14" x14ac:dyDescent="0.2">
      <c r="A756" s="37">
        <v>100</v>
      </c>
      <c r="B756" s="37">
        <f t="shared" si="91"/>
        <v>75300</v>
      </c>
      <c r="C756" s="38">
        <f>'Aliquote medie'!H756</f>
        <v>4</v>
      </c>
      <c r="D756" s="38">
        <f>'Aliquote medie'!I756</f>
        <v>0.43</v>
      </c>
      <c r="E756" s="39">
        <f>VLOOKUP(B756,'Aliquote medie'!B:L,10,FALSE)</f>
        <v>25279</v>
      </c>
      <c r="F756" s="39">
        <f>'Aliquote medie'!L756</f>
        <v>0.33571049136786191</v>
      </c>
      <c r="G756" s="40">
        <f>VLOOKUP(B756,'Detrazioni (2022-2024)'!A:N,14,FALSE)</f>
        <v>0</v>
      </c>
      <c r="H756" s="3">
        <f t="shared" si="88"/>
        <v>0</v>
      </c>
      <c r="I756" s="41">
        <f t="shared" si="89"/>
        <v>0</v>
      </c>
      <c r="J756" s="48">
        <f t="shared" si="90"/>
        <v>25279</v>
      </c>
      <c r="K756" s="48">
        <f t="shared" si="92"/>
        <v>0.33571049136786191</v>
      </c>
      <c r="L756" s="48">
        <f t="shared" si="93"/>
        <v>43</v>
      </c>
      <c r="M756" s="13">
        <f t="shared" si="94"/>
        <v>0.43</v>
      </c>
      <c r="N756" s="13">
        <f t="shared" si="95"/>
        <v>0.43</v>
      </c>
    </row>
    <row r="757" spans="1:14" x14ac:dyDescent="0.2">
      <c r="A757" s="37">
        <v>100</v>
      </c>
      <c r="B757" s="37">
        <f t="shared" si="91"/>
        <v>75400</v>
      </c>
      <c r="C757" s="38">
        <f>'Aliquote medie'!H757</f>
        <v>4</v>
      </c>
      <c r="D757" s="38">
        <f>'Aliquote medie'!I757</f>
        <v>0.43</v>
      </c>
      <c r="E757" s="39">
        <f>VLOOKUP(B757,'Aliquote medie'!B:L,10,FALSE)</f>
        <v>25322</v>
      </c>
      <c r="F757" s="39">
        <f>'Aliquote medie'!L757</f>
        <v>0.33583554376657826</v>
      </c>
      <c r="G757" s="40">
        <f>VLOOKUP(B757,'Detrazioni (2022-2024)'!A:N,14,FALSE)</f>
        <v>0</v>
      </c>
      <c r="H757" s="3">
        <f t="shared" si="88"/>
        <v>0</v>
      </c>
      <c r="I757" s="41">
        <f t="shared" si="89"/>
        <v>0</v>
      </c>
      <c r="J757" s="48">
        <f t="shared" si="90"/>
        <v>25322</v>
      </c>
      <c r="K757" s="48">
        <f t="shared" si="92"/>
        <v>0.33583554376657826</v>
      </c>
      <c r="L757" s="48">
        <f t="shared" si="93"/>
        <v>43</v>
      </c>
      <c r="M757" s="13">
        <f t="shared" si="94"/>
        <v>0.43</v>
      </c>
      <c r="N757" s="13">
        <f t="shared" si="95"/>
        <v>0.43</v>
      </c>
    </row>
    <row r="758" spans="1:14" x14ac:dyDescent="0.2">
      <c r="A758" s="37">
        <v>100</v>
      </c>
      <c r="B758" s="37">
        <f t="shared" si="91"/>
        <v>75500</v>
      </c>
      <c r="C758" s="38">
        <f>'Aliquote medie'!H758</f>
        <v>4</v>
      </c>
      <c r="D758" s="38">
        <f>'Aliquote medie'!I758</f>
        <v>0.43</v>
      </c>
      <c r="E758" s="39">
        <f>VLOOKUP(B758,'Aliquote medie'!B:L,10,FALSE)</f>
        <v>25365</v>
      </c>
      <c r="F758" s="39">
        <f>'Aliquote medie'!L758</f>
        <v>0.33596026490066228</v>
      </c>
      <c r="G758" s="40">
        <f>VLOOKUP(B758,'Detrazioni (2022-2024)'!A:N,14,FALSE)</f>
        <v>0</v>
      </c>
      <c r="H758" s="3">
        <f t="shared" si="88"/>
        <v>0</v>
      </c>
      <c r="I758" s="41">
        <f t="shared" si="89"/>
        <v>0</v>
      </c>
      <c r="J758" s="48">
        <f t="shared" si="90"/>
        <v>25365</v>
      </c>
      <c r="K758" s="48">
        <f t="shared" si="92"/>
        <v>0.33596026490066228</v>
      </c>
      <c r="L758" s="48">
        <f t="shared" si="93"/>
        <v>43</v>
      </c>
      <c r="M758" s="13">
        <f t="shared" si="94"/>
        <v>0.43</v>
      </c>
      <c r="N758" s="13">
        <f t="shared" si="95"/>
        <v>0.43</v>
      </c>
    </row>
    <row r="759" spans="1:14" x14ac:dyDescent="0.2">
      <c r="A759" s="37">
        <v>100</v>
      </c>
      <c r="B759" s="37">
        <f t="shared" si="91"/>
        <v>75600</v>
      </c>
      <c r="C759" s="38">
        <f>'Aliquote medie'!H759</f>
        <v>4</v>
      </c>
      <c r="D759" s="38">
        <f>'Aliquote medie'!I759</f>
        <v>0.43</v>
      </c>
      <c r="E759" s="39">
        <f>VLOOKUP(B759,'Aliquote medie'!B:L,10,FALSE)</f>
        <v>25408</v>
      </c>
      <c r="F759" s="39">
        <f>'Aliquote medie'!L759</f>
        <v>0.3360846560846561</v>
      </c>
      <c r="G759" s="40">
        <f>VLOOKUP(B759,'Detrazioni (2022-2024)'!A:N,14,FALSE)</f>
        <v>0</v>
      </c>
      <c r="H759" s="3">
        <f t="shared" si="88"/>
        <v>0</v>
      </c>
      <c r="I759" s="41">
        <f t="shared" si="89"/>
        <v>0</v>
      </c>
      <c r="J759" s="48">
        <f t="shared" si="90"/>
        <v>25408</v>
      </c>
      <c r="K759" s="48">
        <f t="shared" si="92"/>
        <v>0.3360846560846561</v>
      </c>
      <c r="L759" s="48">
        <f t="shared" si="93"/>
        <v>43</v>
      </c>
      <c r="M759" s="13">
        <f t="shared" si="94"/>
        <v>0.43</v>
      </c>
      <c r="N759" s="13">
        <f t="shared" si="95"/>
        <v>0.43</v>
      </c>
    </row>
    <row r="760" spans="1:14" x14ac:dyDescent="0.2">
      <c r="A760" s="37">
        <v>100</v>
      </c>
      <c r="B760" s="37">
        <f t="shared" si="91"/>
        <v>75700</v>
      </c>
      <c r="C760" s="38">
        <f>'Aliquote medie'!H760</f>
        <v>4</v>
      </c>
      <c r="D760" s="38">
        <f>'Aliquote medie'!I760</f>
        <v>0.43</v>
      </c>
      <c r="E760" s="39">
        <f>VLOOKUP(B760,'Aliquote medie'!B:L,10,FALSE)</f>
        <v>25451</v>
      </c>
      <c r="F760" s="39">
        <f>'Aliquote medie'!L760</f>
        <v>0.33620871862615587</v>
      </c>
      <c r="G760" s="40">
        <f>VLOOKUP(B760,'Detrazioni (2022-2024)'!A:N,14,FALSE)</f>
        <v>0</v>
      </c>
      <c r="H760" s="3">
        <f t="shared" si="88"/>
        <v>0</v>
      </c>
      <c r="I760" s="41">
        <f t="shared" si="89"/>
        <v>0</v>
      </c>
      <c r="J760" s="48">
        <f t="shared" si="90"/>
        <v>25451</v>
      </c>
      <c r="K760" s="48">
        <f t="shared" si="92"/>
        <v>0.33620871862615587</v>
      </c>
      <c r="L760" s="48">
        <f t="shared" si="93"/>
        <v>43</v>
      </c>
      <c r="M760" s="13">
        <f t="shared" si="94"/>
        <v>0.43</v>
      </c>
      <c r="N760" s="13">
        <f t="shared" si="95"/>
        <v>0.43</v>
      </c>
    </row>
    <row r="761" spans="1:14" x14ac:dyDescent="0.2">
      <c r="A761" s="37">
        <v>100</v>
      </c>
      <c r="B761" s="37">
        <f t="shared" si="91"/>
        <v>75800</v>
      </c>
      <c r="C761" s="38">
        <f>'Aliquote medie'!H761</f>
        <v>4</v>
      </c>
      <c r="D761" s="38">
        <f>'Aliquote medie'!I761</f>
        <v>0.43</v>
      </c>
      <c r="E761" s="39">
        <f>VLOOKUP(B761,'Aliquote medie'!B:L,10,FALSE)</f>
        <v>25494</v>
      </c>
      <c r="F761" s="39">
        <f>'Aliquote medie'!L761</f>
        <v>0.33633245382585752</v>
      </c>
      <c r="G761" s="40">
        <f>VLOOKUP(B761,'Detrazioni (2022-2024)'!A:N,14,FALSE)</f>
        <v>0</v>
      </c>
      <c r="H761" s="3">
        <f t="shared" si="88"/>
        <v>0</v>
      </c>
      <c r="I761" s="41">
        <f t="shared" si="89"/>
        <v>0</v>
      </c>
      <c r="J761" s="48">
        <f t="shared" si="90"/>
        <v>25494</v>
      </c>
      <c r="K761" s="48">
        <f t="shared" si="92"/>
        <v>0.33633245382585752</v>
      </c>
      <c r="L761" s="48">
        <f t="shared" si="93"/>
        <v>43</v>
      </c>
      <c r="M761" s="13">
        <f t="shared" si="94"/>
        <v>0.43</v>
      </c>
      <c r="N761" s="13">
        <f t="shared" si="95"/>
        <v>0.43</v>
      </c>
    </row>
    <row r="762" spans="1:14" x14ac:dyDescent="0.2">
      <c r="A762" s="37">
        <v>100</v>
      </c>
      <c r="B762" s="37">
        <f t="shared" si="91"/>
        <v>75900</v>
      </c>
      <c r="C762" s="38">
        <f>'Aliquote medie'!H762</f>
        <v>4</v>
      </c>
      <c r="D762" s="38">
        <f>'Aliquote medie'!I762</f>
        <v>0.43</v>
      </c>
      <c r="E762" s="39">
        <f>VLOOKUP(B762,'Aliquote medie'!B:L,10,FALSE)</f>
        <v>25537</v>
      </c>
      <c r="F762" s="39">
        <f>'Aliquote medie'!L762</f>
        <v>0.3364558629776021</v>
      </c>
      <c r="G762" s="40">
        <f>VLOOKUP(B762,'Detrazioni (2022-2024)'!A:N,14,FALSE)</f>
        <v>0</v>
      </c>
      <c r="H762" s="3">
        <f t="shared" si="88"/>
        <v>0</v>
      </c>
      <c r="I762" s="41">
        <f t="shared" si="89"/>
        <v>0</v>
      </c>
      <c r="J762" s="48">
        <f t="shared" si="90"/>
        <v>25537</v>
      </c>
      <c r="K762" s="48">
        <f t="shared" si="92"/>
        <v>0.3364558629776021</v>
      </c>
      <c r="L762" s="48">
        <f t="shared" si="93"/>
        <v>43</v>
      </c>
      <c r="M762" s="13">
        <f t="shared" si="94"/>
        <v>0.43</v>
      </c>
      <c r="N762" s="13">
        <f t="shared" si="95"/>
        <v>0.43</v>
      </c>
    </row>
    <row r="763" spans="1:14" x14ac:dyDescent="0.2">
      <c r="A763" s="37">
        <v>100</v>
      </c>
      <c r="B763" s="37">
        <f t="shared" si="91"/>
        <v>76000</v>
      </c>
      <c r="C763" s="38">
        <f>'Aliquote medie'!H763</f>
        <v>4</v>
      </c>
      <c r="D763" s="38">
        <f>'Aliquote medie'!I763</f>
        <v>0.43</v>
      </c>
      <c r="E763" s="39">
        <f>VLOOKUP(B763,'Aliquote medie'!B:L,10,FALSE)</f>
        <v>25580</v>
      </c>
      <c r="F763" s="39">
        <f>'Aliquote medie'!L763</f>
        <v>0.33657894736842103</v>
      </c>
      <c r="G763" s="40">
        <f>VLOOKUP(B763,'Detrazioni (2022-2024)'!A:N,14,FALSE)</f>
        <v>0</v>
      </c>
      <c r="H763" s="3">
        <f t="shared" si="88"/>
        <v>0</v>
      </c>
      <c r="I763" s="41">
        <f t="shared" si="89"/>
        <v>0</v>
      </c>
      <c r="J763" s="48">
        <f t="shared" si="90"/>
        <v>25580</v>
      </c>
      <c r="K763" s="48">
        <f t="shared" si="92"/>
        <v>0.33657894736842103</v>
      </c>
      <c r="L763" s="48">
        <f t="shared" si="93"/>
        <v>43</v>
      </c>
      <c r="M763" s="13">
        <f t="shared" si="94"/>
        <v>0.43</v>
      </c>
      <c r="N763" s="13">
        <f t="shared" si="95"/>
        <v>0.43</v>
      </c>
    </row>
    <row r="764" spans="1:14" x14ac:dyDescent="0.2">
      <c r="A764" s="37">
        <v>100</v>
      </c>
      <c r="B764" s="37">
        <f t="shared" si="91"/>
        <v>76100</v>
      </c>
      <c r="C764" s="38">
        <f>'Aliquote medie'!H764</f>
        <v>4</v>
      </c>
      <c r="D764" s="38">
        <f>'Aliquote medie'!I764</f>
        <v>0.43</v>
      </c>
      <c r="E764" s="39">
        <f>VLOOKUP(B764,'Aliquote medie'!B:L,10,FALSE)</f>
        <v>25623</v>
      </c>
      <c r="F764" s="39">
        <f>'Aliquote medie'!L764</f>
        <v>0.33670170827858081</v>
      </c>
      <c r="G764" s="40">
        <f>VLOOKUP(B764,'Detrazioni (2022-2024)'!A:N,14,FALSE)</f>
        <v>0</v>
      </c>
      <c r="H764" s="3">
        <f t="shared" si="88"/>
        <v>0</v>
      </c>
      <c r="I764" s="41">
        <f t="shared" si="89"/>
        <v>0</v>
      </c>
      <c r="J764" s="48">
        <f t="shared" si="90"/>
        <v>25623</v>
      </c>
      <c r="K764" s="48">
        <f t="shared" si="92"/>
        <v>0.33670170827858081</v>
      </c>
      <c r="L764" s="48">
        <f t="shared" si="93"/>
        <v>43</v>
      </c>
      <c r="M764" s="13">
        <f t="shared" si="94"/>
        <v>0.43</v>
      </c>
      <c r="N764" s="13">
        <f t="shared" si="95"/>
        <v>0.43</v>
      </c>
    </row>
    <row r="765" spans="1:14" x14ac:dyDescent="0.2">
      <c r="A765" s="37">
        <v>100</v>
      </c>
      <c r="B765" s="37">
        <f t="shared" si="91"/>
        <v>76200</v>
      </c>
      <c r="C765" s="38">
        <f>'Aliquote medie'!H765</f>
        <v>4</v>
      </c>
      <c r="D765" s="38">
        <f>'Aliquote medie'!I765</f>
        <v>0.43</v>
      </c>
      <c r="E765" s="39">
        <f>VLOOKUP(B765,'Aliquote medie'!B:L,10,FALSE)</f>
        <v>25666</v>
      </c>
      <c r="F765" s="39">
        <f>'Aliquote medie'!L765</f>
        <v>0.33682414698162727</v>
      </c>
      <c r="G765" s="40">
        <f>VLOOKUP(B765,'Detrazioni (2022-2024)'!A:N,14,FALSE)</f>
        <v>0</v>
      </c>
      <c r="H765" s="3">
        <f t="shared" si="88"/>
        <v>0</v>
      </c>
      <c r="I765" s="41">
        <f t="shared" si="89"/>
        <v>0</v>
      </c>
      <c r="J765" s="48">
        <f t="shared" si="90"/>
        <v>25666</v>
      </c>
      <c r="K765" s="48">
        <f t="shared" si="92"/>
        <v>0.33682414698162727</v>
      </c>
      <c r="L765" s="48">
        <f t="shared" si="93"/>
        <v>43</v>
      </c>
      <c r="M765" s="13">
        <f t="shared" si="94"/>
        <v>0.43</v>
      </c>
      <c r="N765" s="13">
        <f t="shared" si="95"/>
        <v>0.43</v>
      </c>
    </row>
    <row r="766" spans="1:14" x14ac:dyDescent="0.2">
      <c r="A766" s="37">
        <v>100</v>
      </c>
      <c r="B766" s="37">
        <f t="shared" si="91"/>
        <v>76300</v>
      </c>
      <c r="C766" s="38">
        <f>'Aliquote medie'!H766</f>
        <v>4</v>
      </c>
      <c r="D766" s="38">
        <f>'Aliquote medie'!I766</f>
        <v>0.43</v>
      </c>
      <c r="E766" s="39">
        <f>VLOOKUP(B766,'Aliquote medie'!B:L,10,FALSE)</f>
        <v>25709</v>
      </c>
      <c r="F766" s="39">
        <f>'Aliquote medie'!L766</f>
        <v>0.3369462647444299</v>
      </c>
      <c r="G766" s="40">
        <f>VLOOKUP(B766,'Detrazioni (2022-2024)'!A:N,14,FALSE)</f>
        <v>0</v>
      </c>
      <c r="H766" s="3">
        <f t="shared" si="88"/>
        <v>0</v>
      </c>
      <c r="I766" s="41">
        <f t="shared" si="89"/>
        <v>0</v>
      </c>
      <c r="J766" s="48">
        <f t="shared" si="90"/>
        <v>25709</v>
      </c>
      <c r="K766" s="48">
        <f t="shared" si="92"/>
        <v>0.3369462647444299</v>
      </c>
      <c r="L766" s="48">
        <f t="shared" si="93"/>
        <v>43</v>
      </c>
      <c r="M766" s="13">
        <f t="shared" si="94"/>
        <v>0.43</v>
      </c>
      <c r="N766" s="13">
        <f t="shared" si="95"/>
        <v>0.43</v>
      </c>
    </row>
    <row r="767" spans="1:14" x14ac:dyDescent="0.2">
      <c r="A767" s="37">
        <v>100</v>
      </c>
      <c r="B767" s="37">
        <f t="shared" si="91"/>
        <v>76400</v>
      </c>
      <c r="C767" s="38">
        <f>'Aliquote medie'!H767</f>
        <v>4</v>
      </c>
      <c r="D767" s="38">
        <f>'Aliquote medie'!I767</f>
        <v>0.43</v>
      </c>
      <c r="E767" s="39">
        <f>VLOOKUP(B767,'Aliquote medie'!B:L,10,FALSE)</f>
        <v>25752</v>
      </c>
      <c r="F767" s="39">
        <f>'Aliquote medie'!L767</f>
        <v>0.33706806282722512</v>
      </c>
      <c r="G767" s="40">
        <f>VLOOKUP(B767,'Detrazioni (2022-2024)'!A:N,14,FALSE)</f>
        <v>0</v>
      </c>
      <c r="H767" s="3">
        <f t="shared" si="88"/>
        <v>0</v>
      </c>
      <c r="I767" s="41">
        <f t="shared" si="89"/>
        <v>0</v>
      </c>
      <c r="J767" s="48">
        <f t="shared" si="90"/>
        <v>25752</v>
      </c>
      <c r="K767" s="48">
        <f t="shared" si="92"/>
        <v>0.33706806282722512</v>
      </c>
      <c r="L767" s="48">
        <f t="shared" si="93"/>
        <v>43</v>
      </c>
      <c r="M767" s="13">
        <f t="shared" si="94"/>
        <v>0.43</v>
      </c>
      <c r="N767" s="13">
        <f t="shared" si="95"/>
        <v>0.43</v>
      </c>
    </row>
    <row r="768" spans="1:14" x14ac:dyDescent="0.2">
      <c r="A768" s="37">
        <v>100</v>
      </c>
      <c r="B768" s="37">
        <f t="shared" si="91"/>
        <v>76500</v>
      </c>
      <c r="C768" s="38">
        <f>'Aliquote medie'!H768</f>
        <v>4</v>
      </c>
      <c r="D768" s="38">
        <f>'Aliquote medie'!I768</f>
        <v>0.43</v>
      </c>
      <c r="E768" s="39">
        <f>VLOOKUP(B768,'Aliquote medie'!B:L,10,FALSE)</f>
        <v>25795</v>
      </c>
      <c r="F768" s="39">
        <f>'Aliquote medie'!L768</f>
        <v>0.33718954248366012</v>
      </c>
      <c r="G768" s="40">
        <f>VLOOKUP(B768,'Detrazioni (2022-2024)'!A:N,14,FALSE)</f>
        <v>0</v>
      </c>
      <c r="H768" s="3">
        <f t="shared" si="88"/>
        <v>0</v>
      </c>
      <c r="I768" s="41">
        <f t="shared" si="89"/>
        <v>0</v>
      </c>
      <c r="J768" s="48">
        <f t="shared" si="90"/>
        <v>25795</v>
      </c>
      <c r="K768" s="48">
        <f t="shared" si="92"/>
        <v>0.33718954248366012</v>
      </c>
      <c r="L768" s="48">
        <f t="shared" si="93"/>
        <v>43</v>
      </c>
      <c r="M768" s="13">
        <f t="shared" si="94"/>
        <v>0.43</v>
      </c>
      <c r="N768" s="13">
        <f t="shared" si="95"/>
        <v>0.43</v>
      </c>
    </row>
    <row r="769" spans="1:14" x14ac:dyDescent="0.2">
      <c r="A769" s="37">
        <v>100</v>
      </c>
      <c r="B769" s="37">
        <f t="shared" si="91"/>
        <v>76600</v>
      </c>
      <c r="C769" s="38">
        <f>'Aliquote medie'!H769</f>
        <v>4</v>
      </c>
      <c r="D769" s="38">
        <f>'Aliquote medie'!I769</f>
        <v>0.43</v>
      </c>
      <c r="E769" s="39">
        <f>VLOOKUP(B769,'Aliquote medie'!B:L,10,FALSE)</f>
        <v>25838</v>
      </c>
      <c r="F769" s="39">
        <f>'Aliquote medie'!L769</f>
        <v>0.33731070496083548</v>
      </c>
      <c r="G769" s="40">
        <f>VLOOKUP(B769,'Detrazioni (2022-2024)'!A:N,14,FALSE)</f>
        <v>0</v>
      </c>
      <c r="H769" s="3">
        <f t="shared" si="88"/>
        <v>0</v>
      </c>
      <c r="I769" s="41">
        <f t="shared" si="89"/>
        <v>0</v>
      </c>
      <c r="J769" s="48">
        <f t="shared" si="90"/>
        <v>25838</v>
      </c>
      <c r="K769" s="48">
        <f t="shared" si="92"/>
        <v>0.33731070496083548</v>
      </c>
      <c r="L769" s="48">
        <f t="shared" si="93"/>
        <v>43</v>
      </c>
      <c r="M769" s="13">
        <f t="shared" si="94"/>
        <v>0.43</v>
      </c>
      <c r="N769" s="13">
        <f t="shared" si="95"/>
        <v>0.43</v>
      </c>
    </row>
    <row r="770" spans="1:14" x14ac:dyDescent="0.2">
      <c r="A770" s="37">
        <v>100</v>
      </c>
      <c r="B770" s="37">
        <f t="shared" si="91"/>
        <v>76700</v>
      </c>
      <c r="C770" s="38">
        <f>'Aliquote medie'!H770</f>
        <v>4</v>
      </c>
      <c r="D770" s="38">
        <f>'Aliquote medie'!I770</f>
        <v>0.43</v>
      </c>
      <c r="E770" s="39">
        <f>VLOOKUP(B770,'Aliquote medie'!B:L,10,FALSE)</f>
        <v>25881</v>
      </c>
      <c r="F770" s="39">
        <f>'Aliquote medie'!L770</f>
        <v>0.33743155149934811</v>
      </c>
      <c r="G770" s="40">
        <f>VLOOKUP(B770,'Detrazioni (2022-2024)'!A:N,14,FALSE)</f>
        <v>0</v>
      </c>
      <c r="H770" s="3">
        <f t="shared" si="88"/>
        <v>0</v>
      </c>
      <c r="I770" s="41">
        <f t="shared" si="89"/>
        <v>0</v>
      </c>
      <c r="J770" s="48">
        <f t="shared" si="90"/>
        <v>25881</v>
      </c>
      <c r="K770" s="48">
        <f t="shared" si="92"/>
        <v>0.33743155149934811</v>
      </c>
      <c r="L770" s="48">
        <f t="shared" si="93"/>
        <v>43</v>
      </c>
      <c r="M770" s="13">
        <f t="shared" si="94"/>
        <v>0.43</v>
      </c>
      <c r="N770" s="13">
        <f t="shared" si="95"/>
        <v>0.43</v>
      </c>
    </row>
    <row r="771" spans="1:14" x14ac:dyDescent="0.2">
      <c r="A771" s="37">
        <v>100</v>
      </c>
      <c r="B771" s="37">
        <f t="shared" si="91"/>
        <v>76800</v>
      </c>
      <c r="C771" s="38">
        <f>'Aliquote medie'!H771</f>
        <v>4</v>
      </c>
      <c r="D771" s="38">
        <f>'Aliquote medie'!I771</f>
        <v>0.43</v>
      </c>
      <c r="E771" s="39">
        <f>VLOOKUP(B771,'Aliquote medie'!B:L,10,FALSE)</f>
        <v>25924</v>
      </c>
      <c r="F771" s="39">
        <f>'Aliquote medie'!L771</f>
        <v>0.33755208333333331</v>
      </c>
      <c r="G771" s="40">
        <f>VLOOKUP(B771,'Detrazioni (2022-2024)'!A:N,14,FALSE)</f>
        <v>0</v>
      </c>
      <c r="H771" s="3">
        <f t="shared" si="88"/>
        <v>0</v>
      </c>
      <c r="I771" s="41">
        <f t="shared" si="89"/>
        <v>0</v>
      </c>
      <c r="J771" s="48">
        <f t="shared" si="90"/>
        <v>25924</v>
      </c>
      <c r="K771" s="48">
        <f t="shared" si="92"/>
        <v>0.33755208333333331</v>
      </c>
      <c r="L771" s="48">
        <f t="shared" si="93"/>
        <v>43</v>
      </c>
      <c r="M771" s="13">
        <f t="shared" si="94"/>
        <v>0.43</v>
      </c>
      <c r="N771" s="13">
        <f t="shared" si="95"/>
        <v>0.43</v>
      </c>
    </row>
    <row r="772" spans="1:14" x14ac:dyDescent="0.2">
      <c r="A772" s="37">
        <v>100</v>
      </c>
      <c r="B772" s="37">
        <f t="shared" si="91"/>
        <v>76900</v>
      </c>
      <c r="C772" s="38">
        <f>'Aliquote medie'!H772</f>
        <v>4</v>
      </c>
      <c r="D772" s="38">
        <f>'Aliquote medie'!I772</f>
        <v>0.43</v>
      </c>
      <c r="E772" s="39">
        <f>VLOOKUP(B772,'Aliquote medie'!B:L,10,FALSE)</f>
        <v>25967</v>
      </c>
      <c r="F772" s="39">
        <f>'Aliquote medie'!L772</f>
        <v>0.33767230169050716</v>
      </c>
      <c r="G772" s="40">
        <f>VLOOKUP(B772,'Detrazioni (2022-2024)'!A:N,14,FALSE)</f>
        <v>0</v>
      </c>
      <c r="H772" s="3">
        <f t="shared" ref="H772:H835" si="96">IF(AND(E772&gt;G772,B772&lt;=15000),1200,0)</f>
        <v>0</v>
      </c>
      <c r="I772" s="41">
        <f t="shared" ref="I772:I835" si="97">G772+H772</f>
        <v>0</v>
      </c>
      <c r="J772" s="48">
        <f t="shared" ref="J772:J835" si="98">IF(G772&gt;E772,0,E772-G772-H772)</f>
        <v>25967</v>
      </c>
      <c r="K772" s="48">
        <f t="shared" si="92"/>
        <v>0.33767230169050716</v>
      </c>
      <c r="L772" s="48">
        <f t="shared" si="93"/>
        <v>43</v>
      </c>
      <c r="M772" s="13">
        <f t="shared" si="94"/>
        <v>0.43</v>
      </c>
      <c r="N772" s="13">
        <f t="shared" si="95"/>
        <v>0.43</v>
      </c>
    </row>
    <row r="773" spans="1:14" x14ac:dyDescent="0.2">
      <c r="A773" s="37">
        <v>100</v>
      </c>
      <c r="B773" s="37">
        <f t="shared" ref="B773:B836" si="99">B772+A773</f>
        <v>77000</v>
      </c>
      <c r="C773" s="38">
        <f>'Aliquote medie'!H773</f>
        <v>4</v>
      </c>
      <c r="D773" s="38">
        <f>'Aliquote medie'!I773</f>
        <v>0.43</v>
      </c>
      <c r="E773" s="39">
        <f>VLOOKUP(B773,'Aliquote medie'!B:L,10,FALSE)</f>
        <v>26010</v>
      </c>
      <c r="F773" s="39">
        <f>'Aliquote medie'!L773</f>
        <v>0.33779220779220781</v>
      </c>
      <c r="G773" s="40">
        <f>VLOOKUP(B773,'Detrazioni (2022-2024)'!A:N,14,FALSE)</f>
        <v>0</v>
      </c>
      <c r="H773" s="3">
        <f t="shared" si="96"/>
        <v>0</v>
      </c>
      <c r="I773" s="41">
        <f t="shared" si="97"/>
        <v>0</v>
      </c>
      <c r="J773" s="48">
        <f t="shared" si="98"/>
        <v>26010</v>
      </c>
      <c r="K773" s="48">
        <f t="shared" ref="K773:K836" si="100">J773/B773</f>
        <v>0.33779220779220781</v>
      </c>
      <c r="L773" s="48">
        <f t="shared" ref="L773:L836" si="101">(J773-J772)</f>
        <v>43</v>
      </c>
      <c r="M773" s="13">
        <f t="shared" ref="M773:M836" si="102">L773/A773</f>
        <v>0.43</v>
      </c>
      <c r="N773" s="13">
        <f t="shared" ref="N773:N836" si="103">IF(AND(M773&lt;1,M773&gt;-0.3),M773,"")</f>
        <v>0.43</v>
      </c>
    </row>
    <row r="774" spans="1:14" x14ac:dyDescent="0.2">
      <c r="A774" s="37">
        <v>100</v>
      </c>
      <c r="B774" s="37">
        <f t="shared" si="99"/>
        <v>77100</v>
      </c>
      <c r="C774" s="38">
        <f>'Aliquote medie'!H774</f>
        <v>4</v>
      </c>
      <c r="D774" s="38">
        <f>'Aliquote medie'!I774</f>
        <v>0.43</v>
      </c>
      <c r="E774" s="39">
        <f>VLOOKUP(B774,'Aliquote medie'!B:L,10,FALSE)</f>
        <v>26053</v>
      </c>
      <c r="F774" s="39">
        <f>'Aliquote medie'!L774</f>
        <v>0.33791180285343708</v>
      </c>
      <c r="G774" s="40">
        <f>VLOOKUP(B774,'Detrazioni (2022-2024)'!A:N,14,FALSE)</f>
        <v>0</v>
      </c>
      <c r="H774" s="3">
        <f t="shared" si="96"/>
        <v>0</v>
      </c>
      <c r="I774" s="41">
        <f t="shared" si="97"/>
        <v>0</v>
      </c>
      <c r="J774" s="48">
        <f t="shared" si="98"/>
        <v>26053</v>
      </c>
      <c r="K774" s="48">
        <f t="shared" si="100"/>
        <v>0.33791180285343708</v>
      </c>
      <c r="L774" s="48">
        <f t="shared" si="101"/>
        <v>43</v>
      </c>
      <c r="M774" s="13">
        <f t="shared" si="102"/>
        <v>0.43</v>
      </c>
      <c r="N774" s="13">
        <f t="shared" si="103"/>
        <v>0.43</v>
      </c>
    </row>
    <row r="775" spans="1:14" x14ac:dyDescent="0.2">
      <c r="A775" s="37">
        <v>100</v>
      </c>
      <c r="B775" s="37">
        <f t="shared" si="99"/>
        <v>77200</v>
      </c>
      <c r="C775" s="38">
        <f>'Aliquote medie'!H775</f>
        <v>4</v>
      </c>
      <c r="D775" s="38">
        <f>'Aliquote medie'!I775</f>
        <v>0.43</v>
      </c>
      <c r="E775" s="39">
        <f>VLOOKUP(B775,'Aliquote medie'!B:L,10,FALSE)</f>
        <v>26096</v>
      </c>
      <c r="F775" s="39">
        <f>'Aliquote medie'!L775</f>
        <v>0.33803108808290155</v>
      </c>
      <c r="G775" s="40">
        <f>VLOOKUP(B775,'Detrazioni (2022-2024)'!A:N,14,FALSE)</f>
        <v>0</v>
      </c>
      <c r="H775" s="3">
        <f t="shared" si="96"/>
        <v>0</v>
      </c>
      <c r="I775" s="41">
        <f t="shared" si="97"/>
        <v>0</v>
      </c>
      <c r="J775" s="48">
        <f t="shared" si="98"/>
        <v>26096</v>
      </c>
      <c r="K775" s="48">
        <f t="shared" si="100"/>
        <v>0.33803108808290155</v>
      </c>
      <c r="L775" s="48">
        <f t="shared" si="101"/>
        <v>43</v>
      </c>
      <c r="M775" s="13">
        <f t="shared" si="102"/>
        <v>0.43</v>
      </c>
      <c r="N775" s="13">
        <f t="shared" si="103"/>
        <v>0.43</v>
      </c>
    </row>
    <row r="776" spans="1:14" x14ac:dyDescent="0.2">
      <c r="A776" s="37">
        <v>100</v>
      </c>
      <c r="B776" s="37">
        <f t="shared" si="99"/>
        <v>77300</v>
      </c>
      <c r="C776" s="38">
        <f>'Aliquote medie'!H776</f>
        <v>4</v>
      </c>
      <c r="D776" s="38">
        <f>'Aliquote medie'!I776</f>
        <v>0.43</v>
      </c>
      <c r="E776" s="39">
        <f>VLOOKUP(B776,'Aliquote medie'!B:L,10,FALSE)</f>
        <v>26139</v>
      </c>
      <c r="F776" s="39">
        <f>'Aliquote medie'!L776</f>
        <v>0.33815006468305303</v>
      </c>
      <c r="G776" s="40">
        <f>VLOOKUP(B776,'Detrazioni (2022-2024)'!A:N,14,FALSE)</f>
        <v>0</v>
      </c>
      <c r="H776" s="3">
        <f t="shared" si="96"/>
        <v>0</v>
      </c>
      <c r="I776" s="41">
        <f t="shared" si="97"/>
        <v>0</v>
      </c>
      <c r="J776" s="48">
        <f t="shared" si="98"/>
        <v>26139</v>
      </c>
      <c r="K776" s="48">
        <f t="shared" si="100"/>
        <v>0.33815006468305303</v>
      </c>
      <c r="L776" s="48">
        <f t="shared" si="101"/>
        <v>43</v>
      </c>
      <c r="M776" s="13">
        <f t="shared" si="102"/>
        <v>0.43</v>
      </c>
      <c r="N776" s="13">
        <f t="shared" si="103"/>
        <v>0.43</v>
      </c>
    </row>
    <row r="777" spans="1:14" x14ac:dyDescent="0.2">
      <c r="A777" s="37">
        <v>100</v>
      </c>
      <c r="B777" s="37">
        <f t="shared" si="99"/>
        <v>77400</v>
      </c>
      <c r="C777" s="38">
        <f>'Aliquote medie'!H777</f>
        <v>4</v>
      </c>
      <c r="D777" s="38">
        <f>'Aliquote medie'!I777</f>
        <v>0.43</v>
      </c>
      <c r="E777" s="39">
        <f>VLOOKUP(B777,'Aliquote medie'!B:L,10,FALSE)</f>
        <v>26182</v>
      </c>
      <c r="F777" s="39">
        <f>'Aliquote medie'!L777</f>
        <v>0.33826873385012918</v>
      </c>
      <c r="G777" s="40">
        <f>VLOOKUP(B777,'Detrazioni (2022-2024)'!A:N,14,FALSE)</f>
        <v>0</v>
      </c>
      <c r="H777" s="3">
        <f t="shared" si="96"/>
        <v>0</v>
      </c>
      <c r="I777" s="41">
        <f t="shared" si="97"/>
        <v>0</v>
      </c>
      <c r="J777" s="48">
        <f t="shared" si="98"/>
        <v>26182</v>
      </c>
      <c r="K777" s="48">
        <f t="shared" si="100"/>
        <v>0.33826873385012918</v>
      </c>
      <c r="L777" s="48">
        <f t="shared" si="101"/>
        <v>43</v>
      </c>
      <c r="M777" s="13">
        <f t="shared" si="102"/>
        <v>0.43</v>
      </c>
      <c r="N777" s="13">
        <f t="shared" si="103"/>
        <v>0.43</v>
      </c>
    </row>
    <row r="778" spans="1:14" x14ac:dyDescent="0.2">
      <c r="A778" s="37">
        <v>100</v>
      </c>
      <c r="B778" s="37">
        <f t="shared" si="99"/>
        <v>77500</v>
      </c>
      <c r="C778" s="38">
        <f>'Aliquote medie'!H778</f>
        <v>4</v>
      </c>
      <c r="D778" s="38">
        <f>'Aliquote medie'!I778</f>
        <v>0.43</v>
      </c>
      <c r="E778" s="39">
        <f>VLOOKUP(B778,'Aliquote medie'!B:L,10,FALSE)</f>
        <v>26225</v>
      </c>
      <c r="F778" s="39">
        <f>'Aliquote medie'!L778</f>
        <v>0.33838709677419354</v>
      </c>
      <c r="G778" s="40">
        <f>VLOOKUP(B778,'Detrazioni (2022-2024)'!A:N,14,FALSE)</f>
        <v>0</v>
      </c>
      <c r="H778" s="3">
        <f t="shared" si="96"/>
        <v>0</v>
      </c>
      <c r="I778" s="41">
        <f t="shared" si="97"/>
        <v>0</v>
      </c>
      <c r="J778" s="48">
        <f t="shared" si="98"/>
        <v>26225</v>
      </c>
      <c r="K778" s="48">
        <f t="shared" si="100"/>
        <v>0.33838709677419354</v>
      </c>
      <c r="L778" s="48">
        <f t="shared" si="101"/>
        <v>43</v>
      </c>
      <c r="M778" s="13">
        <f t="shared" si="102"/>
        <v>0.43</v>
      </c>
      <c r="N778" s="13">
        <f t="shared" si="103"/>
        <v>0.43</v>
      </c>
    </row>
    <row r="779" spans="1:14" x14ac:dyDescent="0.2">
      <c r="A779" s="37">
        <v>100</v>
      </c>
      <c r="B779" s="37">
        <f t="shared" si="99"/>
        <v>77600</v>
      </c>
      <c r="C779" s="38">
        <f>'Aliquote medie'!H779</f>
        <v>4</v>
      </c>
      <c r="D779" s="38">
        <f>'Aliquote medie'!I779</f>
        <v>0.43</v>
      </c>
      <c r="E779" s="39">
        <f>VLOOKUP(B779,'Aliquote medie'!B:L,10,FALSE)</f>
        <v>26268</v>
      </c>
      <c r="F779" s="39">
        <f>'Aliquote medie'!L779</f>
        <v>0.33850515463917524</v>
      </c>
      <c r="G779" s="40">
        <f>VLOOKUP(B779,'Detrazioni (2022-2024)'!A:N,14,FALSE)</f>
        <v>0</v>
      </c>
      <c r="H779" s="3">
        <f t="shared" si="96"/>
        <v>0</v>
      </c>
      <c r="I779" s="41">
        <f t="shared" si="97"/>
        <v>0</v>
      </c>
      <c r="J779" s="48">
        <f t="shared" si="98"/>
        <v>26268</v>
      </c>
      <c r="K779" s="48">
        <f t="shared" si="100"/>
        <v>0.33850515463917524</v>
      </c>
      <c r="L779" s="48">
        <f t="shared" si="101"/>
        <v>43</v>
      </c>
      <c r="M779" s="13">
        <f t="shared" si="102"/>
        <v>0.43</v>
      </c>
      <c r="N779" s="13">
        <f t="shared" si="103"/>
        <v>0.43</v>
      </c>
    </row>
    <row r="780" spans="1:14" x14ac:dyDescent="0.2">
      <c r="A780" s="37">
        <v>100</v>
      </c>
      <c r="B780" s="37">
        <f t="shared" si="99"/>
        <v>77700</v>
      </c>
      <c r="C780" s="38">
        <f>'Aliquote medie'!H780</f>
        <v>4</v>
      </c>
      <c r="D780" s="38">
        <f>'Aliquote medie'!I780</f>
        <v>0.43</v>
      </c>
      <c r="E780" s="39">
        <f>VLOOKUP(B780,'Aliquote medie'!B:L,10,FALSE)</f>
        <v>26311</v>
      </c>
      <c r="F780" s="39">
        <f>'Aliquote medie'!L780</f>
        <v>0.33862290862290861</v>
      </c>
      <c r="G780" s="40">
        <f>VLOOKUP(B780,'Detrazioni (2022-2024)'!A:N,14,FALSE)</f>
        <v>0</v>
      </c>
      <c r="H780" s="3">
        <f t="shared" si="96"/>
        <v>0</v>
      </c>
      <c r="I780" s="41">
        <f t="shared" si="97"/>
        <v>0</v>
      </c>
      <c r="J780" s="48">
        <f t="shared" si="98"/>
        <v>26311</v>
      </c>
      <c r="K780" s="48">
        <f t="shared" si="100"/>
        <v>0.33862290862290861</v>
      </c>
      <c r="L780" s="48">
        <f t="shared" si="101"/>
        <v>43</v>
      </c>
      <c r="M780" s="13">
        <f t="shared" si="102"/>
        <v>0.43</v>
      </c>
      <c r="N780" s="13">
        <f t="shared" si="103"/>
        <v>0.43</v>
      </c>
    </row>
    <row r="781" spans="1:14" x14ac:dyDescent="0.2">
      <c r="A781" s="37">
        <v>100</v>
      </c>
      <c r="B781" s="37">
        <f t="shared" si="99"/>
        <v>77800</v>
      </c>
      <c r="C781" s="38">
        <f>'Aliquote medie'!H781</f>
        <v>4</v>
      </c>
      <c r="D781" s="38">
        <f>'Aliquote medie'!I781</f>
        <v>0.43</v>
      </c>
      <c r="E781" s="39">
        <f>VLOOKUP(B781,'Aliquote medie'!B:L,10,FALSE)</f>
        <v>26354</v>
      </c>
      <c r="F781" s="39">
        <f>'Aliquote medie'!L781</f>
        <v>0.33874035989717222</v>
      </c>
      <c r="G781" s="40">
        <f>VLOOKUP(B781,'Detrazioni (2022-2024)'!A:N,14,FALSE)</f>
        <v>0</v>
      </c>
      <c r="H781" s="3">
        <f t="shared" si="96"/>
        <v>0</v>
      </c>
      <c r="I781" s="41">
        <f t="shared" si="97"/>
        <v>0</v>
      </c>
      <c r="J781" s="48">
        <f t="shared" si="98"/>
        <v>26354</v>
      </c>
      <c r="K781" s="48">
        <f t="shared" si="100"/>
        <v>0.33874035989717222</v>
      </c>
      <c r="L781" s="48">
        <f t="shared" si="101"/>
        <v>43</v>
      </c>
      <c r="M781" s="13">
        <f t="shared" si="102"/>
        <v>0.43</v>
      </c>
      <c r="N781" s="13">
        <f t="shared" si="103"/>
        <v>0.43</v>
      </c>
    </row>
    <row r="782" spans="1:14" x14ac:dyDescent="0.2">
      <c r="A782" s="37">
        <v>100</v>
      </c>
      <c r="B782" s="37">
        <f t="shared" si="99"/>
        <v>77900</v>
      </c>
      <c r="C782" s="38">
        <f>'Aliquote medie'!H782</f>
        <v>4</v>
      </c>
      <c r="D782" s="38">
        <f>'Aliquote medie'!I782</f>
        <v>0.43</v>
      </c>
      <c r="E782" s="39">
        <f>VLOOKUP(B782,'Aliquote medie'!B:L,10,FALSE)</f>
        <v>26397</v>
      </c>
      <c r="F782" s="39">
        <f>'Aliquote medie'!L782</f>
        <v>0.33885750962772787</v>
      </c>
      <c r="G782" s="40">
        <f>VLOOKUP(B782,'Detrazioni (2022-2024)'!A:N,14,FALSE)</f>
        <v>0</v>
      </c>
      <c r="H782" s="3">
        <f t="shared" si="96"/>
        <v>0</v>
      </c>
      <c r="I782" s="41">
        <f t="shared" si="97"/>
        <v>0</v>
      </c>
      <c r="J782" s="48">
        <f t="shared" si="98"/>
        <v>26397</v>
      </c>
      <c r="K782" s="48">
        <f t="shared" si="100"/>
        <v>0.33885750962772787</v>
      </c>
      <c r="L782" s="48">
        <f t="shared" si="101"/>
        <v>43</v>
      </c>
      <c r="M782" s="13">
        <f t="shared" si="102"/>
        <v>0.43</v>
      </c>
      <c r="N782" s="13">
        <f t="shared" si="103"/>
        <v>0.43</v>
      </c>
    </row>
    <row r="783" spans="1:14" x14ac:dyDescent="0.2">
      <c r="A783" s="37">
        <v>100</v>
      </c>
      <c r="B783" s="37">
        <f t="shared" si="99"/>
        <v>78000</v>
      </c>
      <c r="C783" s="38">
        <f>'Aliquote medie'!H783</f>
        <v>4</v>
      </c>
      <c r="D783" s="38">
        <f>'Aliquote medie'!I783</f>
        <v>0.43</v>
      </c>
      <c r="E783" s="39">
        <f>VLOOKUP(B783,'Aliquote medie'!B:L,10,FALSE)</f>
        <v>26440</v>
      </c>
      <c r="F783" s="39">
        <f>'Aliquote medie'!L783</f>
        <v>0.33897435897435896</v>
      </c>
      <c r="G783" s="40">
        <f>VLOOKUP(B783,'Detrazioni (2022-2024)'!A:N,14,FALSE)</f>
        <v>0</v>
      </c>
      <c r="H783" s="3">
        <f t="shared" si="96"/>
        <v>0</v>
      </c>
      <c r="I783" s="41">
        <f t="shared" si="97"/>
        <v>0</v>
      </c>
      <c r="J783" s="48">
        <f t="shared" si="98"/>
        <v>26440</v>
      </c>
      <c r="K783" s="48">
        <f t="shared" si="100"/>
        <v>0.33897435897435896</v>
      </c>
      <c r="L783" s="48">
        <f t="shared" si="101"/>
        <v>43</v>
      </c>
      <c r="M783" s="13">
        <f t="shared" si="102"/>
        <v>0.43</v>
      </c>
      <c r="N783" s="13">
        <f t="shared" si="103"/>
        <v>0.43</v>
      </c>
    </row>
    <row r="784" spans="1:14" x14ac:dyDescent="0.2">
      <c r="A784" s="37">
        <v>100</v>
      </c>
      <c r="B784" s="37">
        <f t="shared" si="99"/>
        <v>78100</v>
      </c>
      <c r="C784" s="38">
        <f>'Aliquote medie'!H784</f>
        <v>4</v>
      </c>
      <c r="D784" s="38">
        <f>'Aliquote medie'!I784</f>
        <v>0.43</v>
      </c>
      <c r="E784" s="39">
        <f>VLOOKUP(B784,'Aliquote medie'!B:L,10,FALSE)</f>
        <v>26483</v>
      </c>
      <c r="F784" s="39">
        <f>'Aliquote medie'!L784</f>
        <v>0.33909090909090911</v>
      </c>
      <c r="G784" s="40">
        <f>VLOOKUP(B784,'Detrazioni (2022-2024)'!A:N,14,FALSE)</f>
        <v>0</v>
      </c>
      <c r="H784" s="3">
        <f t="shared" si="96"/>
        <v>0</v>
      </c>
      <c r="I784" s="41">
        <f t="shared" si="97"/>
        <v>0</v>
      </c>
      <c r="J784" s="48">
        <f t="shared" si="98"/>
        <v>26483</v>
      </c>
      <c r="K784" s="48">
        <f t="shared" si="100"/>
        <v>0.33909090909090911</v>
      </c>
      <c r="L784" s="48">
        <f t="shared" si="101"/>
        <v>43</v>
      </c>
      <c r="M784" s="13">
        <f t="shared" si="102"/>
        <v>0.43</v>
      </c>
      <c r="N784" s="13">
        <f t="shared" si="103"/>
        <v>0.43</v>
      </c>
    </row>
    <row r="785" spans="1:14" x14ac:dyDescent="0.2">
      <c r="A785" s="37">
        <v>100</v>
      </c>
      <c r="B785" s="37">
        <f t="shared" si="99"/>
        <v>78200</v>
      </c>
      <c r="C785" s="38">
        <f>'Aliquote medie'!H785</f>
        <v>4</v>
      </c>
      <c r="D785" s="38">
        <f>'Aliquote medie'!I785</f>
        <v>0.43</v>
      </c>
      <c r="E785" s="39">
        <f>VLOOKUP(B785,'Aliquote medie'!B:L,10,FALSE)</f>
        <v>26526</v>
      </c>
      <c r="F785" s="39">
        <f>'Aliquote medie'!L785</f>
        <v>0.33920716112531968</v>
      </c>
      <c r="G785" s="40">
        <f>VLOOKUP(B785,'Detrazioni (2022-2024)'!A:N,14,FALSE)</f>
        <v>0</v>
      </c>
      <c r="H785" s="3">
        <f t="shared" si="96"/>
        <v>0</v>
      </c>
      <c r="I785" s="41">
        <f t="shared" si="97"/>
        <v>0</v>
      </c>
      <c r="J785" s="48">
        <f t="shared" si="98"/>
        <v>26526</v>
      </c>
      <c r="K785" s="48">
        <f t="shared" si="100"/>
        <v>0.33920716112531968</v>
      </c>
      <c r="L785" s="48">
        <f t="shared" si="101"/>
        <v>43</v>
      </c>
      <c r="M785" s="13">
        <f t="shared" si="102"/>
        <v>0.43</v>
      </c>
      <c r="N785" s="13">
        <f t="shared" si="103"/>
        <v>0.43</v>
      </c>
    </row>
    <row r="786" spans="1:14" x14ac:dyDescent="0.2">
      <c r="A786" s="37">
        <v>100</v>
      </c>
      <c r="B786" s="37">
        <f t="shared" si="99"/>
        <v>78300</v>
      </c>
      <c r="C786" s="38">
        <f>'Aliquote medie'!H786</f>
        <v>4</v>
      </c>
      <c r="D786" s="38">
        <f>'Aliquote medie'!I786</f>
        <v>0.43</v>
      </c>
      <c r="E786" s="39">
        <f>VLOOKUP(B786,'Aliquote medie'!B:L,10,FALSE)</f>
        <v>26569</v>
      </c>
      <c r="F786" s="39">
        <f>'Aliquote medie'!L786</f>
        <v>0.33932311621966793</v>
      </c>
      <c r="G786" s="40">
        <f>VLOOKUP(B786,'Detrazioni (2022-2024)'!A:N,14,FALSE)</f>
        <v>0</v>
      </c>
      <c r="H786" s="3">
        <f t="shared" si="96"/>
        <v>0</v>
      </c>
      <c r="I786" s="41">
        <f t="shared" si="97"/>
        <v>0</v>
      </c>
      <c r="J786" s="48">
        <f t="shared" si="98"/>
        <v>26569</v>
      </c>
      <c r="K786" s="48">
        <f t="shared" si="100"/>
        <v>0.33932311621966793</v>
      </c>
      <c r="L786" s="48">
        <f t="shared" si="101"/>
        <v>43</v>
      </c>
      <c r="M786" s="13">
        <f t="shared" si="102"/>
        <v>0.43</v>
      </c>
      <c r="N786" s="13">
        <f t="shared" si="103"/>
        <v>0.43</v>
      </c>
    </row>
    <row r="787" spans="1:14" x14ac:dyDescent="0.2">
      <c r="A787" s="37">
        <v>100</v>
      </c>
      <c r="B787" s="37">
        <f t="shared" si="99"/>
        <v>78400</v>
      </c>
      <c r="C787" s="38">
        <f>'Aliquote medie'!H787</f>
        <v>4</v>
      </c>
      <c r="D787" s="38">
        <f>'Aliquote medie'!I787</f>
        <v>0.43</v>
      </c>
      <c r="E787" s="39">
        <f>VLOOKUP(B787,'Aliquote medie'!B:L,10,FALSE)</f>
        <v>26612</v>
      </c>
      <c r="F787" s="39">
        <f>'Aliquote medie'!L787</f>
        <v>0.33943877551020407</v>
      </c>
      <c r="G787" s="40">
        <f>VLOOKUP(B787,'Detrazioni (2022-2024)'!A:N,14,FALSE)</f>
        <v>0</v>
      </c>
      <c r="H787" s="3">
        <f t="shared" si="96"/>
        <v>0</v>
      </c>
      <c r="I787" s="41">
        <f t="shared" si="97"/>
        <v>0</v>
      </c>
      <c r="J787" s="48">
        <f t="shared" si="98"/>
        <v>26612</v>
      </c>
      <c r="K787" s="48">
        <f t="shared" si="100"/>
        <v>0.33943877551020407</v>
      </c>
      <c r="L787" s="48">
        <f t="shared" si="101"/>
        <v>43</v>
      </c>
      <c r="M787" s="13">
        <f t="shared" si="102"/>
        <v>0.43</v>
      </c>
      <c r="N787" s="13">
        <f t="shared" si="103"/>
        <v>0.43</v>
      </c>
    </row>
    <row r="788" spans="1:14" x14ac:dyDescent="0.2">
      <c r="A788" s="37">
        <v>100</v>
      </c>
      <c r="B788" s="37">
        <f t="shared" si="99"/>
        <v>78500</v>
      </c>
      <c r="C788" s="38">
        <f>'Aliquote medie'!H788</f>
        <v>4</v>
      </c>
      <c r="D788" s="38">
        <f>'Aliquote medie'!I788</f>
        <v>0.43</v>
      </c>
      <c r="E788" s="39">
        <f>VLOOKUP(B788,'Aliquote medie'!B:L,10,FALSE)</f>
        <v>26655</v>
      </c>
      <c r="F788" s="39">
        <f>'Aliquote medie'!L788</f>
        <v>0.33955414012738855</v>
      </c>
      <c r="G788" s="40">
        <f>VLOOKUP(B788,'Detrazioni (2022-2024)'!A:N,14,FALSE)</f>
        <v>0</v>
      </c>
      <c r="H788" s="3">
        <f t="shared" si="96"/>
        <v>0</v>
      </c>
      <c r="I788" s="41">
        <f t="shared" si="97"/>
        <v>0</v>
      </c>
      <c r="J788" s="48">
        <f t="shared" si="98"/>
        <v>26655</v>
      </c>
      <c r="K788" s="48">
        <f t="shared" si="100"/>
        <v>0.33955414012738855</v>
      </c>
      <c r="L788" s="48">
        <f t="shared" si="101"/>
        <v>43</v>
      </c>
      <c r="M788" s="13">
        <f t="shared" si="102"/>
        <v>0.43</v>
      </c>
      <c r="N788" s="13">
        <f t="shared" si="103"/>
        <v>0.43</v>
      </c>
    </row>
    <row r="789" spans="1:14" x14ac:dyDescent="0.2">
      <c r="A789" s="37">
        <v>100</v>
      </c>
      <c r="B789" s="37">
        <f t="shared" si="99"/>
        <v>78600</v>
      </c>
      <c r="C789" s="38">
        <f>'Aliquote medie'!H789</f>
        <v>4</v>
      </c>
      <c r="D789" s="38">
        <f>'Aliquote medie'!I789</f>
        <v>0.43</v>
      </c>
      <c r="E789" s="39">
        <f>VLOOKUP(B789,'Aliquote medie'!B:L,10,FALSE)</f>
        <v>26698</v>
      </c>
      <c r="F789" s="39">
        <f>'Aliquote medie'!L789</f>
        <v>0.33966921119592874</v>
      </c>
      <c r="G789" s="40">
        <f>VLOOKUP(B789,'Detrazioni (2022-2024)'!A:N,14,FALSE)</f>
        <v>0</v>
      </c>
      <c r="H789" s="3">
        <f t="shared" si="96"/>
        <v>0</v>
      </c>
      <c r="I789" s="41">
        <f t="shared" si="97"/>
        <v>0</v>
      </c>
      <c r="J789" s="48">
        <f t="shared" si="98"/>
        <v>26698</v>
      </c>
      <c r="K789" s="48">
        <f t="shared" si="100"/>
        <v>0.33966921119592874</v>
      </c>
      <c r="L789" s="48">
        <f t="shared" si="101"/>
        <v>43</v>
      </c>
      <c r="M789" s="13">
        <f t="shared" si="102"/>
        <v>0.43</v>
      </c>
      <c r="N789" s="13">
        <f t="shared" si="103"/>
        <v>0.43</v>
      </c>
    </row>
    <row r="790" spans="1:14" x14ac:dyDescent="0.2">
      <c r="A790" s="37">
        <v>100</v>
      </c>
      <c r="B790" s="37">
        <f t="shared" si="99"/>
        <v>78700</v>
      </c>
      <c r="C790" s="38">
        <f>'Aliquote medie'!H790</f>
        <v>4</v>
      </c>
      <c r="D790" s="38">
        <f>'Aliquote medie'!I790</f>
        <v>0.43</v>
      </c>
      <c r="E790" s="39">
        <f>VLOOKUP(B790,'Aliquote medie'!B:L,10,FALSE)</f>
        <v>26741</v>
      </c>
      <c r="F790" s="39">
        <f>'Aliquote medie'!L790</f>
        <v>0.33978398983481578</v>
      </c>
      <c r="G790" s="40">
        <f>VLOOKUP(B790,'Detrazioni (2022-2024)'!A:N,14,FALSE)</f>
        <v>0</v>
      </c>
      <c r="H790" s="3">
        <f t="shared" si="96"/>
        <v>0</v>
      </c>
      <c r="I790" s="41">
        <f t="shared" si="97"/>
        <v>0</v>
      </c>
      <c r="J790" s="48">
        <f t="shared" si="98"/>
        <v>26741</v>
      </c>
      <c r="K790" s="48">
        <f t="shared" si="100"/>
        <v>0.33978398983481578</v>
      </c>
      <c r="L790" s="48">
        <f t="shared" si="101"/>
        <v>43</v>
      </c>
      <c r="M790" s="13">
        <f t="shared" si="102"/>
        <v>0.43</v>
      </c>
      <c r="N790" s="13">
        <f t="shared" si="103"/>
        <v>0.43</v>
      </c>
    </row>
    <row r="791" spans="1:14" x14ac:dyDescent="0.2">
      <c r="A791" s="37">
        <v>100</v>
      </c>
      <c r="B791" s="37">
        <f t="shared" si="99"/>
        <v>78800</v>
      </c>
      <c r="C791" s="38">
        <f>'Aliquote medie'!H791</f>
        <v>4</v>
      </c>
      <c r="D791" s="38">
        <f>'Aliquote medie'!I791</f>
        <v>0.43</v>
      </c>
      <c r="E791" s="39">
        <f>VLOOKUP(B791,'Aliquote medie'!B:L,10,FALSE)</f>
        <v>26784</v>
      </c>
      <c r="F791" s="39">
        <f>'Aliquote medie'!L791</f>
        <v>0.33989847715736038</v>
      </c>
      <c r="G791" s="40">
        <f>VLOOKUP(B791,'Detrazioni (2022-2024)'!A:N,14,FALSE)</f>
        <v>0</v>
      </c>
      <c r="H791" s="3">
        <f t="shared" si="96"/>
        <v>0</v>
      </c>
      <c r="I791" s="41">
        <f t="shared" si="97"/>
        <v>0</v>
      </c>
      <c r="J791" s="48">
        <f t="shared" si="98"/>
        <v>26784</v>
      </c>
      <c r="K791" s="48">
        <f t="shared" si="100"/>
        <v>0.33989847715736038</v>
      </c>
      <c r="L791" s="48">
        <f t="shared" si="101"/>
        <v>43</v>
      </c>
      <c r="M791" s="13">
        <f t="shared" si="102"/>
        <v>0.43</v>
      </c>
      <c r="N791" s="13">
        <f t="shared" si="103"/>
        <v>0.43</v>
      </c>
    </row>
    <row r="792" spans="1:14" x14ac:dyDescent="0.2">
      <c r="A792" s="37">
        <v>100</v>
      </c>
      <c r="B792" s="37">
        <f t="shared" si="99"/>
        <v>78900</v>
      </c>
      <c r="C792" s="38">
        <f>'Aliquote medie'!H792</f>
        <v>4</v>
      </c>
      <c r="D792" s="38">
        <f>'Aliquote medie'!I792</f>
        <v>0.43</v>
      </c>
      <c r="E792" s="39">
        <f>VLOOKUP(B792,'Aliquote medie'!B:L,10,FALSE)</f>
        <v>26827</v>
      </c>
      <c r="F792" s="39">
        <f>'Aliquote medie'!L792</f>
        <v>0.34001267427122939</v>
      </c>
      <c r="G792" s="40">
        <f>VLOOKUP(B792,'Detrazioni (2022-2024)'!A:N,14,FALSE)</f>
        <v>0</v>
      </c>
      <c r="H792" s="3">
        <f t="shared" si="96"/>
        <v>0</v>
      </c>
      <c r="I792" s="41">
        <f t="shared" si="97"/>
        <v>0</v>
      </c>
      <c r="J792" s="48">
        <f t="shared" si="98"/>
        <v>26827</v>
      </c>
      <c r="K792" s="48">
        <f t="shared" si="100"/>
        <v>0.34001267427122939</v>
      </c>
      <c r="L792" s="48">
        <f t="shared" si="101"/>
        <v>43</v>
      </c>
      <c r="M792" s="13">
        <f t="shared" si="102"/>
        <v>0.43</v>
      </c>
      <c r="N792" s="13">
        <f t="shared" si="103"/>
        <v>0.43</v>
      </c>
    </row>
    <row r="793" spans="1:14" x14ac:dyDescent="0.2">
      <c r="A793" s="37">
        <v>100</v>
      </c>
      <c r="B793" s="37">
        <f t="shared" si="99"/>
        <v>79000</v>
      </c>
      <c r="C793" s="38">
        <f>'Aliquote medie'!H793</f>
        <v>4</v>
      </c>
      <c r="D793" s="38">
        <f>'Aliquote medie'!I793</f>
        <v>0.43</v>
      </c>
      <c r="E793" s="39">
        <f>VLOOKUP(B793,'Aliquote medie'!B:L,10,FALSE)</f>
        <v>26870</v>
      </c>
      <c r="F793" s="39">
        <f>'Aliquote medie'!L793</f>
        <v>0.34012658227848103</v>
      </c>
      <c r="G793" s="40">
        <f>VLOOKUP(B793,'Detrazioni (2022-2024)'!A:N,14,FALSE)</f>
        <v>0</v>
      </c>
      <c r="H793" s="3">
        <f t="shared" si="96"/>
        <v>0</v>
      </c>
      <c r="I793" s="41">
        <f t="shared" si="97"/>
        <v>0</v>
      </c>
      <c r="J793" s="48">
        <f t="shared" si="98"/>
        <v>26870</v>
      </c>
      <c r="K793" s="48">
        <f t="shared" si="100"/>
        <v>0.34012658227848103</v>
      </c>
      <c r="L793" s="48">
        <f t="shared" si="101"/>
        <v>43</v>
      </c>
      <c r="M793" s="13">
        <f t="shared" si="102"/>
        <v>0.43</v>
      </c>
      <c r="N793" s="13">
        <f t="shared" si="103"/>
        <v>0.43</v>
      </c>
    </row>
    <row r="794" spans="1:14" x14ac:dyDescent="0.2">
      <c r="A794" s="37">
        <v>100</v>
      </c>
      <c r="B794" s="37">
        <f t="shared" si="99"/>
        <v>79100</v>
      </c>
      <c r="C794" s="38">
        <f>'Aliquote medie'!H794</f>
        <v>4</v>
      </c>
      <c r="D794" s="38">
        <f>'Aliquote medie'!I794</f>
        <v>0.43</v>
      </c>
      <c r="E794" s="39">
        <f>VLOOKUP(B794,'Aliquote medie'!B:L,10,FALSE)</f>
        <v>26913</v>
      </c>
      <c r="F794" s="39">
        <f>'Aliquote medie'!L794</f>
        <v>0.34024020227560048</v>
      </c>
      <c r="G794" s="40">
        <f>VLOOKUP(B794,'Detrazioni (2022-2024)'!A:N,14,FALSE)</f>
        <v>0</v>
      </c>
      <c r="H794" s="3">
        <f t="shared" si="96"/>
        <v>0</v>
      </c>
      <c r="I794" s="41">
        <f t="shared" si="97"/>
        <v>0</v>
      </c>
      <c r="J794" s="48">
        <f t="shared" si="98"/>
        <v>26913</v>
      </c>
      <c r="K794" s="48">
        <f t="shared" si="100"/>
        <v>0.34024020227560048</v>
      </c>
      <c r="L794" s="48">
        <f t="shared" si="101"/>
        <v>43</v>
      </c>
      <c r="M794" s="13">
        <f t="shared" si="102"/>
        <v>0.43</v>
      </c>
      <c r="N794" s="13">
        <f t="shared" si="103"/>
        <v>0.43</v>
      </c>
    </row>
    <row r="795" spans="1:14" x14ac:dyDescent="0.2">
      <c r="A795" s="37">
        <v>100</v>
      </c>
      <c r="B795" s="37">
        <f t="shared" si="99"/>
        <v>79200</v>
      </c>
      <c r="C795" s="38">
        <f>'Aliquote medie'!H795</f>
        <v>4</v>
      </c>
      <c r="D795" s="38">
        <f>'Aliquote medie'!I795</f>
        <v>0.43</v>
      </c>
      <c r="E795" s="39">
        <f>VLOOKUP(B795,'Aliquote medie'!B:L,10,FALSE)</f>
        <v>26956</v>
      </c>
      <c r="F795" s="39">
        <f>'Aliquote medie'!L795</f>
        <v>0.34035353535353535</v>
      </c>
      <c r="G795" s="40">
        <f>VLOOKUP(B795,'Detrazioni (2022-2024)'!A:N,14,FALSE)</f>
        <v>0</v>
      </c>
      <c r="H795" s="3">
        <f t="shared" si="96"/>
        <v>0</v>
      </c>
      <c r="I795" s="41">
        <f t="shared" si="97"/>
        <v>0</v>
      </c>
      <c r="J795" s="48">
        <f t="shared" si="98"/>
        <v>26956</v>
      </c>
      <c r="K795" s="48">
        <f t="shared" si="100"/>
        <v>0.34035353535353535</v>
      </c>
      <c r="L795" s="48">
        <f t="shared" si="101"/>
        <v>43</v>
      </c>
      <c r="M795" s="13">
        <f t="shared" si="102"/>
        <v>0.43</v>
      </c>
      <c r="N795" s="13">
        <f t="shared" si="103"/>
        <v>0.43</v>
      </c>
    </row>
    <row r="796" spans="1:14" x14ac:dyDescent="0.2">
      <c r="A796" s="37">
        <v>100</v>
      </c>
      <c r="B796" s="37">
        <f t="shared" si="99"/>
        <v>79300</v>
      </c>
      <c r="C796" s="38">
        <f>'Aliquote medie'!H796</f>
        <v>4</v>
      </c>
      <c r="D796" s="38">
        <f>'Aliquote medie'!I796</f>
        <v>0.43</v>
      </c>
      <c r="E796" s="39">
        <f>VLOOKUP(B796,'Aliquote medie'!B:L,10,FALSE)</f>
        <v>26999</v>
      </c>
      <c r="F796" s="39">
        <f>'Aliquote medie'!L796</f>
        <v>0.34046658259773016</v>
      </c>
      <c r="G796" s="40">
        <f>VLOOKUP(B796,'Detrazioni (2022-2024)'!A:N,14,FALSE)</f>
        <v>0</v>
      </c>
      <c r="H796" s="3">
        <f t="shared" si="96"/>
        <v>0</v>
      </c>
      <c r="I796" s="41">
        <f t="shared" si="97"/>
        <v>0</v>
      </c>
      <c r="J796" s="48">
        <f t="shared" si="98"/>
        <v>26999</v>
      </c>
      <c r="K796" s="48">
        <f t="shared" si="100"/>
        <v>0.34046658259773016</v>
      </c>
      <c r="L796" s="48">
        <f t="shared" si="101"/>
        <v>43</v>
      </c>
      <c r="M796" s="13">
        <f t="shared" si="102"/>
        <v>0.43</v>
      </c>
      <c r="N796" s="13">
        <f t="shared" si="103"/>
        <v>0.43</v>
      </c>
    </row>
    <row r="797" spans="1:14" x14ac:dyDescent="0.2">
      <c r="A797" s="37">
        <v>100</v>
      </c>
      <c r="B797" s="37">
        <f t="shared" si="99"/>
        <v>79400</v>
      </c>
      <c r="C797" s="38">
        <f>'Aliquote medie'!H797</f>
        <v>4</v>
      </c>
      <c r="D797" s="38">
        <f>'Aliquote medie'!I797</f>
        <v>0.43</v>
      </c>
      <c r="E797" s="39">
        <f>VLOOKUP(B797,'Aliquote medie'!B:L,10,FALSE)</f>
        <v>27042</v>
      </c>
      <c r="F797" s="39">
        <f>'Aliquote medie'!L797</f>
        <v>0.34057934508816123</v>
      </c>
      <c r="G797" s="40">
        <f>VLOOKUP(B797,'Detrazioni (2022-2024)'!A:N,14,FALSE)</f>
        <v>0</v>
      </c>
      <c r="H797" s="3">
        <f t="shared" si="96"/>
        <v>0</v>
      </c>
      <c r="I797" s="41">
        <f t="shared" si="97"/>
        <v>0</v>
      </c>
      <c r="J797" s="48">
        <f t="shared" si="98"/>
        <v>27042</v>
      </c>
      <c r="K797" s="48">
        <f t="shared" si="100"/>
        <v>0.34057934508816123</v>
      </c>
      <c r="L797" s="48">
        <f t="shared" si="101"/>
        <v>43</v>
      </c>
      <c r="M797" s="13">
        <f t="shared" si="102"/>
        <v>0.43</v>
      </c>
      <c r="N797" s="13">
        <f t="shared" si="103"/>
        <v>0.43</v>
      </c>
    </row>
    <row r="798" spans="1:14" x14ac:dyDescent="0.2">
      <c r="A798" s="37">
        <v>100</v>
      </c>
      <c r="B798" s="37">
        <f t="shared" si="99"/>
        <v>79500</v>
      </c>
      <c r="C798" s="38">
        <f>'Aliquote medie'!H798</f>
        <v>4</v>
      </c>
      <c r="D798" s="38">
        <f>'Aliquote medie'!I798</f>
        <v>0.43</v>
      </c>
      <c r="E798" s="39">
        <f>VLOOKUP(B798,'Aliquote medie'!B:L,10,FALSE)</f>
        <v>27085</v>
      </c>
      <c r="F798" s="39">
        <f>'Aliquote medie'!L798</f>
        <v>0.34069182389937108</v>
      </c>
      <c r="G798" s="40">
        <f>VLOOKUP(B798,'Detrazioni (2022-2024)'!A:N,14,FALSE)</f>
        <v>0</v>
      </c>
      <c r="H798" s="3">
        <f t="shared" si="96"/>
        <v>0</v>
      </c>
      <c r="I798" s="41">
        <f t="shared" si="97"/>
        <v>0</v>
      </c>
      <c r="J798" s="48">
        <f t="shared" si="98"/>
        <v>27085</v>
      </c>
      <c r="K798" s="48">
        <f t="shared" si="100"/>
        <v>0.34069182389937108</v>
      </c>
      <c r="L798" s="48">
        <f t="shared" si="101"/>
        <v>43</v>
      </c>
      <c r="M798" s="13">
        <f t="shared" si="102"/>
        <v>0.43</v>
      </c>
      <c r="N798" s="13">
        <f t="shared" si="103"/>
        <v>0.43</v>
      </c>
    </row>
    <row r="799" spans="1:14" x14ac:dyDescent="0.2">
      <c r="A799" s="37">
        <v>100</v>
      </c>
      <c r="B799" s="37">
        <f t="shared" si="99"/>
        <v>79600</v>
      </c>
      <c r="C799" s="38">
        <f>'Aliquote medie'!H799</f>
        <v>4</v>
      </c>
      <c r="D799" s="38">
        <f>'Aliquote medie'!I799</f>
        <v>0.43</v>
      </c>
      <c r="E799" s="39">
        <f>VLOOKUP(B799,'Aliquote medie'!B:L,10,FALSE)</f>
        <v>27128</v>
      </c>
      <c r="F799" s="39">
        <f>'Aliquote medie'!L799</f>
        <v>0.34080402010050254</v>
      </c>
      <c r="G799" s="40">
        <f>VLOOKUP(B799,'Detrazioni (2022-2024)'!A:N,14,FALSE)</f>
        <v>0</v>
      </c>
      <c r="H799" s="3">
        <f t="shared" si="96"/>
        <v>0</v>
      </c>
      <c r="I799" s="41">
        <f t="shared" si="97"/>
        <v>0</v>
      </c>
      <c r="J799" s="48">
        <f t="shared" si="98"/>
        <v>27128</v>
      </c>
      <c r="K799" s="48">
        <f t="shared" si="100"/>
        <v>0.34080402010050254</v>
      </c>
      <c r="L799" s="48">
        <f t="shared" si="101"/>
        <v>43</v>
      </c>
      <c r="M799" s="13">
        <f t="shared" si="102"/>
        <v>0.43</v>
      </c>
      <c r="N799" s="13">
        <f t="shared" si="103"/>
        <v>0.43</v>
      </c>
    </row>
    <row r="800" spans="1:14" x14ac:dyDescent="0.2">
      <c r="A800" s="37">
        <v>100</v>
      </c>
      <c r="B800" s="37">
        <f t="shared" si="99"/>
        <v>79700</v>
      </c>
      <c r="C800" s="38">
        <f>'Aliquote medie'!H800</f>
        <v>4</v>
      </c>
      <c r="D800" s="38">
        <f>'Aliquote medie'!I800</f>
        <v>0.43</v>
      </c>
      <c r="E800" s="39">
        <f>VLOOKUP(B800,'Aliquote medie'!B:L,10,FALSE)</f>
        <v>27171</v>
      </c>
      <c r="F800" s="39">
        <f>'Aliquote medie'!L800</f>
        <v>0.34091593475533249</v>
      </c>
      <c r="G800" s="40">
        <f>VLOOKUP(B800,'Detrazioni (2022-2024)'!A:N,14,FALSE)</f>
        <v>0</v>
      </c>
      <c r="H800" s="3">
        <f t="shared" si="96"/>
        <v>0</v>
      </c>
      <c r="I800" s="41">
        <f t="shared" si="97"/>
        <v>0</v>
      </c>
      <c r="J800" s="48">
        <f t="shared" si="98"/>
        <v>27171</v>
      </c>
      <c r="K800" s="48">
        <f t="shared" si="100"/>
        <v>0.34091593475533249</v>
      </c>
      <c r="L800" s="48">
        <f t="shared" si="101"/>
        <v>43</v>
      </c>
      <c r="M800" s="13">
        <f t="shared" si="102"/>
        <v>0.43</v>
      </c>
      <c r="N800" s="13">
        <f t="shared" si="103"/>
        <v>0.43</v>
      </c>
    </row>
    <row r="801" spans="1:14" x14ac:dyDescent="0.2">
      <c r="A801" s="37">
        <v>100</v>
      </c>
      <c r="B801" s="37">
        <f t="shared" si="99"/>
        <v>79800</v>
      </c>
      <c r="C801" s="38">
        <f>'Aliquote medie'!H801</f>
        <v>4</v>
      </c>
      <c r="D801" s="38">
        <f>'Aliquote medie'!I801</f>
        <v>0.43</v>
      </c>
      <c r="E801" s="39">
        <f>VLOOKUP(B801,'Aliquote medie'!B:L,10,FALSE)</f>
        <v>27214</v>
      </c>
      <c r="F801" s="39">
        <f>'Aliquote medie'!L801</f>
        <v>0.34102756892230579</v>
      </c>
      <c r="G801" s="40">
        <f>VLOOKUP(B801,'Detrazioni (2022-2024)'!A:N,14,FALSE)</f>
        <v>0</v>
      </c>
      <c r="H801" s="3">
        <f t="shared" si="96"/>
        <v>0</v>
      </c>
      <c r="I801" s="41">
        <f t="shared" si="97"/>
        <v>0</v>
      </c>
      <c r="J801" s="48">
        <f t="shared" si="98"/>
        <v>27214</v>
      </c>
      <c r="K801" s="48">
        <f t="shared" si="100"/>
        <v>0.34102756892230579</v>
      </c>
      <c r="L801" s="48">
        <f t="shared" si="101"/>
        <v>43</v>
      </c>
      <c r="M801" s="13">
        <f t="shared" si="102"/>
        <v>0.43</v>
      </c>
      <c r="N801" s="13">
        <f t="shared" si="103"/>
        <v>0.43</v>
      </c>
    </row>
    <row r="802" spans="1:14" x14ac:dyDescent="0.2">
      <c r="A802" s="37">
        <v>100</v>
      </c>
      <c r="B802" s="37">
        <f t="shared" si="99"/>
        <v>79900</v>
      </c>
      <c r="C802" s="38">
        <f>'Aliquote medie'!H802</f>
        <v>4</v>
      </c>
      <c r="D802" s="38">
        <f>'Aliquote medie'!I802</f>
        <v>0.43</v>
      </c>
      <c r="E802" s="39">
        <f>VLOOKUP(B802,'Aliquote medie'!B:L,10,FALSE)</f>
        <v>27257</v>
      </c>
      <c r="F802" s="39">
        <f>'Aliquote medie'!L802</f>
        <v>0.34113892365456822</v>
      </c>
      <c r="G802" s="40">
        <f>VLOOKUP(B802,'Detrazioni (2022-2024)'!A:N,14,FALSE)</f>
        <v>0</v>
      </c>
      <c r="H802" s="3">
        <f t="shared" si="96"/>
        <v>0</v>
      </c>
      <c r="I802" s="41">
        <f t="shared" si="97"/>
        <v>0</v>
      </c>
      <c r="J802" s="48">
        <f t="shared" si="98"/>
        <v>27257</v>
      </c>
      <c r="K802" s="48">
        <f t="shared" si="100"/>
        <v>0.34113892365456822</v>
      </c>
      <c r="L802" s="48">
        <f t="shared" si="101"/>
        <v>43</v>
      </c>
      <c r="M802" s="13">
        <f t="shared" si="102"/>
        <v>0.43</v>
      </c>
      <c r="N802" s="13">
        <f t="shared" si="103"/>
        <v>0.43</v>
      </c>
    </row>
    <row r="803" spans="1:14" x14ac:dyDescent="0.2">
      <c r="A803" s="37">
        <v>100</v>
      </c>
      <c r="B803" s="37">
        <f t="shared" si="99"/>
        <v>80000</v>
      </c>
      <c r="C803" s="38">
        <f>'Aliquote medie'!H803</f>
        <v>4</v>
      </c>
      <c r="D803" s="38">
        <f>'Aliquote medie'!I803</f>
        <v>0.43</v>
      </c>
      <c r="E803" s="39">
        <f>VLOOKUP(B803,'Aliquote medie'!B:L,10,FALSE)</f>
        <v>27300</v>
      </c>
      <c r="F803" s="39">
        <f>'Aliquote medie'!L803</f>
        <v>0.34125</v>
      </c>
      <c r="G803" s="40">
        <f>VLOOKUP(B803,'Detrazioni (2022-2024)'!A:N,14,FALSE)</f>
        <v>0</v>
      </c>
      <c r="H803" s="3">
        <f t="shared" si="96"/>
        <v>0</v>
      </c>
      <c r="I803" s="41">
        <f t="shared" si="97"/>
        <v>0</v>
      </c>
      <c r="J803" s="48">
        <f t="shared" si="98"/>
        <v>27300</v>
      </c>
      <c r="K803" s="48">
        <f t="shared" si="100"/>
        <v>0.34125</v>
      </c>
      <c r="L803" s="48">
        <f t="shared" si="101"/>
        <v>43</v>
      </c>
      <c r="M803" s="13">
        <f t="shared" si="102"/>
        <v>0.43</v>
      </c>
      <c r="N803" s="13">
        <f t="shared" si="103"/>
        <v>0.43</v>
      </c>
    </row>
    <row r="804" spans="1:14" x14ac:dyDescent="0.2">
      <c r="A804" s="37">
        <v>100</v>
      </c>
      <c r="B804" s="37">
        <f t="shared" si="99"/>
        <v>80100</v>
      </c>
      <c r="C804" s="38">
        <f>'Aliquote medie'!H804</f>
        <v>4</v>
      </c>
      <c r="D804" s="38">
        <f>'Aliquote medie'!I804</f>
        <v>0.43</v>
      </c>
      <c r="E804" s="39">
        <f>VLOOKUP(B804,'Aliquote medie'!B:L,10,FALSE)</f>
        <v>27343</v>
      </c>
      <c r="F804" s="39">
        <f>'Aliquote medie'!L804</f>
        <v>0.34136079900124844</v>
      </c>
      <c r="G804" s="40">
        <f>VLOOKUP(B804,'Detrazioni (2022-2024)'!A:N,14,FALSE)</f>
        <v>0</v>
      </c>
      <c r="H804" s="3">
        <f t="shared" si="96"/>
        <v>0</v>
      </c>
      <c r="I804" s="41">
        <f t="shared" si="97"/>
        <v>0</v>
      </c>
      <c r="J804" s="48">
        <f t="shared" si="98"/>
        <v>27343</v>
      </c>
      <c r="K804" s="48">
        <f t="shared" si="100"/>
        <v>0.34136079900124844</v>
      </c>
      <c r="L804" s="48">
        <f t="shared" si="101"/>
        <v>43</v>
      </c>
      <c r="M804" s="13">
        <f t="shared" si="102"/>
        <v>0.43</v>
      </c>
      <c r="N804" s="13">
        <f t="shared" si="103"/>
        <v>0.43</v>
      </c>
    </row>
    <row r="805" spans="1:14" x14ac:dyDescent="0.2">
      <c r="A805" s="37">
        <v>100</v>
      </c>
      <c r="B805" s="37">
        <f t="shared" si="99"/>
        <v>80200</v>
      </c>
      <c r="C805" s="38">
        <f>'Aliquote medie'!H805</f>
        <v>4</v>
      </c>
      <c r="D805" s="38">
        <f>'Aliquote medie'!I805</f>
        <v>0.43</v>
      </c>
      <c r="E805" s="39">
        <f>VLOOKUP(B805,'Aliquote medie'!B:L,10,FALSE)</f>
        <v>27386</v>
      </c>
      <c r="F805" s="39">
        <f>'Aliquote medie'!L805</f>
        <v>0.34147132169576061</v>
      </c>
      <c r="G805" s="40">
        <f>VLOOKUP(B805,'Detrazioni (2022-2024)'!A:N,14,FALSE)</f>
        <v>0</v>
      </c>
      <c r="H805" s="3">
        <f t="shared" si="96"/>
        <v>0</v>
      </c>
      <c r="I805" s="41">
        <f t="shared" si="97"/>
        <v>0</v>
      </c>
      <c r="J805" s="48">
        <f t="shared" si="98"/>
        <v>27386</v>
      </c>
      <c r="K805" s="48">
        <f t="shared" si="100"/>
        <v>0.34147132169576061</v>
      </c>
      <c r="L805" s="48">
        <f t="shared" si="101"/>
        <v>43</v>
      </c>
      <c r="M805" s="13">
        <f t="shared" si="102"/>
        <v>0.43</v>
      </c>
      <c r="N805" s="13">
        <f t="shared" si="103"/>
        <v>0.43</v>
      </c>
    </row>
    <row r="806" spans="1:14" x14ac:dyDescent="0.2">
      <c r="A806" s="37">
        <v>100</v>
      </c>
      <c r="B806" s="37">
        <f t="shared" si="99"/>
        <v>80300</v>
      </c>
      <c r="C806" s="38">
        <f>'Aliquote medie'!H806</f>
        <v>4</v>
      </c>
      <c r="D806" s="38">
        <f>'Aliquote medie'!I806</f>
        <v>0.43</v>
      </c>
      <c r="E806" s="39">
        <f>VLOOKUP(B806,'Aliquote medie'!B:L,10,FALSE)</f>
        <v>27429</v>
      </c>
      <c r="F806" s="39">
        <f>'Aliquote medie'!L806</f>
        <v>0.34158156911581566</v>
      </c>
      <c r="G806" s="40">
        <f>VLOOKUP(B806,'Detrazioni (2022-2024)'!A:N,14,FALSE)</f>
        <v>0</v>
      </c>
      <c r="H806" s="3">
        <f t="shared" si="96"/>
        <v>0</v>
      </c>
      <c r="I806" s="41">
        <f t="shared" si="97"/>
        <v>0</v>
      </c>
      <c r="J806" s="48">
        <f t="shared" si="98"/>
        <v>27429</v>
      </c>
      <c r="K806" s="48">
        <f t="shared" si="100"/>
        <v>0.34158156911581566</v>
      </c>
      <c r="L806" s="48">
        <f t="shared" si="101"/>
        <v>43</v>
      </c>
      <c r="M806" s="13">
        <f t="shared" si="102"/>
        <v>0.43</v>
      </c>
      <c r="N806" s="13">
        <f t="shared" si="103"/>
        <v>0.43</v>
      </c>
    </row>
    <row r="807" spans="1:14" x14ac:dyDescent="0.2">
      <c r="A807" s="37">
        <v>100</v>
      </c>
      <c r="B807" s="37">
        <f t="shared" si="99"/>
        <v>80400</v>
      </c>
      <c r="C807" s="38">
        <f>'Aliquote medie'!H807</f>
        <v>4</v>
      </c>
      <c r="D807" s="38">
        <f>'Aliquote medie'!I807</f>
        <v>0.43</v>
      </c>
      <c r="E807" s="39">
        <f>VLOOKUP(B807,'Aliquote medie'!B:L,10,FALSE)</f>
        <v>27472</v>
      </c>
      <c r="F807" s="39">
        <f>'Aliquote medie'!L807</f>
        <v>0.34169154228855719</v>
      </c>
      <c r="G807" s="40">
        <f>VLOOKUP(B807,'Detrazioni (2022-2024)'!A:N,14,FALSE)</f>
        <v>0</v>
      </c>
      <c r="H807" s="3">
        <f t="shared" si="96"/>
        <v>0</v>
      </c>
      <c r="I807" s="41">
        <f t="shared" si="97"/>
        <v>0</v>
      </c>
      <c r="J807" s="48">
        <f t="shared" si="98"/>
        <v>27472</v>
      </c>
      <c r="K807" s="48">
        <f t="shared" si="100"/>
        <v>0.34169154228855719</v>
      </c>
      <c r="L807" s="48">
        <f t="shared" si="101"/>
        <v>43</v>
      </c>
      <c r="M807" s="13">
        <f t="shared" si="102"/>
        <v>0.43</v>
      </c>
      <c r="N807" s="13">
        <f t="shared" si="103"/>
        <v>0.43</v>
      </c>
    </row>
    <row r="808" spans="1:14" x14ac:dyDescent="0.2">
      <c r="A808" s="37">
        <v>100</v>
      </c>
      <c r="B808" s="37">
        <f t="shared" si="99"/>
        <v>80500</v>
      </c>
      <c r="C808" s="38">
        <f>'Aliquote medie'!H808</f>
        <v>4</v>
      </c>
      <c r="D808" s="38">
        <f>'Aliquote medie'!I808</f>
        <v>0.43</v>
      </c>
      <c r="E808" s="39">
        <f>VLOOKUP(B808,'Aliquote medie'!B:L,10,FALSE)</f>
        <v>27515</v>
      </c>
      <c r="F808" s="39">
        <f>'Aliquote medie'!L808</f>
        <v>0.34180124223602487</v>
      </c>
      <c r="G808" s="40">
        <f>VLOOKUP(B808,'Detrazioni (2022-2024)'!A:N,14,FALSE)</f>
        <v>0</v>
      </c>
      <c r="H808" s="3">
        <f t="shared" si="96"/>
        <v>0</v>
      </c>
      <c r="I808" s="41">
        <f t="shared" si="97"/>
        <v>0</v>
      </c>
      <c r="J808" s="48">
        <f t="shared" si="98"/>
        <v>27515</v>
      </c>
      <c r="K808" s="48">
        <f t="shared" si="100"/>
        <v>0.34180124223602487</v>
      </c>
      <c r="L808" s="48">
        <f t="shared" si="101"/>
        <v>43</v>
      </c>
      <c r="M808" s="13">
        <f t="shared" si="102"/>
        <v>0.43</v>
      </c>
      <c r="N808" s="13">
        <f t="shared" si="103"/>
        <v>0.43</v>
      </c>
    </row>
    <row r="809" spans="1:14" x14ac:dyDescent="0.2">
      <c r="A809" s="37">
        <v>100</v>
      </c>
      <c r="B809" s="37">
        <f t="shared" si="99"/>
        <v>80600</v>
      </c>
      <c r="C809" s="38">
        <f>'Aliquote medie'!H809</f>
        <v>4</v>
      </c>
      <c r="D809" s="38">
        <f>'Aliquote medie'!I809</f>
        <v>0.43</v>
      </c>
      <c r="E809" s="39">
        <f>VLOOKUP(B809,'Aliquote medie'!B:L,10,FALSE)</f>
        <v>27558</v>
      </c>
      <c r="F809" s="39">
        <f>'Aliquote medie'!L809</f>
        <v>0.3419106699751861</v>
      </c>
      <c r="G809" s="40">
        <f>VLOOKUP(B809,'Detrazioni (2022-2024)'!A:N,14,FALSE)</f>
        <v>0</v>
      </c>
      <c r="H809" s="3">
        <f t="shared" si="96"/>
        <v>0</v>
      </c>
      <c r="I809" s="41">
        <f t="shared" si="97"/>
        <v>0</v>
      </c>
      <c r="J809" s="48">
        <f t="shared" si="98"/>
        <v>27558</v>
      </c>
      <c r="K809" s="48">
        <f t="shared" si="100"/>
        <v>0.3419106699751861</v>
      </c>
      <c r="L809" s="48">
        <f t="shared" si="101"/>
        <v>43</v>
      </c>
      <c r="M809" s="13">
        <f t="shared" si="102"/>
        <v>0.43</v>
      </c>
      <c r="N809" s="13">
        <f t="shared" si="103"/>
        <v>0.43</v>
      </c>
    </row>
    <row r="810" spans="1:14" x14ac:dyDescent="0.2">
      <c r="A810" s="37">
        <v>100</v>
      </c>
      <c r="B810" s="37">
        <f t="shared" si="99"/>
        <v>80700</v>
      </c>
      <c r="C810" s="38">
        <f>'Aliquote medie'!H810</f>
        <v>4</v>
      </c>
      <c r="D810" s="38">
        <f>'Aliquote medie'!I810</f>
        <v>0.43</v>
      </c>
      <c r="E810" s="39">
        <f>VLOOKUP(B810,'Aliquote medie'!B:L,10,FALSE)</f>
        <v>27601</v>
      </c>
      <c r="F810" s="39">
        <f>'Aliquote medie'!L810</f>
        <v>0.34201982651796781</v>
      </c>
      <c r="G810" s="40">
        <f>VLOOKUP(B810,'Detrazioni (2022-2024)'!A:N,14,FALSE)</f>
        <v>0</v>
      </c>
      <c r="H810" s="3">
        <f t="shared" si="96"/>
        <v>0</v>
      </c>
      <c r="I810" s="41">
        <f t="shared" si="97"/>
        <v>0</v>
      </c>
      <c r="J810" s="48">
        <f t="shared" si="98"/>
        <v>27601</v>
      </c>
      <c r="K810" s="48">
        <f t="shared" si="100"/>
        <v>0.34201982651796781</v>
      </c>
      <c r="L810" s="48">
        <f t="shared" si="101"/>
        <v>43</v>
      </c>
      <c r="M810" s="13">
        <f t="shared" si="102"/>
        <v>0.43</v>
      </c>
      <c r="N810" s="13">
        <f t="shared" si="103"/>
        <v>0.43</v>
      </c>
    </row>
    <row r="811" spans="1:14" x14ac:dyDescent="0.2">
      <c r="A811" s="37">
        <v>100</v>
      </c>
      <c r="B811" s="37">
        <f t="shared" si="99"/>
        <v>80800</v>
      </c>
      <c r="C811" s="38">
        <f>'Aliquote medie'!H811</f>
        <v>4</v>
      </c>
      <c r="D811" s="38">
        <f>'Aliquote medie'!I811</f>
        <v>0.43</v>
      </c>
      <c r="E811" s="39">
        <f>VLOOKUP(B811,'Aliquote medie'!B:L,10,FALSE)</f>
        <v>27644</v>
      </c>
      <c r="F811" s="39">
        <f>'Aliquote medie'!L811</f>
        <v>0.34212871287128716</v>
      </c>
      <c r="G811" s="40">
        <f>VLOOKUP(B811,'Detrazioni (2022-2024)'!A:N,14,FALSE)</f>
        <v>0</v>
      </c>
      <c r="H811" s="3">
        <f t="shared" si="96"/>
        <v>0</v>
      </c>
      <c r="I811" s="41">
        <f t="shared" si="97"/>
        <v>0</v>
      </c>
      <c r="J811" s="48">
        <f t="shared" si="98"/>
        <v>27644</v>
      </c>
      <c r="K811" s="48">
        <f t="shared" si="100"/>
        <v>0.34212871287128716</v>
      </c>
      <c r="L811" s="48">
        <f t="shared" si="101"/>
        <v>43</v>
      </c>
      <c r="M811" s="13">
        <f t="shared" si="102"/>
        <v>0.43</v>
      </c>
      <c r="N811" s="13">
        <f t="shared" si="103"/>
        <v>0.43</v>
      </c>
    </row>
    <row r="812" spans="1:14" x14ac:dyDescent="0.2">
      <c r="A812" s="37">
        <v>100</v>
      </c>
      <c r="B812" s="37">
        <f t="shared" si="99"/>
        <v>80900</v>
      </c>
      <c r="C812" s="38">
        <f>'Aliquote medie'!H812</f>
        <v>4</v>
      </c>
      <c r="D812" s="38">
        <f>'Aliquote medie'!I812</f>
        <v>0.43</v>
      </c>
      <c r="E812" s="39">
        <f>VLOOKUP(B812,'Aliquote medie'!B:L,10,FALSE)</f>
        <v>27687</v>
      </c>
      <c r="F812" s="39">
        <f>'Aliquote medie'!L812</f>
        <v>0.34223733003708284</v>
      </c>
      <c r="G812" s="40">
        <f>VLOOKUP(B812,'Detrazioni (2022-2024)'!A:N,14,FALSE)</f>
        <v>0</v>
      </c>
      <c r="H812" s="3">
        <f t="shared" si="96"/>
        <v>0</v>
      </c>
      <c r="I812" s="41">
        <f t="shared" si="97"/>
        <v>0</v>
      </c>
      <c r="J812" s="48">
        <f t="shared" si="98"/>
        <v>27687</v>
      </c>
      <c r="K812" s="48">
        <f t="shared" si="100"/>
        <v>0.34223733003708284</v>
      </c>
      <c r="L812" s="48">
        <f t="shared" si="101"/>
        <v>43</v>
      </c>
      <c r="M812" s="13">
        <f t="shared" si="102"/>
        <v>0.43</v>
      </c>
      <c r="N812" s="13">
        <f t="shared" si="103"/>
        <v>0.43</v>
      </c>
    </row>
    <row r="813" spans="1:14" x14ac:dyDescent="0.2">
      <c r="A813" s="37">
        <v>100</v>
      </c>
      <c r="B813" s="37">
        <f t="shared" si="99"/>
        <v>81000</v>
      </c>
      <c r="C813" s="38">
        <f>'Aliquote medie'!H813</f>
        <v>4</v>
      </c>
      <c r="D813" s="38">
        <f>'Aliquote medie'!I813</f>
        <v>0.43</v>
      </c>
      <c r="E813" s="39">
        <f>VLOOKUP(B813,'Aliquote medie'!B:L,10,FALSE)</f>
        <v>27730</v>
      </c>
      <c r="F813" s="39">
        <f>'Aliquote medie'!L813</f>
        <v>0.34234567901234569</v>
      </c>
      <c r="G813" s="40">
        <f>VLOOKUP(B813,'Detrazioni (2022-2024)'!A:N,14,FALSE)</f>
        <v>0</v>
      </c>
      <c r="H813" s="3">
        <f t="shared" si="96"/>
        <v>0</v>
      </c>
      <c r="I813" s="41">
        <f t="shared" si="97"/>
        <v>0</v>
      </c>
      <c r="J813" s="48">
        <f t="shared" si="98"/>
        <v>27730</v>
      </c>
      <c r="K813" s="48">
        <f t="shared" si="100"/>
        <v>0.34234567901234569</v>
      </c>
      <c r="L813" s="48">
        <f t="shared" si="101"/>
        <v>43</v>
      </c>
      <c r="M813" s="13">
        <f t="shared" si="102"/>
        <v>0.43</v>
      </c>
      <c r="N813" s="13">
        <f t="shared" si="103"/>
        <v>0.43</v>
      </c>
    </row>
    <row r="814" spans="1:14" x14ac:dyDescent="0.2">
      <c r="A814" s="37">
        <v>100</v>
      </c>
      <c r="B814" s="37">
        <f t="shared" si="99"/>
        <v>81100</v>
      </c>
      <c r="C814" s="38">
        <f>'Aliquote medie'!H814</f>
        <v>4</v>
      </c>
      <c r="D814" s="38">
        <f>'Aliquote medie'!I814</f>
        <v>0.43</v>
      </c>
      <c r="E814" s="39">
        <f>VLOOKUP(B814,'Aliquote medie'!B:L,10,FALSE)</f>
        <v>27773</v>
      </c>
      <c r="F814" s="39">
        <f>'Aliquote medie'!L814</f>
        <v>0.34245376078914919</v>
      </c>
      <c r="G814" s="40">
        <f>VLOOKUP(B814,'Detrazioni (2022-2024)'!A:N,14,FALSE)</f>
        <v>0</v>
      </c>
      <c r="H814" s="3">
        <f t="shared" si="96"/>
        <v>0</v>
      </c>
      <c r="I814" s="41">
        <f t="shared" si="97"/>
        <v>0</v>
      </c>
      <c r="J814" s="48">
        <f t="shared" si="98"/>
        <v>27773</v>
      </c>
      <c r="K814" s="48">
        <f t="shared" si="100"/>
        <v>0.34245376078914919</v>
      </c>
      <c r="L814" s="48">
        <f t="shared" si="101"/>
        <v>43</v>
      </c>
      <c r="M814" s="13">
        <f t="shared" si="102"/>
        <v>0.43</v>
      </c>
      <c r="N814" s="13">
        <f t="shared" si="103"/>
        <v>0.43</v>
      </c>
    </row>
    <row r="815" spans="1:14" x14ac:dyDescent="0.2">
      <c r="A815" s="37">
        <v>100</v>
      </c>
      <c r="B815" s="37">
        <f t="shared" si="99"/>
        <v>81200</v>
      </c>
      <c r="C815" s="38">
        <f>'Aliquote medie'!H815</f>
        <v>4</v>
      </c>
      <c r="D815" s="38">
        <f>'Aliquote medie'!I815</f>
        <v>0.43</v>
      </c>
      <c r="E815" s="39">
        <f>VLOOKUP(B815,'Aliquote medie'!B:L,10,FALSE)</f>
        <v>27816</v>
      </c>
      <c r="F815" s="39">
        <f>'Aliquote medie'!L815</f>
        <v>0.34256157635467982</v>
      </c>
      <c r="G815" s="40">
        <f>VLOOKUP(B815,'Detrazioni (2022-2024)'!A:N,14,FALSE)</f>
        <v>0</v>
      </c>
      <c r="H815" s="3">
        <f t="shared" si="96"/>
        <v>0</v>
      </c>
      <c r="I815" s="41">
        <f t="shared" si="97"/>
        <v>0</v>
      </c>
      <c r="J815" s="48">
        <f t="shared" si="98"/>
        <v>27816</v>
      </c>
      <c r="K815" s="48">
        <f t="shared" si="100"/>
        <v>0.34256157635467982</v>
      </c>
      <c r="L815" s="48">
        <f t="shared" si="101"/>
        <v>43</v>
      </c>
      <c r="M815" s="13">
        <f t="shared" si="102"/>
        <v>0.43</v>
      </c>
      <c r="N815" s="13">
        <f t="shared" si="103"/>
        <v>0.43</v>
      </c>
    </row>
    <row r="816" spans="1:14" x14ac:dyDescent="0.2">
      <c r="A816" s="37">
        <v>100</v>
      </c>
      <c r="B816" s="37">
        <f t="shared" si="99"/>
        <v>81300</v>
      </c>
      <c r="C816" s="38">
        <f>'Aliquote medie'!H816</f>
        <v>4</v>
      </c>
      <c r="D816" s="38">
        <f>'Aliquote medie'!I816</f>
        <v>0.43</v>
      </c>
      <c r="E816" s="39">
        <f>VLOOKUP(B816,'Aliquote medie'!B:L,10,FALSE)</f>
        <v>27859</v>
      </c>
      <c r="F816" s="39">
        <f>'Aliquote medie'!L816</f>
        <v>0.34266912669126692</v>
      </c>
      <c r="G816" s="40">
        <f>VLOOKUP(B816,'Detrazioni (2022-2024)'!A:N,14,FALSE)</f>
        <v>0</v>
      </c>
      <c r="H816" s="3">
        <f t="shared" si="96"/>
        <v>0</v>
      </c>
      <c r="I816" s="41">
        <f t="shared" si="97"/>
        <v>0</v>
      </c>
      <c r="J816" s="48">
        <f t="shared" si="98"/>
        <v>27859</v>
      </c>
      <c r="K816" s="48">
        <f t="shared" si="100"/>
        <v>0.34266912669126692</v>
      </c>
      <c r="L816" s="48">
        <f t="shared" si="101"/>
        <v>43</v>
      </c>
      <c r="M816" s="13">
        <f t="shared" si="102"/>
        <v>0.43</v>
      </c>
      <c r="N816" s="13">
        <f t="shared" si="103"/>
        <v>0.43</v>
      </c>
    </row>
    <row r="817" spans="1:14" x14ac:dyDescent="0.2">
      <c r="A817" s="37">
        <v>100</v>
      </c>
      <c r="B817" s="37">
        <f t="shared" si="99"/>
        <v>81400</v>
      </c>
      <c r="C817" s="38">
        <f>'Aliquote medie'!H817</f>
        <v>4</v>
      </c>
      <c r="D817" s="38">
        <f>'Aliquote medie'!I817</f>
        <v>0.43</v>
      </c>
      <c r="E817" s="39">
        <f>VLOOKUP(B817,'Aliquote medie'!B:L,10,FALSE)</f>
        <v>27902</v>
      </c>
      <c r="F817" s="39">
        <f>'Aliquote medie'!L817</f>
        <v>0.3427764127764128</v>
      </c>
      <c r="G817" s="40">
        <f>VLOOKUP(B817,'Detrazioni (2022-2024)'!A:N,14,FALSE)</f>
        <v>0</v>
      </c>
      <c r="H817" s="3">
        <f t="shared" si="96"/>
        <v>0</v>
      </c>
      <c r="I817" s="41">
        <f t="shared" si="97"/>
        <v>0</v>
      </c>
      <c r="J817" s="48">
        <f t="shared" si="98"/>
        <v>27902</v>
      </c>
      <c r="K817" s="48">
        <f t="shared" si="100"/>
        <v>0.3427764127764128</v>
      </c>
      <c r="L817" s="48">
        <f t="shared" si="101"/>
        <v>43</v>
      </c>
      <c r="M817" s="13">
        <f t="shared" si="102"/>
        <v>0.43</v>
      </c>
      <c r="N817" s="13">
        <f t="shared" si="103"/>
        <v>0.43</v>
      </c>
    </row>
    <row r="818" spans="1:14" x14ac:dyDescent="0.2">
      <c r="A818" s="37">
        <v>100</v>
      </c>
      <c r="B818" s="37">
        <f t="shared" si="99"/>
        <v>81500</v>
      </c>
      <c r="C818" s="38">
        <f>'Aliquote medie'!H818</f>
        <v>4</v>
      </c>
      <c r="D818" s="38">
        <f>'Aliquote medie'!I818</f>
        <v>0.43</v>
      </c>
      <c r="E818" s="39">
        <f>VLOOKUP(B818,'Aliquote medie'!B:L,10,FALSE)</f>
        <v>27945</v>
      </c>
      <c r="F818" s="39">
        <f>'Aliquote medie'!L818</f>
        <v>0.34288343558282208</v>
      </c>
      <c r="G818" s="40">
        <f>VLOOKUP(B818,'Detrazioni (2022-2024)'!A:N,14,FALSE)</f>
        <v>0</v>
      </c>
      <c r="H818" s="3">
        <f t="shared" si="96"/>
        <v>0</v>
      </c>
      <c r="I818" s="41">
        <f t="shared" si="97"/>
        <v>0</v>
      </c>
      <c r="J818" s="48">
        <f t="shared" si="98"/>
        <v>27945</v>
      </c>
      <c r="K818" s="48">
        <f t="shared" si="100"/>
        <v>0.34288343558282208</v>
      </c>
      <c r="L818" s="48">
        <f t="shared" si="101"/>
        <v>43</v>
      </c>
      <c r="M818" s="13">
        <f t="shared" si="102"/>
        <v>0.43</v>
      </c>
      <c r="N818" s="13">
        <f t="shared" si="103"/>
        <v>0.43</v>
      </c>
    </row>
    <row r="819" spans="1:14" x14ac:dyDescent="0.2">
      <c r="A819" s="37">
        <v>100</v>
      </c>
      <c r="B819" s="37">
        <f t="shared" si="99"/>
        <v>81600</v>
      </c>
      <c r="C819" s="38">
        <f>'Aliquote medie'!H819</f>
        <v>4</v>
      </c>
      <c r="D819" s="38">
        <f>'Aliquote medie'!I819</f>
        <v>0.43</v>
      </c>
      <c r="E819" s="39">
        <f>VLOOKUP(B819,'Aliquote medie'!B:L,10,FALSE)</f>
        <v>27988</v>
      </c>
      <c r="F819" s="39">
        <f>'Aliquote medie'!L819</f>
        <v>0.3429901960784314</v>
      </c>
      <c r="G819" s="40">
        <f>VLOOKUP(B819,'Detrazioni (2022-2024)'!A:N,14,FALSE)</f>
        <v>0</v>
      </c>
      <c r="H819" s="3">
        <f t="shared" si="96"/>
        <v>0</v>
      </c>
      <c r="I819" s="41">
        <f t="shared" si="97"/>
        <v>0</v>
      </c>
      <c r="J819" s="48">
        <f t="shared" si="98"/>
        <v>27988</v>
      </c>
      <c r="K819" s="48">
        <f t="shared" si="100"/>
        <v>0.3429901960784314</v>
      </c>
      <c r="L819" s="48">
        <f t="shared" si="101"/>
        <v>43</v>
      </c>
      <c r="M819" s="13">
        <f t="shared" si="102"/>
        <v>0.43</v>
      </c>
      <c r="N819" s="13">
        <f t="shared" si="103"/>
        <v>0.43</v>
      </c>
    </row>
    <row r="820" spans="1:14" x14ac:dyDescent="0.2">
      <c r="A820" s="37">
        <v>100</v>
      </c>
      <c r="B820" s="37">
        <f t="shared" si="99"/>
        <v>81700</v>
      </c>
      <c r="C820" s="38">
        <f>'Aliquote medie'!H820</f>
        <v>4</v>
      </c>
      <c r="D820" s="38">
        <f>'Aliquote medie'!I820</f>
        <v>0.43</v>
      </c>
      <c r="E820" s="39">
        <f>VLOOKUP(B820,'Aliquote medie'!B:L,10,FALSE)</f>
        <v>28031</v>
      </c>
      <c r="F820" s="39">
        <f>'Aliquote medie'!L820</f>
        <v>0.34309669522643821</v>
      </c>
      <c r="G820" s="40">
        <f>VLOOKUP(B820,'Detrazioni (2022-2024)'!A:N,14,FALSE)</f>
        <v>0</v>
      </c>
      <c r="H820" s="3">
        <f t="shared" si="96"/>
        <v>0</v>
      </c>
      <c r="I820" s="41">
        <f t="shared" si="97"/>
        <v>0</v>
      </c>
      <c r="J820" s="48">
        <f t="shared" si="98"/>
        <v>28031</v>
      </c>
      <c r="K820" s="48">
        <f t="shared" si="100"/>
        <v>0.34309669522643821</v>
      </c>
      <c r="L820" s="48">
        <f t="shared" si="101"/>
        <v>43</v>
      </c>
      <c r="M820" s="13">
        <f t="shared" si="102"/>
        <v>0.43</v>
      </c>
      <c r="N820" s="13">
        <f t="shared" si="103"/>
        <v>0.43</v>
      </c>
    </row>
    <row r="821" spans="1:14" x14ac:dyDescent="0.2">
      <c r="A821" s="37">
        <v>100</v>
      </c>
      <c r="B821" s="37">
        <f t="shared" si="99"/>
        <v>81800</v>
      </c>
      <c r="C821" s="38">
        <f>'Aliquote medie'!H821</f>
        <v>4</v>
      </c>
      <c r="D821" s="38">
        <f>'Aliquote medie'!I821</f>
        <v>0.43</v>
      </c>
      <c r="E821" s="39">
        <f>VLOOKUP(B821,'Aliquote medie'!B:L,10,FALSE)</f>
        <v>28074</v>
      </c>
      <c r="F821" s="39">
        <f>'Aliquote medie'!L821</f>
        <v>0.34320293398533008</v>
      </c>
      <c r="G821" s="40">
        <f>VLOOKUP(B821,'Detrazioni (2022-2024)'!A:N,14,FALSE)</f>
        <v>0</v>
      </c>
      <c r="H821" s="3">
        <f t="shared" si="96"/>
        <v>0</v>
      </c>
      <c r="I821" s="41">
        <f t="shared" si="97"/>
        <v>0</v>
      </c>
      <c r="J821" s="48">
        <f t="shared" si="98"/>
        <v>28074</v>
      </c>
      <c r="K821" s="48">
        <f t="shared" si="100"/>
        <v>0.34320293398533008</v>
      </c>
      <c r="L821" s="48">
        <f t="shared" si="101"/>
        <v>43</v>
      </c>
      <c r="M821" s="13">
        <f t="shared" si="102"/>
        <v>0.43</v>
      </c>
      <c r="N821" s="13">
        <f t="shared" si="103"/>
        <v>0.43</v>
      </c>
    </row>
    <row r="822" spans="1:14" x14ac:dyDescent="0.2">
      <c r="A822" s="37">
        <v>100</v>
      </c>
      <c r="B822" s="37">
        <f t="shared" si="99"/>
        <v>81900</v>
      </c>
      <c r="C822" s="38">
        <f>'Aliquote medie'!H822</f>
        <v>4</v>
      </c>
      <c r="D822" s="38">
        <f>'Aliquote medie'!I822</f>
        <v>0.43</v>
      </c>
      <c r="E822" s="39">
        <f>VLOOKUP(B822,'Aliquote medie'!B:L,10,FALSE)</f>
        <v>28117</v>
      </c>
      <c r="F822" s="39">
        <f>'Aliquote medie'!L822</f>
        <v>0.34330891330891333</v>
      </c>
      <c r="G822" s="40">
        <f>VLOOKUP(B822,'Detrazioni (2022-2024)'!A:N,14,FALSE)</f>
        <v>0</v>
      </c>
      <c r="H822" s="3">
        <f t="shared" si="96"/>
        <v>0</v>
      </c>
      <c r="I822" s="41">
        <f t="shared" si="97"/>
        <v>0</v>
      </c>
      <c r="J822" s="48">
        <f t="shared" si="98"/>
        <v>28117</v>
      </c>
      <c r="K822" s="48">
        <f t="shared" si="100"/>
        <v>0.34330891330891333</v>
      </c>
      <c r="L822" s="48">
        <f t="shared" si="101"/>
        <v>43</v>
      </c>
      <c r="M822" s="13">
        <f t="shared" si="102"/>
        <v>0.43</v>
      </c>
      <c r="N822" s="13">
        <f t="shared" si="103"/>
        <v>0.43</v>
      </c>
    </row>
    <row r="823" spans="1:14" x14ac:dyDescent="0.2">
      <c r="A823" s="37">
        <v>100</v>
      </c>
      <c r="B823" s="37">
        <f t="shared" si="99"/>
        <v>82000</v>
      </c>
      <c r="C823" s="38">
        <f>'Aliquote medie'!H823</f>
        <v>4</v>
      </c>
      <c r="D823" s="38">
        <f>'Aliquote medie'!I823</f>
        <v>0.43</v>
      </c>
      <c r="E823" s="39">
        <f>VLOOKUP(B823,'Aliquote medie'!B:L,10,FALSE)</f>
        <v>28160</v>
      </c>
      <c r="F823" s="39">
        <f>'Aliquote medie'!L823</f>
        <v>0.34341463414634149</v>
      </c>
      <c r="G823" s="40">
        <f>VLOOKUP(B823,'Detrazioni (2022-2024)'!A:N,14,FALSE)</f>
        <v>0</v>
      </c>
      <c r="H823" s="3">
        <f t="shared" si="96"/>
        <v>0</v>
      </c>
      <c r="I823" s="41">
        <f t="shared" si="97"/>
        <v>0</v>
      </c>
      <c r="J823" s="48">
        <f t="shared" si="98"/>
        <v>28160</v>
      </c>
      <c r="K823" s="48">
        <f t="shared" si="100"/>
        <v>0.34341463414634149</v>
      </c>
      <c r="L823" s="48">
        <f t="shared" si="101"/>
        <v>43</v>
      </c>
      <c r="M823" s="13">
        <f t="shared" si="102"/>
        <v>0.43</v>
      </c>
      <c r="N823" s="13">
        <f t="shared" si="103"/>
        <v>0.43</v>
      </c>
    </row>
    <row r="824" spans="1:14" x14ac:dyDescent="0.2">
      <c r="A824" s="37">
        <v>100</v>
      </c>
      <c r="B824" s="37">
        <f t="shared" si="99"/>
        <v>82100</v>
      </c>
      <c r="C824" s="38">
        <f>'Aliquote medie'!H824</f>
        <v>4</v>
      </c>
      <c r="D824" s="38">
        <f>'Aliquote medie'!I824</f>
        <v>0.43</v>
      </c>
      <c r="E824" s="39">
        <f>VLOOKUP(B824,'Aliquote medie'!B:L,10,FALSE)</f>
        <v>28203</v>
      </c>
      <c r="F824" s="39">
        <f>'Aliquote medie'!L824</f>
        <v>0.34352009744214373</v>
      </c>
      <c r="G824" s="40">
        <f>VLOOKUP(B824,'Detrazioni (2022-2024)'!A:N,14,FALSE)</f>
        <v>0</v>
      </c>
      <c r="H824" s="3">
        <f t="shared" si="96"/>
        <v>0</v>
      </c>
      <c r="I824" s="41">
        <f t="shared" si="97"/>
        <v>0</v>
      </c>
      <c r="J824" s="48">
        <f t="shared" si="98"/>
        <v>28203</v>
      </c>
      <c r="K824" s="48">
        <f t="shared" si="100"/>
        <v>0.34352009744214373</v>
      </c>
      <c r="L824" s="48">
        <f t="shared" si="101"/>
        <v>43</v>
      </c>
      <c r="M824" s="13">
        <f t="shared" si="102"/>
        <v>0.43</v>
      </c>
      <c r="N824" s="13">
        <f t="shared" si="103"/>
        <v>0.43</v>
      </c>
    </row>
    <row r="825" spans="1:14" x14ac:dyDescent="0.2">
      <c r="A825" s="37">
        <v>100</v>
      </c>
      <c r="B825" s="37">
        <f t="shared" si="99"/>
        <v>82200</v>
      </c>
      <c r="C825" s="38">
        <f>'Aliquote medie'!H825</f>
        <v>4</v>
      </c>
      <c r="D825" s="38">
        <f>'Aliquote medie'!I825</f>
        <v>0.43</v>
      </c>
      <c r="E825" s="39">
        <f>VLOOKUP(B825,'Aliquote medie'!B:L,10,FALSE)</f>
        <v>28246</v>
      </c>
      <c r="F825" s="39">
        <f>'Aliquote medie'!L825</f>
        <v>0.34362530413625303</v>
      </c>
      <c r="G825" s="40">
        <f>VLOOKUP(B825,'Detrazioni (2022-2024)'!A:N,14,FALSE)</f>
        <v>0</v>
      </c>
      <c r="H825" s="3">
        <f t="shared" si="96"/>
        <v>0</v>
      </c>
      <c r="I825" s="41">
        <f t="shared" si="97"/>
        <v>0</v>
      </c>
      <c r="J825" s="48">
        <f t="shared" si="98"/>
        <v>28246</v>
      </c>
      <c r="K825" s="48">
        <f t="shared" si="100"/>
        <v>0.34362530413625303</v>
      </c>
      <c r="L825" s="48">
        <f t="shared" si="101"/>
        <v>43</v>
      </c>
      <c r="M825" s="13">
        <f t="shared" si="102"/>
        <v>0.43</v>
      </c>
      <c r="N825" s="13">
        <f t="shared" si="103"/>
        <v>0.43</v>
      </c>
    </row>
    <row r="826" spans="1:14" x14ac:dyDescent="0.2">
      <c r="A826" s="37">
        <v>100</v>
      </c>
      <c r="B826" s="37">
        <f t="shared" si="99"/>
        <v>82300</v>
      </c>
      <c r="C826" s="38">
        <f>'Aliquote medie'!H826</f>
        <v>4</v>
      </c>
      <c r="D826" s="38">
        <f>'Aliquote medie'!I826</f>
        <v>0.43</v>
      </c>
      <c r="E826" s="39">
        <f>VLOOKUP(B826,'Aliquote medie'!B:L,10,FALSE)</f>
        <v>28289</v>
      </c>
      <c r="F826" s="39">
        <f>'Aliquote medie'!L826</f>
        <v>0.34373025516403405</v>
      </c>
      <c r="G826" s="40">
        <f>VLOOKUP(B826,'Detrazioni (2022-2024)'!A:N,14,FALSE)</f>
        <v>0</v>
      </c>
      <c r="H826" s="3">
        <f t="shared" si="96"/>
        <v>0</v>
      </c>
      <c r="I826" s="41">
        <f t="shared" si="97"/>
        <v>0</v>
      </c>
      <c r="J826" s="48">
        <f t="shared" si="98"/>
        <v>28289</v>
      </c>
      <c r="K826" s="48">
        <f t="shared" si="100"/>
        <v>0.34373025516403405</v>
      </c>
      <c r="L826" s="48">
        <f t="shared" si="101"/>
        <v>43</v>
      </c>
      <c r="M826" s="13">
        <f t="shared" si="102"/>
        <v>0.43</v>
      </c>
      <c r="N826" s="13">
        <f t="shared" si="103"/>
        <v>0.43</v>
      </c>
    </row>
    <row r="827" spans="1:14" x14ac:dyDescent="0.2">
      <c r="A827" s="37">
        <v>100</v>
      </c>
      <c r="B827" s="37">
        <f t="shared" si="99"/>
        <v>82400</v>
      </c>
      <c r="C827" s="38">
        <f>'Aliquote medie'!H827</f>
        <v>4</v>
      </c>
      <c r="D827" s="38">
        <f>'Aliquote medie'!I827</f>
        <v>0.43</v>
      </c>
      <c r="E827" s="39">
        <f>VLOOKUP(B827,'Aliquote medie'!B:L,10,FALSE)</f>
        <v>28332</v>
      </c>
      <c r="F827" s="39">
        <f>'Aliquote medie'!L827</f>
        <v>0.34383495145631066</v>
      </c>
      <c r="G827" s="40">
        <f>VLOOKUP(B827,'Detrazioni (2022-2024)'!A:N,14,FALSE)</f>
        <v>0</v>
      </c>
      <c r="H827" s="3">
        <f t="shared" si="96"/>
        <v>0</v>
      </c>
      <c r="I827" s="41">
        <f t="shared" si="97"/>
        <v>0</v>
      </c>
      <c r="J827" s="48">
        <f t="shared" si="98"/>
        <v>28332</v>
      </c>
      <c r="K827" s="48">
        <f t="shared" si="100"/>
        <v>0.34383495145631066</v>
      </c>
      <c r="L827" s="48">
        <f t="shared" si="101"/>
        <v>43</v>
      </c>
      <c r="M827" s="13">
        <f t="shared" si="102"/>
        <v>0.43</v>
      </c>
      <c r="N827" s="13">
        <f t="shared" si="103"/>
        <v>0.43</v>
      </c>
    </row>
    <row r="828" spans="1:14" x14ac:dyDescent="0.2">
      <c r="A828" s="37">
        <v>100</v>
      </c>
      <c r="B828" s="37">
        <f t="shared" si="99"/>
        <v>82500</v>
      </c>
      <c r="C828" s="38">
        <f>'Aliquote medie'!H828</f>
        <v>4</v>
      </c>
      <c r="D828" s="38">
        <f>'Aliquote medie'!I828</f>
        <v>0.43</v>
      </c>
      <c r="E828" s="39">
        <f>VLOOKUP(B828,'Aliquote medie'!B:L,10,FALSE)</f>
        <v>28375</v>
      </c>
      <c r="F828" s="39">
        <f>'Aliquote medie'!L828</f>
        <v>0.34393939393939393</v>
      </c>
      <c r="G828" s="40">
        <f>VLOOKUP(B828,'Detrazioni (2022-2024)'!A:N,14,FALSE)</f>
        <v>0</v>
      </c>
      <c r="H828" s="3">
        <f t="shared" si="96"/>
        <v>0</v>
      </c>
      <c r="I828" s="41">
        <f t="shared" si="97"/>
        <v>0</v>
      </c>
      <c r="J828" s="48">
        <f t="shared" si="98"/>
        <v>28375</v>
      </c>
      <c r="K828" s="48">
        <f t="shared" si="100"/>
        <v>0.34393939393939393</v>
      </c>
      <c r="L828" s="48">
        <f t="shared" si="101"/>
        <v>43</v>
      </c>
      <c r="M828" s="13">
        <f t="shared" si="102"/>
        <v>0.43</v>
      </c>
      <c r="N828" s="13">
        <f t="shared" si="103"/>
        <v>0.43</v>
      </c>
    </row>
    <row r="829" spans="1:14" x14ac:dyDescent="0.2">
      <c r="A829" s="37">
        <v>100</v>
      </c>
      <c r="B829" s="37">
        <f t="shared" si="99"/>
        <v>82600</v>
      </c>
      <c r="C829" s="38">
        <f>'Aliquote medie'!H829</f>
        <v>4</v>
      </c>
      <c r="D829" s="38">
        <f>'Aliquote medie'!I829</f>
        <v>0.43</v>
      </c>
      <c r="E829" s="39">
        <f>VLOOKUP(B829,'Aliquote medie'!B:L,10,FALSE)</f>
        <v>28418</v>
      </c>
      <c r="F829" s="39">
        <f>'Aliquote medie'!L829</f>
        <v>0.34404358353510894</v>
      </c>
      <c r="G829" s="40">
        <f>VLOOKUP(B829,'Detrazioni (2022-2024)'!A:N,14,FALSE)</f>
        <v>0</v>
      </c>
      <c r="H829" s="3">
        <f t="shared" si="96"/>
        <v>0</v>
      </c>
      <c r="I829" s="41">
        <f t="shared" si="97"/>
        <v>0</v>
      </c>
      <c r="J829" s="48">
        <f t="shared" si="98"/>
        <v>28418</v>
      </c>
      <c r="K829" s="48">
        <f t="shared" si="100"/>
        <v>0.34404358353510894</v>
      </c>
      <c r="L829" s="48">
        <f t="shared" si="101"/>
        <v>43</v>
      </c>
      <c r="M829" s="13">
        <f t="shared" si="102"/>
        <v>0.43</v>
      </c>
      <c r="N829" s="13">
        <f t="shared" si="103"/>
        <v>0.43</v>
      </c>
    </row>
    <row r="830" spans="1:14" x14ac:dyDescent="0.2">
      <c r="A830" s="37">
        <v>100</v>
      </c>
      <c r="B830" s="37">
        <f t="shared" si="99"/>
        <v>82700</v>
      </c>
      <c r="C830" s="38">
        <f>'Aliquote medie'!H830</f>
        <v>4</v>
      </c>
      <c r="D830" s="38">
        <f>'Aliquote medie'!I830</f>
        <v>0.43</v>
      </c>
      <c r="E830" s="39">
        <f>VLOOKUP(B830,'Aliquote medie'!B:L,10,FALSE)</f>
        <v>28461</v>
      </c>
      <c r="F830" s="39">
        <f>'Aliquote medie'!L830</f>
        <v>0.34414752116082226</v>
      </c>
      <c r="G830" s="40">
        <f>VLOOKUP(B830,'Detrazioni (2022-2024)'!A:N,14,FALSE)</f>
        <v>0</v>
      </c>
      <c r="H830" s="3">
        <f t="shared" si="96"/>
        <v>0</v>
      </c>
      <c r="I830" s="41">
        <f t="shared" si="97"/>
        <v>0</v>
      </c>
      <c r="J830" s="48">
        <f t="shared" si="98"/>
        <v>28461</v>
      </c>
      <c r="K830" s="48">
        <f t="shared" si="100"/>
        <v>0.34414752116082226</v>
      </c>
      <c r="L830" s="48">
        <f t="shared" si="101"/>
        <v>43</v>
      </c>
      <c r="M830" s="13">
        <f t="shared" si="102"/>
        <v>0.43</v>
      </c>
      <c r="N830" s="13">
        <f t="shared" si="103"/>
        <v>0.43</v>
      </c>
    </row>
    <row r="831" spans="1:14" x14ac:dyDescent="0.2">
      <c r="A831" s="37">
        <v>100</v>
      </c>
      <c r="B831" s="37">
        <f t="shared" si="99"/>
        <v>82800</v>
      </c>
      <c r="C831" s="38">
        <f>'Aliquote medie'!H831</f>
        <v>4</v>
      </c>
      <c r="D831" s="38">
        <f>'Aliquote medie'!I831</f>
        <v>0.43</v>
      </c>
      <c r="E831" s="39">
        <f>VLOOKUP(B831,'Aliquote medie'!B:L,10,FALSE)</f>
        <v>28504</v>
      </c>
      <c r="F831" s="39">
        <f>'Aliquote medie'!L831</f>
        <v>0.3442512077294686</v>
      </c>
      <c r="G831" s="40">
        <f>VLOOKUP(B831,'Detrazioni (2022-2024)'!A:N,14,FALSE)</f>
        <v>0</v>
      </c>
      <c r="H831" s="3">
        <f t="shared" si="96"/>
        <v>0</v>
      </c>
      <c r="I831" s="41">
        <f t="shared" si="97"/>
        <v>0</v>
      </c>
      <c r="J831" s="48">
        <f t="shared" si="98"/>
        <v>28504</v>
      </c>
      <c r="K831" s="48">
        <f t="shared" si="100"/>
        <v>0.3442512077294686</v>
      </c>
      <c r="L831" s="48">
        <f t="shared" si="101"/>
        <v>43</v>
      </c>
      <c r="M831" s="13">
        <f t="shared" si="102"/>
        <v>0.43</v>
      </c>
      <c r="N831" s="13">
        <f t="shared" si="103"/>
        <v>0.43</v>
      </c>
    </row>
    <row r="832" spans="1:14" x14ac:dyDescent="0.2">
      <c r="A832" s="37">
        <v>100</v>
      </c>
      <c r="B832" s="37">
        <f t="shared" si="99"/>
        <v>82900</v>
      </c>
      <c r="C832" s="38">
        <f>'Aliquote medie'!H832</f>
        <v>4</v>
      </c>
      <c r="D832" s="38">
        <f>'Aliquote medie'!I832</f>
        <v>0.43</v>
      </c>
      <c r="E832" s="39">
        <f>VLOOKUP(B832,'Aliquote medie'!B:L,10,FALSE)</f>
        <v>28547</v>
      </c>
      <c r="F832" s="39">
        <f>'Aliquote medie'!L832</f>
        <v>0.34435464414957778</v>
      </c>
      <c r="G832" s="40">
        <f>VLOOKUP(B832,'Detrazioni (2022-2024)'!A:N,14,FALSE)</f>
        <v>0</v>
      </c>
      <c r="H832" s="3">
        <f t="shared" si="96"/>
        <v>0</v>
      </c>
      <c r="I832" s="41">
        <f t="shared" si="97"/>
        <v>0</v>
      </c>
      <c r="J832" s="48">
        <f t="shared" si="98"/>
        <v>28547</v>
      </c>
      <c r="K832" s="48">
        <f t="shared" si="100"/>
        <v>0.34435464414957778</v>
      </c>
      <c r="L832" s="48">
        <f t="shared" si="101"/>
        <v>43</v>
      </c>
      <c r="M832" s="13">
        <f t="shared" si="102"/>
        <v>0.43</v>
      </c>
      <c r="N832" s="13">
        <f t="shared" si="103"/>
        <v>0.43</v>
      </c>
    </row>
    <row r="833" spans="1:14" x14ac:dyDescent="0.2">
      <c r="A833" s="37">
        <v>100</v>
      </c>
      <c r="B833" s="37">
        <f t="shared" si="99"/>
        <v>83000</v>
      </c>
      <c r="C833" s="38">
        <f>'Aliquote medie'!H833</f>
        <v>4</v>
      </c>
      <c r="D833" s="38">
        <f>'Aliquote medie'!I833</f>
        <v>0.43</v>
      </c>
      <c r="E833" s="39">
        <f>VLOOKUP(B833,'Aliquote medie'!B:L,10,FALSE)</f>
        <v>28590</v>
      </c>
      <c r="F833" s="39">
        <f>'Aliquote medie'!L833</f>
        <v>0.34445783132530122</v>
      </c>
      <c r="G833" s="40">
        <f>VLOOKUP(B833,'Detrazioni (2022-2024)'!A:N,14,FALSE)</f>
        <v>0</v>
      </c>
      <c r="H833" s="3">
        <f t="shared" si="96"/>
        <v>0</v>
      </c>
      <c r="I833" s="41">
        <f t="shared" si="97"/>
        <v>0</v>
      </c>
      <c r="J833" s="48">
        <f t="shared" si="98"/>
        <v>28590</v>
      </c>
      <c r="K833" s="48">
        <f t="shared" si="100"/>
        <v>0.34445783132530122</v>
      </c>
      <c r="L833" s="48">
        <f t="shared" si="101"/>
        <v>43</v>
      </c>
      <c r="M833" s="13">
        <f t="shared" si="102"/>
        <v>0.43</v>
      </c>
      <c r="N833" s="13">
        <f t="shared" si="103"/>
        <v>0.43</v>
      </c>
    </row>
    <row r="834" spans="1:14" x14ac:dyDescent="0.2">
      <c r="A834" s="37">
        <v>100</v>
      </c>
      <c r="B834" s="37">
        <f t="shared" si="99"/>
        <v>83100</v>
      </c>
      <c r="C834" s="38">
        <f>'Aliquote medie'!H834</f>
        <v>4</v>
      </c>
      <c r="D834" s="38">
        <f>'Aliquote medie'!I834</f>
        <v>0.43</v>
      </c>
      <c r="E834" s="39">
        <f>VLOOKUP(B834,'Aliquote medie'!B:L,10,FALSE)</f>
        <v>28633</v>
      </c>
      <c r="F834" s="39">
        <f>'Aliquote medie'!L834</f>
        <v>0.34456077015643805</v>
      </c>
      <c r="G834" s="40">
        <f>VLOOKUP(B834,'Detrazioni (2022-2024)'!A:N,14,FALSE)</f>
        <v>0</v>
      </c>
      <c r="H834" s="3">
        <f t="shared" si="96"/>
        <v>0</v>
      </c>
      <c r="I834" s="41">
        <f t="shared" si="97"/>
        <v>0</v>
      </c>
      <c r="J834" s="48">
        <f t="shared" si="98"/>
        <v>28633</v>
      </c>
      <c r="K834" s="48">
        <f t="shared" si="100"/>
        <v>0.34456077015643805</v>
      </c>
      <c r="L834" s="48">
        <f t="shared" si="101"/>
        <v>43</v>
      </c>
      <c r="M834" s="13">
        <f t="shared" si="102"/>
        <v>0.43</v>
      </c>
      <c r="N834" s="13">
        <f t="shared" si="103"/>
        <v>0.43</v>
      </c>
    </row>
    <row r="835" spans="1:14" x14ac:dyDescent="0.2">
      <c r="A835" s="37">
        <v>100</v>
      </c>
      <c r="B835" s="37">
        <f t="shared" si="99"/>
        <v>83200</v>
      </c>
      <c r="C835" s="38">
        <f>'Aliquote medie'!H835</f>
        <v>4</v>
      </c>
      <c r="D835" s="38">
        <f>'Aliquote medie'!I835</f>
        <v>0.43</v>
      </c>
      <c r="E835" s="39">
        <f>VLOOKUP(B835,'Aliquote medie'!B:L,10,FALSE)</f>
        <v>28676</v>
      </c>
      <c r="F835" s="39">
        <f>'Aliquote medie'!L835</f>
        <v>0.34466346153846156</v>
      </c>
      <c r="G835" s="40">
        <f>VLOOKUP(B835,'Detrazioni (2022-2024)'!A:N,14,FALSE)</f>
        <v>0</v>
      </c>
      <c r="H835" s="3">
        <f t="shared" si="96"/>
        <v>0</v>
      </c>
      <c r="I835" s="41">
        <f t="shared" si="97"/>
        <v>0</v>
      </c>
      <c r="J835" s="48">
        <f t="shared" si="98"/>
        <v>28676</v>
      </c>
      <c r="K835" s="48">
        <f t="shared" si="100"/>
        <v>0.34466346153846156</v>
      </c>
      <c r="L835" s="48">
        <f t="shared" si="101"/>
        <v>43</v>
      </c>
      <c r="M835" s="13">
        <f t="shared" si="102"/>
        <v>0.43</v>
      </c>
      <c r="N835" s="13">
        <f t="shared" si="103"/>
        <v>0.43</v>
      </c>
    </row>
    <row r="836" spans="1:14" x14ac:dyDescent="0.2">
      <c r="A836" s="37">
        <v>100</v>
      </c>
      <c r="B836" s="37">
        <f t="shared" si="99"/>
        <v>83300</v>
      </c>
      <c r="C836" s="38">
        <f>'Aliquote medie'!H836</f>
        <v>4</v>
      </c>
      <c r="D836" s="38">
        <f>'Aliquote medie'!I836</f>
        <v>0.43</v>
      </c>
      <c r="E836" s="39">
        <f>VLOOKUP(B836,'Aliquote medie'!B:L,10,FALSE)</f>
        <v>28719</v>
      </c>
      <c r="F836" s="39">
        <f>'Aliquote medie'!L836</f>
        <v>0.344765906362545</v>
      </c>
      <c r="G836" s="40">
        <f>VLOOKUP(B836,'Detrazioni (2022-2024)'!A:N,14,FALSE)</f>
        <v>0</v>
      </c>
      <c r="H836" s="3">
        <f t="shared" ref="H836:H899" si="104">IF(AND(E836&gt;G836,B836&lt;=15000),1200,0)</f>
        <v>0</v>
      </c>
      <c r="I836" s="41">
        <f t="shared" ref="I836:I899" si="105">G836+H836</f>
        <v>0</v>
      </c>
      <c r="J836" s="48">
        <f t="shared" ref="J836:J899" si="106">IF(G836&gt;E836,0,E836-G836-H836)</f>
        <v>28719</v>
      </c>
      <c r="K836" s="48">
        <f t="shared" si="100"/>
        <v>0.344765906362545</v>
      </c>
      <c r="L836" s="48">
        <f t="shared" si="101"/>
        <v>43</v>
      </c>
      <c r="M836" s="13">
        <f t="shared" si="102"/>
        <v>0.43</v>
      </c>
      <c r="N836" s="13">
        <f t="shared" si="103"/>
        <v>0.43</v>
      </c>
    </row>
    <row r="837" spans="1:14" x14ac:dyDescent="0.2">
      <c r="A837" s="37">
        <v>100</v>
      </c>
      <c r="B837" s="37">
        <f t="shared" ref="B837:B900" si="107">B836+A837</f>
        <v>83400</v>
      </c>
      <c r="C837" s="38">
        <f>'Aliquote medie'!H837</f>
        <v>4</v>
      </c>
      <c r="D837" s="38">
        <f>'Aliquote medie'!I837</f>
        <v>0.43</v>
      </c>
      <c r="E837" s="39">
        <f>VLOOKUP(B837,'Aliquote medie'!B:L,10,FALSE)</f>
        <v>28762</v>
      </c>
      <c r="F837" s="39">
        <f>'Aliquote medie'!L837</f>
        <v>0.34486810551558755</v>
      </c>
      <c r="G837" s="40">
        <f>VLOOKUP(B837,'Detrazioni (2022-2024)'!A:N,14,FALSE)</f>
        <v>0</v>
      </c>
      <c r="H837" s="3">
        <f t="shared" si="104"/>
        <v>0</v>
      </c>
      <c r="I837" s="41">
        <f t="shared" si="105"/>
        <v>0</v>
      </c>
      <c r="J837" s="48">
        <f t="shared" si="106"/>
        <v>28762</v>
      </c>
      <c r="K837" s="48">
        <f t="shared" ref="K837:K900" si="108">J837/B837</f>
        <v>0.34486810551558755</v>
      </c>
      <c r="L837" s="48">
        <f t="shared" ref="L837:L900" si="109">(J837-J836)</f>
        <v>43</v>
      </c>
      <c r="M837" s="13">
        <f t="shared" ref="M837:M900" si="110">L837/A837</f>
        <v>0.43</v>
      </c>
      <c r="N837" s="13">
        <f t="shared" ref="N837:N900" si="111">IF(AND(M837&lt;1,M837&gt;-0.3),M837,"")</f>
        <v>0.43</v>
      </c>
    </row>
    <row r="838" spans="1:14" x14ac:dyDescent="0.2">
      <c r="A838" s="37">
        <v>100</v>
      </c>
      <c r="B838" s="37">
        <f t="shared" si="107"/>
        <v>83500</v>
      </c>
      <c r="C838" s="38">
        <f>'Aliquote medie'!H838</f>
        <v>4</v>
      </c>
      <c r="D838" s="38">
        <f>'Aliquote medie'!I838</f>
        <v>0.43</v>
      </c>
      <c r="E838" s="39">
        <f>VLOOKUP(B838,'Aliquote medie'!B:L,10,FALSE)</f>
        <v>28805</v>
      </c>
      <c r="F838" s="39">
        <f>'Aliquote medie'!L838</f>
        <v>0.34497005988023954</v>
      </c>
      <c r="G838" s="40">
        <f>VLOOKUP(B838,'Detrazioni (2022-2024)'!A:N,14,FALSE)</f>
        <v>0</v>
      </c>
      <c r="H838" s="3">
        <f t="shared" si="104"/>
        <v>0</v>
      </c>
      <c r="I838" s="41">
        <f t="shared" si="105"/>
        <v>0</v>
      </c>
      <c r="J838" s="48">
        <f t="shared" si="106"/>
        <v>28805</v>
      </c>
      <c r="K838" s="48">
        <f t="shared" si="108"/>
        <v>0.34497005988023954</v>
      </c>
      <c r="L838" s="48">
        <f t="shared" si="109"/>
        <v>43</v>
      </c>
      <c r="M838" s="13">
        <f t="shared" si="110"/>
        <v>0.43</v>
      </c>
      <c r="N838" s="13">
        <f t="shared" si="111"/>
        <v>0.43</v>
      </c>
    </row>
    <row r="839" spans="1:14" x14ac:dyDescent="0.2">
      <c r="A839" s="37">
        <v>100</v>
      </c>
      <c r="B839" s="37">
        <f t="shared" si="107"/>
        <v>83600</v>
      </c>
      <c r="C839" s="38">
        <f>'Aliquote medie'!H839</f>
        <v>4</v>
      </c>
      <c r="D839" s="38">
        <f>'Aliquote medie'!I839</f>
        <v>0.43</v>
      </c>
      <c r="E839" s="39">
        <f>VLOOKUP(B839,'Aliquote medie'!B:L,10,FALSE)</f>
        <v>28848</v>
      </c>
      <c r="F839" s="39">
        <f>'Aliquote medie'!L839</f>
        <v>0.34507177033492825</v>
      </c>
      <c r="G839" s="40">
        <f>VLOOKUP(B839,'Detrazioni (2022-2024)'!A:N,14,FALSE)</f>
        <v>0</v>
      </c>
      <c r="H839" s="3">
        <f t="shared" si="104"/>
        <v>0</v>
      </c>
      <c r="I839" s="41">
        <f t="shared" si="105"/>
        <v>0</v>
      </c>
      <c r="J839" s="48">
        <f t="shared" si="106"/>
        <v>28848</v>
      </c>
      <c r="K839" s="48">
        <f t="shared" si="108"/>
        <v>0.34507177033492825</v>
      </c>
      <c r="L839" s="48">
        <f t="shared" si="109"/>
        <v>43</v>
      </c>
      <c r="M839" s="13">
        <f t="shared" si="110"/>
        <v>0.43</v>
      </c>
      <c r="N839" s="13">
        <f t="shared" si="111"/>
        <v>0.43</v>
      </c>
    </row>
    <row r="840" spans="1:14" x14ac:dyDescent="0.2">
      <c r="A840" s="37">
        <v>100</v>
      </c>
      <c r="B840" s="37">
        <f t="shared" si="107"/>
        <v>83700</v>
      </c>
      <c r="C840" s="38">
        <f>'Aliquote medie'!H840</f>
        <v>4</v>
      </c>
      <c r="D840" s="38">
        <f>'Aliquote medie'!I840</f>
        <v>0.43</v>
      </c>
      <c r="E840" s="39">
        <f>VLOOKUP(B840,'Aliquote medie'!B:L,10,FALSE)</f>
        <v>28891</v>
      </c>
      <c r="F840" s="39">
        <f>'Aliquote medie'!L840</f>
        <v>0.34517323775388292</v>
      </c>
      <c r="G840" s="40">
        <f>VLOOKUP(B840,'Detrazioni (2022-2024)'!A:N,14,FALSE)</f>
        <v>0</v>
      </c>
      <c r="H840" s="3">
        <f t="shared" si="104"/>
        <v>0</v>
      </c>
      <c r="I840" s="41">
        <f t="shared" si="105"/>
        <v>0</v>
      </c>
      <c r="J840" s="48">
        <f t="shared" si="106"/>
        <v>28891</v>
      </c>
      <c r="K840" s="48">
        <f t="shared" si="108"/>
        <v>0.34517323775388292</v>
      </c>
      <c r="L840" s="48">
        <f t="shared" si="109"/>
        <v>43</v>
      </c>
      <c r="M840" s="13">
        <f t="shared" si="110"/>
        <v>0.43</v>
      </c>
      <c r="N840" s="13">
        <f t="shared" si="111"/>
        <v>0.43</v>
      </c>
    </row>
    <row r="841" spans="1:14" x14ac:dyDescent="0.2">
      <c r="A841" s="37">
        <v>100</v>
      </c>
      <c r="B841" s="37">
        <f t="shared" si="107"/>
        <v>83800</v>
      </c>
      <c r="C841" s="38">
        <f>'Aliquote medie'!H841</f>
        <v>4</v>
      </c>
      <c r="D841" s="38">
        <f>'Aliquote medie'!I841</f>
        <v>0.43</v>
      </c>
      <c r="E841" s="39">
        <f>VLOOKUP(B841,'Aliquote medie'!B:L,10,FALSE)</f>
        <v>28934</v>
      </c>
      <c r="F841" s="39">
        <f>'Aliquote medie'!L841</f>
        <v>0.34527446300715992</v>
      </c>
      <c r="G841" s="40">
        <f>VLOOKUP(B841,'Detrazioni (2022-2024)'!A:N,14,FALSE)</f>
        <v>0</v>
      </c>
      <c r="H841" s="3">
        <f t="shared" si="104"/>
        <v>0</v>
      </c>
      <c r="I841" s="41">
        <f t="shared" si="105"/>
        <v>0</v>
      </c>
      <c r="J841" s="48">
        <f t="shared" si="106"/>
        <v>28934</v>
      </c>
      <c r="K841" s="48">
        <f t="shared" si="108"/>
        <v>0.34527446300715992</v>
      </c>
      <c r="L841" s="48">
        <f t="shared" si="109"/>
        <v>43</v>
      </c>
      <c r="M841" s="13">
        <f t="shared" si="110"/>
        <v>0.43</v>
      </c>
      <c r="N841" s="13">
        <f t="shared" si="111"/>
        <v>0.43</v>
      </c>
    </row>
    <row r="842" spans="1:14" x14ac:dyDescent="0.2">
      <c r="A842" s="37">
        <v>100</v>
      </c>
      <c r="B842" s="37">
        <f t="shared" si="107"/>
        <v>83900</v>
      </c>
      <c r="C842" s="38">
        <f>'Aliquote medie'!H842</f>
        <v>4</v>
      </c>
      <c r="D842" s="38">
        <f>'Aliquote medie'!I842</f>
        <v>0.43</v>
      </c>
      <c r="E842" s="39">
        <f>VLOOKUP(B842,'Aliquote medie'!B:L,10,FALSE)</f>
        <v>28977</v>
      </c>
      <c r="F842" s="39">
        <f>'Aliquote medie'!L842</f>
        <v>0.34537544696066746</v>
      </c>
      <c r="G842" s="40">
        <f>VLOOKUP(B842,'Detrazioni (2022-2024)'!A:N,14,FALSE)</f>
        <v>0</v>
      </c>
      <c r="H842" s="3">
        <f t="shared" si="104"/>
        <v>0</v>
      </c>
      <c r="I842" s="41">
        <f t="shared" si="105"/>
        <v>0</v>
      </c>
      <c r="J842" s="48">
        <f t="shared" si="106"/>
        <v>28977</v>
      </c>
      <c r="K842" s="48">
        <f t="shared" si="108"/>
        <v>0.34537544696066746</v>
      </c>
      <c r="L842" s="48">
        <f t="shared" si="109"/>
        <v>43</v>
      </c>
      <c r="M842" s="13">
        <f t="shared" si="110"/>
        <v>0.43</v>
      </c>
      <c r="N842" s="13">
        <f t="shared" si="111"/>
        <v>0.43</v>
      </c>
    </row>
    <row r="843" spans="1:14" x14ac:dyDescent="0.2">
      <c r="A843" s="37">
        <v>100</v>
      </c>
      <c r="B843" s="37">
        <f t="shared" si="107"/>
        <v>84000</v>
      </c>
      <c r="C843" s="38">
        <f>'Aliquote medie'!H843</f>
        <v>4</v>
      </c>
      <c r="D843" s="38">
        <f>'Aliquote medie'!I843</f>
        <v>0.43</v>
      </c>
      <c r="E843" s="39">
        <f>VLOOKUP(B843,'Aliquote medie'!B:L,10,FALSE)</f>
        <v>29020</v>
      </c>
      <c r="F843" s="39">
        <f>'Aliquote medie'!L843</f>
        <v>0.34547619047619049</v>
      </c>
      <c r="G843" s="40">
        <f>VLOOKUP(B843,'Detrazioni (2022-2024)'!A:N,14,FALSE)</f>
        <v>0</v>
      </c>
      <c r="H843" s="3">
        <f t="shared" si="104"/>
        <v>0</v>
      </c>
      <c r="I843" s="41">
        <f t="shared" si="105"/>
        <v>0</v>
      </c>
      <c r="J843" s="48">
        <f t="shared" si="106"/>
        <v>29020</v>
      </c>
      <c r="K843" s="48">
        <f t="shared" si="108"/>
        <v>0.34547619047619049</v>
      </c>
      <c r="L843" s="48">
        <f t="shared" si="109"/>
        <v>43</v>
      </c>
      <c r="M843" s="13">
        <f t="shared" si="110"/>
        <v>0.43</v>
      </c>
      <c r="N843" s="13">
        <f t="shared" si="111"/>
        <v>0.43</v>
      </c>
    </row>
    <row r="844" spans="1:14" x14ac:dyDescent="0.2">
      <c r="A844" s="37">
        <v>100</v>
      </c>
      <c r="B844" s="37">
        <f t="shared" si="107"/>
        <v>84100</v>
      </c>
      <c r="C844" s="38">
        <f>'Aliquote medie'!H844</f>
        <v>4</v>
      </c>
      <c r="D844" s="38">
        <f>'Aliquote medie'!I844</f>
        <v>0.43</v>
      </c>
      <c r="E844" s="39">
        <f>VLOOKUP(B844,'Aliquote medie'!B:L,10,FALSE)</f>
        <v>29063</v>
      </c>
      <c r="F844" s="39">
        <f>'Aliquote medie'!L844</f>
        <v>0.34557669441141498</v>
      </c>
      <c r="G844" s="40">
        <f>VLOOKUP(B844,'Detrazioni (2022-2024)'!A:N,14,FALSE)</f>
        <v>0</v>
      </c>
      <c r="H844" s="3">
        <f t="shared" si="104"/>
        <v>0</v>
      </c>
      <c r="I844" s="41">
        <f t="shared" si="105"/>
        <v>0</v>
      </c>
      <c r="J844" s="48">
        <f t="shared" si="106"/>
        <v>29063</v>
      </c>
      <c r="K844" s="48">
        <f t="shared" si="108"/>
        <v>0.34557669441141498</v>
      </c>
      <c r="L844" s="48">
        <f t="shared" si="109"/>
        <v>43</v>
      </c>
      <c r="M844" s="13">
        <f t="shared" si="110"/>
        <v>0.43</v>
      </c>
      <c r="N844" s="13">
        <f t="shared" si="111"/>
        <v>0.43</v>
      </c>
    </row>
    <row r="845" spans="1:14" x14ac:dyDescent="0.2">
      <c r="A845" s="37">
        <v>100</v>
      </c>
      <c r="B845" s="37">
        <f t="shared" si="107"/>
        <v>84200</v>
      </c>
      <c r="C845" s="38">
        <f>'Aliquote medie'!H845</f>
        <v>4</v>
      </c>
      <c r="D845" s="38">
        <f>'Aliquote medie'!I845</f>
        <v>0.43</v>
      </c>
      <c r="E845" s="39">
        <f>VLOOKUP(B845,'Aliquote medie'!B:L,10,FALSE)</f>
        <v>29106</v>
      </c>
      <c r="F845" s="39">
        <f>'Aliquote medie'!L845</f>
        <v>0.34567695961995248</v>
      </c>
      <c r="G845" s="40">
        <f>VLOOKUP(B845,'Detrazioni (2022-2024)'!A:N,14,FALSE)</f>
        <v>0</v>
      </c>
      <c r="H845" s="3">
        <f t="shared" si="104"/>
        <v>0</v>
      </c>
      <c r="I845" s="41">
        <f t="shared" si="105"/>
        <v>0</v>
      </c>
      <c r="J845" s="48">
        <f t="shared" si="106"/>
        <v>29106</v>
      </c>
      <c r="K845" s="48">
        <f t="shared" si="108"/>
        <v>0.34567695961995248</v>
      </c>
      <c r="L845" s="48">
        <f t="shared" si="109"/>
        <v>43</v>
      </c>
      <c r="M845" s="13">
        <f t="shared" si="110"/>
        <v>0.43</v>
      </c>
      <c r="N845" s="13">
        <f t="shared" si="111"/>
        <v>0.43</v>
      </c>
    </row>
    <row r="846" spans="1:14" x14ac:dyDescent="0.2">
      <c r="A846" s="37">
        <v>100</v>
      </c>
      <c r="B846" s="37">
        <f t="shared" si="107"/>
        <v>84300</v>
      </c>
      <c r="C846" s="38">
        <f>'Aliquote medie'!H846</f>
        <v>4</v>
      </c>
      <c r="D846" s="38">
        <f>'Aliquote medie'!I846</f>
        <v>0.43</v>
      </c>
      <c r="E846" s="39">
        <f>VLOOKUP(B846,'Aliquote medie'!B:L,10,FALSE)</f>
        <v>29149</v>
      </c>
      <c r="F846" s="39">
        <f>'Aliquote medie'!L846</f>
        <v>0.34577698695136416</v>
      </c>
      <c r="G846" s="40">
        <f>VLOOKUP(B846,'Detrazioni (2022-2024)'!A:N,14,FALSE)</f>
        <v>0</v>
      </c>
      <c r="H846" s="3">
        <f t="shared" si="104"/>
        <v>0</v>
      </c>
      <c r="I846" s="41">
        <f t="shared" si="105"/>
        <v>0</v>
      </c>
      <c r="J846" s="48">
        <f t="shared" si="106"/>
        <v>29149</v>
      </c>
      <c r="K846" s="48">
        <f t="shared" si="108"/>
        <v>0.34577698695136416</v>
      </c>
      <c r="L846" s="48">
        <f t="shared" si="109"/>
        <v>43</v>
      </c>
      <c r="M846" s="13">
        <f t="shared" si="110"/>
        <v>0.43</v>
      </c>
      <c r="N846" s="13">
        <f t="shared" si="111"/>
        <v>0.43</v>
      </c>
    </row>
    <row r="847" spans="1:14" x14ac:dyDescent="0.2">
      <c r="A847" s="37">
        <v>100</v>
      </c>
      <c r="B847" s="37">
        <f t="shared" si="107"/>
        <v>84400</v>
      </c>
      <c r="C847" s="38">
        <f>'Aliquote medie'!H847</f>
        <v>4</v>
      </c>
      <c r="D847" s="38">
        <f>'Aliquote medie'!I847</f>
        <v>0.43</v>
      </c>
      <c r="E847" s="39">
        <f>VLOOKUP(B847,'Aliquote medie'!B:L,10,FALSE)</f>
        <v>29192</v>
      </c>
      <c r="F847" s="39">
        <f>'Aliquote medie'!L847</f>
        <v>0.34587677725118482</v>
      </c>
      <c r="G847" s="40">
        <f>VLOOKUP(B847,'Detrazioni (2022-2024)'!A:N,14,FALSE)</f>
        <v>0</v>
      </c>
      <c r="H847" s="3">
        <f t="shared" si="104"/>
        <v>0</v>
      </c>
      <c r="I847" s="41">
        <f t="shared" si="105"/>
        <v>0</v>
      </c>
      <c r="J847" s="48">
        <f t="shared" si="106"/>
        <v>29192</v>
      </c>
      <c r="K847" s="48">
        <f t="shared" si="108"/>
        <v>0.34587677725118482</v>
      </c>
      <c r="L847" s="48">
        <f t="shared" si="109"/>
        <v>43</v>
      </c>
      <c r="M847" s="13">
        <f t="shared" si="110"/>
        <v>0.43</v>
      </c>
      <c r="N847" s="13">
        <f t="shared" si="111"/>
        <v>0.43</v>
      </c>
    </row>
    <row r="848" spans="1:14" x14ac:dyDescent="0.2">
      <c r="A848" s="37">
        <v>100</v>
      </c>
      <c r="B848" s="37">
        <f t="shared" si="107"/>
        <v>84500</v>
      </c>
      <c r="C848" s="38">
        <f>'Aliquote medie'!H848</f>
        <v>4</v>
      </c>
      <c r="D848" s="38">
        <f>'Aliquote medie'!I848</f>
        <v>0.43</v>
      </c>
      <c r="E848" s="39">
        <f>VLOOKUP(B848,'Aliquote medie'!B:L,10,FALSE)</f>
        <v>29235</v>
      </c>
      <c r="F848" s="39">
        <f>'Aliquote medie'!L848</f>
        <v>0.34597633136094674</v>
      </c>
      <c r="G848" s="40">
        <f>VLOOKUP(B848,'Detrazioni (2022-2024)'!A:N,14,FALSE)</f>
        <v>0</v>
      </c>
      <c r="H848" s="3">
        <f t="shared" si="104"/>
        <v>0</v>
      </c>
      <c r="I848" s="41">
        <f t="shared" si="105"/>
        <v>0</v>
      </c>
      <c r="J848" s="48">
        <f t="shared" si="106"/>
        <v>29235</v>
      </c>
      <c r="K848" s="48">
        <f t="shared" si="108"/>
        <v>0.34597633136094674</v>
      </c>
      <c r="L848" s="48">
        <f t="shared" si="109"/>
        <v>43</v>
      </c>
      <c r="M848" s="13">
        <f t="shared" si="110"/>
        <v>0.43</v>
      </c>
      <c r="N848" s="13">
        <f t="shared" si="111"/>
        <v>0.43</v>
      </c>
    </row>
    <row r="849" spans="1:14" x14ac:dyDescent="0.2">
      <c r="A849" s="37">
        <v>100</v>
      </c>
      <c r="B849" s="37">
        <f t="shared" si="107"/>
        <v>84600</v>
      </c>
      <c r="C849" s="38">
        <f>'Aliquote medie'!H849</f>
        <v>4</v>
      </c>
      <c r="D849" s="38">
        <f>'Aliquote medie'!I849</f>
        <v>0.43</v>
      </c>
      <c r="E849" s="39">
        <f>VLOOKUP(B849,'Aliquote medie'!B:L,10,FALSE)</f>
        <v>29278</v>
      </c>
      <c r="F849" s="39">
        <f>'Aliquote medie'!L849</f>
        <v>0.34607565011820329</v>
      </c>
      <c r="G849" s="40">
        <f>VLOOKUP(B849,'Detrazioni (2022-2024)'!A:N,14,FALSE)</f>
        <v>0</v>
      </c>
      <c r="H849" s="3">
        <f t="shared" si="104"/>
        <v>0</v>
      </c>
      <c r="I849" s="41">
        <f t="shared" si="105"/>
        <v>0</v>
      </c>
      <c r="J849" s="48">
        <f t="shared" si="106"/>
        <v>29278</v>
      </c>
      <c r="K849" s="48">
        <f t="shared" si="108"/>
        <v>0.34607565011820329</v>
      </c>
      <c r="L849" s="48">
        <f t="shared" si="109"/>
        <v>43</v>
      </c>
      <c r="M849" s="13">
        <f t="shared" si="110"/>
        <v>0.43</v>
      </c>
      <c r="N849" s="13">
        <f t="shared" si="111"/>
        <v>0.43</v>
      </c>
    </row>
    <row r="850" spans="1:14" x14ac:dyDescent="0.2">
      <c r="A850" s="37">
        <v>100</v>
      </c>
      <c r="B850" s="37">
        <f t="shared" si="107"/>
        <v>84700</v>
      </c>
      <c r="C850" s="38">
        <f>'Aliquote medie'!H850</f>
        <v>4</v>
      </c>
      <c r="D850" s="38">
        <f>'Aliquote medie'!I850</f>
        <v>0.43</v>
      </c>
      <c r="E850" s="39">
        <f>VLOOKUP(B850,'Aliquote medie'!B:L,10,FALSE)</f>
        <v>29321</v>
      </c>
      <c r="F850" s="39">
        <f>'Aliquote medie'!L850</f>
        <v>0.34617473435655255</v>
      </c>
      <c r="G850" s="40">
        <f>VLOOKUP(B850,'Detrazioni (2022-2024)'!A:N,14,FALSE)</f>
        <v>0</v>
      </c>
      <c r="H850" s="3">
        <f t="shared" si="104"/>
        <v>0</v>
      </c>
      <c r="I850" s="41">
        <f t="shared" si="105"/>
        <v>0</v>
      </c>
      <c r="J850" s="48">
        <f t="shared" si="106"/>
        <v>29321</v>
      </c>
      <c r="K850" s="48">
        <f t="shared" si="108"/>
        <v>0.34617473435655255</v>
      </c>
      <c r="L850" s="48">
        <f t="shared" si="109"/>
        <v>43</v>
      </c>
      <c r="M850" s="13">
        <f t="shared" si="110"/>
        <v>0.43</v>
      </c>
      <c r="N850" s="13">
        <f t="shared" si="111"/>
        <v>0.43</v>
      </c>
    </row>
    <row r="851" spans="1:14" x14ac:dyDescent="0.2">
      <c r="A851" s="37">
        <v>100</v>
      </c>
      <c r="B851" s="37">
        <f t="shared" si="107"/>
        <v>84800</v>
      </c>
      <c r="C851" s="38">
        <f>'Aliquote medie'!H851</f>
        <v>4</v>
      </c>
      <c r="D851" s="38">
        <f>'Aliquote medie'!I851</f>
        <v>0.43</v>
      </c>
      <c r="E851" s="39">
        <f>VLOOKUP(B851,'Aliquote medie'!B:L,10,FALSE)</f>
        <v>29364</v>
      </c>
      <c r="F851" s="39">
        <f>'Aliquote medie'!L851</f>
        <v>0.3462735849056604</v>
      </c>
      <c r="G851" s="40">
        <f>VLOOKUP(B851,'Detrazioni (2022-2024)'!A:N,14,FALSE)</f>
        <v>0</v>
      </c>
      <c r="H851" s="3">
        <f t="shared" si="104"/>
        <v>0</v>
      </c>
      <c r="I851" s="41">
        <f t="shared" si="105"/>
        <v>0</v>
      </c>
      <c r="J851" s="48">
        <f t="shared" si="106"/>
        <v>29364</v>
      </c>
      <c r="K851" s="48">
        <f t="shared" si="108"/>
        <v>0.3462735849056604</v>
      </c>
      <c r="L851" s="48">
        <f t="shared" si="109"/>
        <v>43</v>
      </c>
      <c r="M851" s="13">
        <f t="shared" si="110"/>
        <v>0.43</v>
      </c>
      <c r="N851" s="13">
        <f t="shared" si="111"/>
        <v>0.43</v>
      </c>
    </row>
    <row r="852" spans="1:14" x14ac:dyDescent="0.2">
      <c r="A852" s="37">
        <v>100</v>
      </c>
      <c r="B852" s="37">
        <f t="shared" si="107"/>
        <v>84900</v>
      </c>
      <c r="C852" s="38">
        <f>'Aliquote medie'!H852</f>
        <v>4</v>
      </c>
      <c r="D852" s="38">
        <f>'Aliquote medie'!I852</f>
        <v>0.43</v>
      </c>
      <c r="E852" s="39">
        <f>VLOOKUP(B852,'Aliquote medie'!B:L,10,FALSE)</f>
        <v>29407</v>
      </c>
      <c r="F852" s="39">
        <f>'Aliquote medie'!L852</f>
        <v>0.34637220259128387</v>
      </c>
      <c r="G852" s="40">
        <f>VLOOKUP(B852,'Detrazioni (2022-2024)'!A:N,14,FALSE)</f>
        <v>0</v>
      </c>
      <c r="H852" s="3">
        <f t="shared" si="104"/>
        <v>0</v>
      </c>
      <c r="I852" s="41">
        <f t="shared" si="105"/>
        <v>0</v>
      </c>
      <c r="J852" s="48">
        <f t="shared" si="106"/>
        <v>29407</v>
      </c>
      <c r="K852" s="48">
        <f t="shared" si="108"/>
        <v>0.34637220259128387</v>
      </c>
      <c r="L852" s="48">
        <f t="shared" si="109"/>
        <v>43</v>
      </c>
      <c r="M852" s="13">
        <f t="shared" si="110"/>
        <v>0.43</v>
      </c>
      <c r="N852" s="13">
        <f t="shared" si="111"/>
        <v>0.43</v>
      </c>
    </row>
    <row r="853" spans="1:14" x14ac:dyDescent="0.2">
      <c r="A853" s="37">
        <v>100</v>
      </c>
      <c r="B853" s="37">
        <f t="shared" si="107"/>
        <v>85000</v>
      </c>
      <c r="C853" s="38">
        <f>'Aliquote medie'!H853</f>
        <v>4</v>
      </c>
      <c r="D853" s="38">
        <f>'Aliquote medie'!I853</f>
        <v>0.43</v>
      </c>
      <c r="E853" s="39">
        <f>VLOOKUP(B853,'Aliquote medie'!B:L,10,FALSE)</f>
        <v>29450</v>
      </c>
      <c r="F853" s="39">
        <f>'Aliquote medie'!L853</f>
        <v>0.34647058823529414</v>
      </c>
      <c r="G853" s="40">
        <f>VLOOKUP(B853,'Detrazioni (2022-2024)'!A:N,14,FALSE)</f>
        <v>0</v>
      </c>
      <c r="H853" s="3">
        <f t="shared" si="104"/>
        <v>0</v>
      </c>
      <c r="I853" s="41">
        <f t="shared" si="105"/>
        <v>0</v>
      </c>
      <c r="J853" s="48">
        <f t="shared" si="106"/>
        <v>29450</v>
      </c>
      <c r="K853" s="48">
        <f t="shared" si="108"/>
        <v>0.34647058823529414</v>
      </c>
      <c r="L853" s="48">
        <f t="shared" si="109"/>
        <v>43</v>
      </c>
      <c r="M853" s="13">
        <f t="shared" si="110"/>
        <v>0.43</v>
      </c>
      <c r="N853" s="13">
        <f t="shared" si="111"/>
        <v>0.43</v>
      </c>
    </row>
    <row r="854" spans="1:14" x14ac:dyDescent="0.2">
      <c r="A854" s="37">
        <v>100</v>
      </c>
      <c r="B854" s="37">
        <f t="shared" si="107"/>
        <v>85100</v>
      </c>
      <c r="C854" s="38">
        <f>'Aliquote medie'!H854</f>
        <v>4</v>
      </c>
      <c r="D854" s="38">
        <f>'Aliquote medie'!I854</f>
        <v>0.43</v>
      </c>
      <c r="E854" s="39">
        <f>VLOOKUP(B854,'Aliquote medie'!B:L,10,FALSE)</f>
        <v>29493</v>
      </c>
      <c r="F854" s="39">
        <f>'Aliquote medie'!L854</f>
        <v>0.3465687426556992</v>
      </c>
      <c r="G854" s="40">
        <f>VLOOKUP(B854,'Detrazioni (2022-2024)'!A:N,14,FALSE)</f>
        <v>0</v>
      </c>
      <c r="H854" s="3">
        <f t="shared" si="104"/>
        <v>0</v>
      </c>
      <c r="I854" s="41">
        <f t="shared" si="105"/>
        <v>0</v>
      </c>
      <c r="J854" s="48">
        <f t="shared" si="106"/>
        <v>29493</v>
      </c>
      <c r="K854" s="48">
        <f t="shared" si="108"/>
        <v>0.3465687426556992</v>
      </c>
      <c r="L854" s="48">
        <f t="shared" si="109"/>
        <v>43</v>
      </c>
      <c r="M854" s="13">
        <f t="shared" si="110"/>
        <v>0.43</v>
      </c>
      <c r="N854" s="13">
        <f t="shared" si="111"/>
        <v>0.43</v>
      </c>
    </row>
    <row r="855" spans="1:14" x14ac:dyDescent="0.2">
      <c r="A855" s="37">
        <v>100</v>
      </c>
      <c r="B855" s="37">
        <f t="shared" si="107"/>
        <v>85200</v>
      </c>
      <c r="C855" s="38">
        <f>'Aliquote medie'!H855</f>
        <v>4</v>
      </c>
      <c r="D855" s="38">
        <f>'Aliquote medie'!I855</f>
        <v>0.43</v>
      </c>
      <c r="E855" s="39">
        <f>VLOOKUP(B855,'Aliquote medie'!B:L,10,FALSE)</f>
        <v>29536</v>
      </c>
      <c r="F855" s="39">
        <f>'Aliquote medie'!L855</f>
        <v>0.34666666666666668</v>
      </c>
      <c r="G855" s="40">
        <f>VLOOKUP(B855,'Detrazioni (2022-2024)'!A:N,14,FALSE)</f>
        <v>0</v>
      </c>
      <c r="H855" s="3">
        <f t="shared" si="104"/>
        <v>0</v>
      </c>
      <c r="I855" s="41">
        <f t="shared" si="105"/>
        <v>0</v>
      </c>
      <c r="J855" s="48">
        <f t="shared" si="106"/>
        <v>29536</v>
      </c>
      <c r="K855" s="48">
        <f t="shared" si="108"/>
        <v>0.34666666666666668</v>
      </c>
      <c r="L855" s="48">
        <f t="shared" si="109"/>
        <v>43</v>
      </c>
      <c r="M855" s="13">
        <f t="shared" si="110"/>
        <v>0.43</v>
      </c>
      <c r="N855" s="13">
        <f t="shared" si="111"/>
        <v>0.43</v>
      </c>
    </row>
    <row r="856" spans="1:14" x14ac:dyDescent="0.2">
      <c r="A856" s="37">
        <v>100</v>
      </c>
      <c r="B856" s="37">
        <f t="shared" si="107"/>
        <v>85300</v>
      </c>
      <c r="C856" s="38">
        <f>'Aliquote medie'!H856</f>
        <v>4</v>
      </c>
      <c r="D856" s="38">
        <f>'Aliquote medie'!I856</f>
        <v>0.43</v>
      </c>
      <c r="E856" s="39">
        <f>VLOOKUP(B856,'Aliquote medie'!B:L,10,FALSE)</f>
        <v>29579</v>
      </c>
      <c r="F856" s="39">
        <f>'Aliquote medie'!L856</f>
        <v>0.3467643610785463</v>
      </c>
      <c r="G856" s="40">
        <f>VLOOKUP(B856,'Detrazioni (2022-2024)'!A:N,14,FALSE)</f>
        <v>0</v>
      </c>
      <c r="H856" s="3">
        <f t="shared" si="104"/>
        <v>0</v>
      </c>
      <c r="I856" s="41">
        <f t="shared" si="105"/>
        <v>0</v>
      </c>
      <c r="J856" s="48">
        <f t="shared" si="106"/>
        <v>29579</v>
      </c>
      <c r="K856" s="48">
        <f t="shared" si="108"/>
        <v>0.3467643610785463</v>
      </c>
      <c r="L856" s="48">
        <f t="shared" si="109"/>
        <v>43</v>
      </c>
      <c r="M856" s="13">
        <f t="shared" si="110"/>
        <v>0.43</v>
      </c>
      <c r="N856" s="13">
        <f t="shared" si="111"/>
        <v>0.43</v>
      </c>
    </row>
    <row r="857" spans="1:14" x14ac:dyDescent="0.2">
      <c r="A857" s="37">
        <v>100</v>
      </c>
      <c r="B857" s="37">
        <f t="shared" si="107"/>
        <v>85400</v>
      </c>
      <c r="C857" s="38">
        <f>'Aliquote medie'!H857</f>
        <v>4</v>
      </c>
      <c r="D857" s="38">
        <f>'Aliquote medie'!I857</f>
        <v>0.43</v>
      </c>
      <c r="E857" s="39">
        <f>VLOOKUP(B857,'Aliquote medie'!B:L,10,FALSE)</f>
        <v>29622</v>
      </c>
      <c r="F857" s="39">
        <f>'Aliquote medie'!L857</f>
        <v>0.34686182669789228</v>
      </c>
      <c r="G857" s="40">
        <f>VLOOKUP(B857,'Detrazioni (2022-2024)'!A:N,14,FALSE)</f>
        <v>0</v>
      </c>
      <c r="H857" s="3">
        <f t="shared" si="104"/>
        <v>0</v>
      </c>
      <c r="I857" s="41">
        <f t="shared" si="105"/>
        <v>0</v>
      </c>
      <c r="J857" s="48">
        <f t="shared" si="106"/>
        <v>29622</v>
      </c>
      <c r="K857" s="48">
        <f t="shared" si="108"/>
        <v>0.34686182669789228</v>
      </c>
      <c r="L857" s="48">
        <f t="shared" si="109"/>
        <v>43</v>
      </c>
      <c r="M857" s="13">
        <f t="shared" si="110"/>
        <v>0.43</v>
      </c>
      <c r="N857" s="13">
        <f t="shared" si="111"/>
        <v>0.43</v>
      </c>
    </row>
    <row r="858" spans="1:14" x14ac:dyDescent="0.2">
      <c r="A858" s="37">
        <v>100</v>
      </c>
      <c r="B858" s="37">
        <f t="shared" si="107"/>
        <v>85500</v>
      </c>
      <c r="C858" s="38">
        <f>'Aliquote medie'!H858</f>
        <v>4</v>
      </c>
      <c r="D858" s="38">
        <f>'Aliquote medie'!I858</f>
        <v>0.43</v>
      </c>
      <c r="E858" s="39">
        <f>VLOOKUP(B858,'Aliquote medie'!B:L,10,FALSE)</f>
        <v>29665</v>
      </c>
      <c r="F858" s="39">
        <f>'Aliquote medie'!L858</f>
        <v>0.34695906432748536</v>
      </c>
      <c r="G858" s="40">
        <f>VLOOKUP(B858,'Detrazioni (2022-2024)'!A:N,14,FALSE)</f>
        <v>0</v>
      </c>
      <c r="H858" s="3">
        <f t="shared" si="104"/>
        <v>0</v>
      </c>
      <c r="I858" s="41">
        <f t="shared" si="105"/>
        <v>0</v>
      </c>
      <c r="J858" s="48">
        <f t="shared" si="106"/>
        <v>29665</v>
      </c>
      <c r="K858" s="48">
        <f t="shared" si="108"/>
        <v>0.34695906432748536</v>
      </c>
      <c r="L858" s="48">
        <f t="shared" si="109"/>
        <v>43</v>
      </c>
      <c r="M858" s="13">
        <f t="shared" si="110"/>
        <v>0.43</v>
      </c>
      <c r="N858" s="13">
        <f t="shared" si="111"/>
        <v>0.43</v>
      </c>
    </row>
    <row r="859" spans="1:14" x14ac:dyDescent="0.2">
      <c r="A859" s="37">
        <v>100</v>
      </c>
      <c r="B859" s="37">
        <f t="shared" si="107"/>
        <v>85600</v>
      </c>
      <c r="C859" s="38">
        <f>'Aliquote medie'!H859</f>
        <v>4</v>
      </c>
      <c r="D859" s="38">
        <f>'Aliquote medie'!I859</f>
        <v>0.43</v>
      </c>
      <c r="E859" s="39">
        <f>VLOOKUP(B859,'Aliquote medie'!B:L,10,FALSE)</f>
        <v>29708</v>
      </c>
      <c r="F859" s="39">
        <f>'Aliquote medie'!L859</f>
        <v>0.34705607476635514</v>
      </c>
      <c r="G859" s="40">
        <f>VLOOKUP(B859,'Detrazioni (2022-2024)'!A:N,14,FALSE)</f>
        <v>0</v>
      </c>
      <c r="H859" s="3">
        <f t="shared" si="104"/>
        <v>0</v>
      </c>
      <c r="I859" s="41">
        <f t="shared" si="105"/>
        <v>0</v>
      </c>
      <c r="J859" s="48">
        <f t="shared" si="106"/>
        <v>29708</v>
      </c>
      <c r="K859" s="48">
        <f t="shared" si="108"/>
        <v>0.34705607476635514</v>
      </c>
      <c r="L859" s="48">
        <f t="shared" si="109"/>
        <v>43</v>
      </c>
      <c r="M859" s="13">
        <f t="shared" si="110"/>
        <v>0.43</v>
      </c>
      <c r="N859" s="13">
        <f t="shared" si="111"/>
        <v>0.43</v>
      </c>
    </row>
    <row r="860" spans="1:14" x14ac:dyDescent="0.2">
      <c r="A860" s="37">
        <v>100</v>
      </c>
      <c r="B860" s="37">
        <f t="shared" si="107"/>
        <v>85700</v>
      </c>
      <c r="C860" s="38">
        <f>'Aliquote medie'!H860</f>
        <v>4</v>
      </c>
      <c r="D860" s="38">
        <f>'Aliquote medie'!I860</f>
        <v>0.43</v>
      </c>
      <c r="E860" s="39">
        <f>VLOOKUP(B860,'Aliquote medie'!B:L,10,FALSE)</f>
        <v>29751</v>
      </c>
      <c r="F860" s="39">
        <f>'Aliquote medie'!L860</f>
        <v>0.34715285880980162</v>
      </c>
      <c r="G860" s="40">
        <f>VLOOKUP(B860,'Detrazioni (2022-2024)'!A:N,14,FALSE)</f>
        <v>0</v>
      </c>
      <c r="H860" s="3">
        <f t="shared" si="104"/>
        <v>0</v>
      </c>
      <c r="I860" s="41">
        <f t="shared" si="105"/>
        <v>0</v>
      </c>
      <c r="J860" s="48">
        <f t="shared" si="106"/>
        <v>29751</v>
      </c>
      <c r="K860" s="48">
        <f t="shared" si="108"/>
        <v>0.34715285880980162</v>
      </c>
      <c r="L860" s="48">
        <f t="shared" si="109"/>
        <v>43</v>
      </c>
      <c r="M860" s="13">
        <f t="shared" si="110"/>
        <v>0.43</v>
      </c>
      <c r="N860" s="13">
        <f t="shared" si="111"/>
        <v>0.43</v>
      </c>
    </row>
    <row r="861" spans="1:14" x14ac:dyDescent="0.2">
      <c r="A861" s="37">
        <v>100</v>
      </c>
      <c r="B861" s="37">
        <f t="shared" si="107"/>
        <v>85800</v>
      </c>
      <c r="C861" s="38">
        <f>'Aliquote medie'!H861</f>
        <v>4</v>
      </c>
      <c r="D861" s="38">
        <f>'Aliquote medie'!I861</f>
        <v>0.43</v>
      </c>
      <c r="E861" s="39">
        <f>VLOOKUP(B861,'Aliquote medie'!B:L,10,FALSE)</f>
        <v>29794</v>
      </c>
      <c r="F861" s="39">
        <f>'Aliquote medie'!L861</f>
        <v>0.34724941724941727</v>
      </c>
      <c r="G861" s="40">
        <f>VLOOKUP(B861,'Detrazioni (2022-2024)'!A:N,14,FALSE)</f>
        <v>0</v>
      </c>
      <c r="H861" s="3">
        <f t="shared" si="104"/>
        <v>0</v>
      </c>
      <c r="I861" s="41">
        <f t="shared" si="105"/>
        <v>0</v>
      </c>
      <c r="J861" s="48">
        <f t="shared" si="106"/>
        <v>29794</v>
      </c>
      <c r="K861" s="48">
        <f t="shared" si="108"/>
        <v>0.34724941724941727</v>
      </c>
      <c r="L861" s="48">
        <f t="shared" si="109"/>
        <v>43</v>
      </c>
      <c r="M861" s="13">
        <f t="shared" si="110"/>
        <v>0.43</v>
      </c>
      <c r="N861" s="13">
        <f t="shared" si="111"/>
        <v>0.43</v>
      </c>
    </row>
    <row r="862" spans="1:14" x14ac:dyDescent="0.2">
      <c r="A862" s="37">
        <v>100</v>
      </c>
      <c r="B862" s="37">
        <f t="shared" si="107"/>
        <v>85900</v>
      </c>
      <c r="C862" s="38">
        <f>'Aliquote medie'!H862</f>
        <v>4</v>
      </c>
      <c r="D862" s="38">
        <f>'Aliquote medie'!I862</f>
        <v>0.43</v>
      </c>
      <c r="E862" s="39">
        <f>VLOOKUP(B862,'Aliquote medie'!B:L,10,FALSE)</f>
        <v>29837</v>
      </c>
      <c r="F862" s="39">
        <f>'Aliquote medie'!L862</f>
        <v>0.34734575087310826</v>
      </c>
      <c r="G862" s="40">
        <f>VLOOKUP(B862,'Detrazioni (2022-2024)'!A:N,14,FALSE)</f>
        <v>0</v>
      </c>
      <c r="H862" s="3">
        <f t="shared" si="104"/>
        <v>0</v>
      </c>
      <c r="I862" s="41">
        <f t="shared" si="105"/>
        <v>0</v>
      </c>
      <c r="J862" s="48">
        <f t="shared" si="106"/>
        <v>29837</v>
      </c>
      <c r="K862" s="48">
        <f t="shared" si="108"/>
        <v>0.34734575087310826</v>
      </c>
      <c r="L862" s="48">
        <f t="shared" si="109"/>
        <v>43</v>
      </c>
      <c r="M862" s="13">
        <f t="shared" si="110"/>
        <v>0.43</v>
      </c>
      <c r="N862" s="13">
        <f t="shared" si="111"/>
        <v>0.43</v>
      </c>
    </row>
    <row r="863" spans="1:14" x14ac:dyDescent="0.2">
      <c r="A863" s="37">
        <v>100</v>
      </c>
      <c r="B863" s="37">
        <f t="shared" si="107"/>
        <v>86000</v>
      </c>
      <c r="C863" s="38">
        <f>'Aliquote medie'!H863</f>
        <v>4</v>
      </c>
      <c r="D863" s="38">
        <f>'Aliquote medie'!I863</f>
        <v>0.43</v>
      </c>
      <c r="E863" s="39">
        <f>VLOOKUP(B863,'Aliquote medie'!B:L,10,FALSE)</f>
        <v>29880</v>
      </c>
      <c r="F863" s="39">
        <f>'Aliquote medie'!L863</f>
        <v>0.34744186046511627</v>
      </c>
      <c r="G863" s="40">
        <f>VLOOKUP(B863,'Detrazioni (2022-2024)'!A:N,14,FALSE)</f>
        <v>0</v>
      </c>
      <c r="H863" s="3">
        <f t="shared" si="104"/>
        <v>0</v>
      </c>
      <c r="I863" s="41">
        <f t="shared" si="105"/>
        <v>0</v>
      </c>
      <c r="J863" s="48">
        <f t="shared" si="106"/>
        <v>29880</v>
      </c>
      <c r="K863" s="48">
        <f t="shared" si="108"/>
        <v>0.34744186046511627</v>
      </c>
      <c r="L863" s="48">
        <f t="shared" si="109"/>
        <v>43</v>
      </c>
      <c r="M863" s="13">
        <f t="shared" si="110"/>
        <v>0.43</v>
      </c>
      <c r="N863" s="13">
        <f t="shared" si="111"/>
        <v>0.43</v>
      </c>
    </row>
    <row r="864" spans="1:14" x14ac:dyDescent="0.2">
      <c r="A864" s="37">
        <v>100</v>
      </c>
      <c r="B864" s="37">
        <f t="shared" si="107"/>
        <v>86100</v>
      </c>
      <c r="C864" s="38">
        <f>'Aliquote medie'!H864</f>
        <v>4</v>
      </c>
      <c r="D864" s="38">
        <f>'Aliquote medie'!I864</f>
        <v>0.43</v>
      </c>
      <c r="E864" s="39">
        <f>VLOOKUP(B864,'Aliquote medie'!B:L,10,FALSE)</f>
        <v>29923</v>
      </c>
      <c r="F864" s="39">
        <f>'Aliquote medie'!L864</f>
        <v>0.34753774680603949</v>
      </c>
      <c r="G864" s="40">
        <f>VLOOKUP(B864,'Detrazioni (2022-2024)'!A:N,14,FALSE)</f>
        <v>0</v>
      </c>
      <c r="H864" s="3">
        <f t="shared" si="104"/>
        <v>0</v>
      </c>
      <c r="I864" s="41">
        <f t="shared" si="105"/>
        <v>0</v>
      </c>
      <c r="J864" s="48">
        <f t="shared" si="106"/>
        <v>29923</v>
      </c>
      <c r="K864" s="48">
        <f t="shared" si="108"/>
        <v>0.34753774680603949</v>
      </c>
      <c r="L864" s="48">
        <f t="shared" si="109"/>
        <v>43</v>
      </c>
      <c r="M864" s="13">
        <f t="shared" si="110"/>
        <v>0.43</v>
      </c>
      <c r="N864" s="13">
        <f t="shared" si="111"/>
        <v>0.43</v>
      </c>
    </row>
    <row r="865" spans="1:14" x14ac:dyDescent="0.2">
      <c r="A865" s="37">
        <v>100</v>
      </c>
      <c r="B865" s="37">
        <f t="shared" si="107"/>
        <v>86200</v>
      </c>
      <c r="C865" s="38">
        <f>'Aliquote medie'!H865</f>
        <v>4</v>
      </c>
      <c r="D865" s="38">
        <f>'Aliquote medie'!I865</f>
        <v>0.43</v>
      </c>
      <c r="E865" s="39">
        <f>VLOOKUP(B865,'Aliquote medie'!B:L,10,FALSE)</f>
        <v>29966</v>
      </c>
      <c r="F865" s="39">
        <f>'Aliquote medie'!L865</f>
        <v>0.3476334106728538</v>
      </c>
      <c r="G865" s="40">
        <f>VLOOKUP(B865,'Detrazioni (2022-2024)'!A:N,14,FALSE)</f>
        <v>0</v>
      </c>
      <c r="H865" s="3">
        <f t="shared" si="104"/>
        <v>0</v>
      </c>
      <c r="I865" s="41">
        <f t="shared" si="105"/>
        <v>0</v>
      </c>
      <c r="J865" s="48">
        <f t="shared" si="106"/>
        <v>29966</v>
      </c>
      <c r="K865" s="48">
        <f t="shared" si="108"/>
        <v>0.3476334106728538</v>
      </c>
      <c r="L865" s="48">
        <f t="shared" si="109"/>
        <v>43</v>
      </c>
      <c r="M865" s="13">
        <f t="shared" si="110"/>
        <v>0.43</v>
      </c>
      <c r="N865" s="13">
        <f t="shared" si="111"/>
        <v>0.43</v>
      </c>
    </row>
    <row r="866" spans="1:14" x14ac:dyDescent="0.2">
      <c r="A866" s="37">
        <v>100</v>
      </c>
      <c r="B866" s="37">
        <f t="shared" si="107"/>
        <v>86300</v>
      </c>
      <c r="C866" s="38">
        <f>'Aliquote medie'!H866</f>
        <v>4</v>
      </c>
      <c r="D866" s="38">
        <f>'Aliquote medie'!I866</f>
        <v>0.43</v>
      </c>
      <c r="E866" s="39">
        <f>VLOOKUP(B866,'Aliquote medie'!B:L,10,FALSE)</f>
        <v>30009</v>
      </c>
      <c r="F866" s="39">
        <f>'Aliquote medie'!L866</f>
        <v>0.34772885283893396</v>
      </c>
      <c r="G866" s="40">
        <f>VLOOKUP(B866,'Detrazioni (2022-2024)'!A:N,14,FALSE)</f>
        <v>0</v>
      </c>
      <c r="H866" s="3">
        <f t="shared" si="104"/>
        <v>0</v>
      </c>
      <c r="I866" s="41">
        <f t="shared" si="105"/>
        <v>0</v>
      </c>
      <c r="J866" s="48">
        <f t="shared" si="106"/>
        <v>30009</v>
      </c>
      <c r="K866" s="48">
        <f t="shared" si="108"/>
        <v>0.34772885283893396</v>
      </c>
      <c r="L866" s="48">
        <f t="shared" si="109"/>
        <v>43</v>
      </c>
      <c r="M866" s="13">
        <f t="shared" si="110"/>
        <v>0.43</v>
      </c>
      <c r="N866" s="13">
        <f t="shared" si="111"/>
        <v>0.43</v>
      </c>
    </row>
    <row r="867" spans="1:14" x14ac:dyDescent="0.2">
      <c r="A867" s="37">
        <v>100</v>
      </c>
      <c r="B867" s="37">
        <f t="shared" si="107"/>
        <v>86400</v>
      </c>
      <c r="C867" s="38">
        <f>'Aliquote medie'!H867</f>
        <v>4</v>
      </c>
      <c r="D867" s="38">
        <f>'Aliquote medie'!I867</f>
        <v>0.43</v>
      </c>
      <c r="E867" s="39">
        <f>VLOOKUP(B867,'Aliquote medie'!B:L,10,FALSE)</f>
        <v>30052</v>
      </c>
      <c r="F867" s="39">
        <f>'Aliquote medie'!L867</f>
        <v>0.34782407407407406</v>
      </c>
      <c r="G867" s="40">
        <f>VLOOKUP(B867,'Detrazioni (2022-2024)'!A:N,14,FALSE)</f>
        <v>0</v>
      </c>
      <c r="H867" s="3">
        <f t="shared" si="104"/>
        <v>0</v>
      </c>
      <c r="I867" s="41">
        <f t="shared" si="105"/>
        <v>0</v>
      </c>
      <c r="J867" s="48">
        <f t="shared" si="106"/>
        <v>30052</v>
      </c>
      <c r="K867" s="48">
        <f t="shared" si="108"/>
        <v>0.34782407407407406</v>
      </c>
      <c r="L867" s="48">
        <f t="shared" si="109"/>
        <v>43</v>
      </c>
      <c r="M867" s="13">
        <f t="shared" si="110"/>
        <v>0.43</v>
      </c>
      <c r="N867" s="13">
        <f t="shared" si="111"/>
        <v>0.43</v>
      </c>
    </row>
    <row r="868" spans="1:14" x14ac:dyDescent="0.2">
      <c r="A868" s="37">
        <v>100</v>
      </c>
      <c r="B868" s="37">
        <f t="shared" si="107"/>
        <v>86500</v>
      </c>
      <c r="C868" s="38">
        <f>'Aliquote medie'!H868</f>
        <v>4</v>
      </c>
      <c r="D868" s="38">
        <f>'Aliquote medie'!I868</f>
        <v>0.43</v>
      </c>
      <c r="E868" s="39">
        <f>VLOOKUP(B868,'Aliquote medie'!B:L,10,FALSE)</f>
        <v>30095</v>
      </c>
      <c r="F868" s="39">
        <f>'Aliquote medie'!L868</f>
        <v>0.34791907514450865</v>
      </c>
      <c r="G868" s="40">
        <f>VLOOKUP(B868,'Detrazioni (2022-2024)'!A:N,14,FALSE)</f>
        <v>0</v>
      </c>
      <c r="H868" s="3">
        <f t="shared" si="104"/>
        <v>0</v>
      </c>
      <c r="I868" s="41">
        <f t="shared" si="105"/>
        <v>0</v>
      </c>
      <c r="J868" s="48">
        <f t="shared" si="106"/>
        <v>30095</v>
      </c>
      <c r="K868" s="48">
        <f t="shared" si="108"/>
        <v>0.34791907514450865</v>
      </c>
      <c r="L868" s="48">
        <f t="shared" si="109"/>
        <v>43</v>
      </c>
      <c r="M868" s="13">
        <f t="shared" si="110"/>
        <v>0.43</v>
      </c>
      <c r="N868" s="13">
        <f t="shared" si="111"/>
        <v>0.43</v>
      </c>
    </row>
    <row r="869" spans="1:14" x14ac:dyDescent="0.2">
      <c r="A869" s="37">
        <v>100</v>
      </c>
      <c r="B869" s="37">
        <f t="shared" si="107"/>
        <v>86600</v>
      </c>
      <c r="C869" s="38">
        <f>'Aliquote medie'!H869</f>
        <v>4</v>
      </c>
      <c r="D869" s="38">
        <f>'Aliquote medie'!I869</f>
        <v>0.43</v>
      </c>
      <c r="E869" s="39">
        <f>VLOOKUP(B869,'Aliquote medie'!B:L,10,FALSE)</f>
        <v>30138</v>
      </c>
      <c r="F869" s="39">
        <f>'Aliquote medie'!L869</f>
        <v>0.34801385681293301</v>
      </c>
      <c r="G869" s="40">
        <f>VLOOKUP(B869,'Detrazioni (2022-2024)'!A:N,14,FALSE)</f>
        <v>0</v>
      </c>
      <c r="H869" s="3">
        <f t="shared" si="104"/>
        <v>0</v>
      </c>
      <c r="I869" s="41">
        <f t="shared" si="105"/>
        <v>0</v>
      </c>
      <c r="J869" s="48">
        <f t="shared" si="106"/>
        <v>30138</v>
      </c>
      <c r="K869" s="48">
        <f t="shared" si="108"/>
        <v>0.34801385681293301</v>
      </c>
      <c r="L869" s="48">
        <f t="shared" si="109"/>
        <v>43</v>
      </c>
      <c r="M869" s="13">
        <f t="shared" si="110"/>
        <v>0.43</v>
      </c>
      <c r="N869" s="13">
        <f t="shared" si="111"/>
        <v>0.43</v>
      </c>
    </row>
    <row r="870" spans="1:14" x14ac:dyDescent="0.2">
      <c r="A870" s="37">
        <v>100</v>
      </c>
      <c r="B870" s="37">
        <f t="shared" si="107"/>
        <v>86700</v>
      </c>
      <c r="C870" s="38">
        <f>'Aliquote medie'!H870</f>
        <v>4</v>
      </c>
      <c r="D870" s="38">
        <f>'Aliquote medie'!I870</f>
        <v>0.43</v>
      </c>
      <c r="E870" s="39">
        <f>VLOOKUP(B870,'Aliquote medie'!B:L,10,FALSE)</f>
        <v>30181</v>
      </c>
      <c r="F870" s="39">
        <f>'Aliquote medie'!L870</f>
        <v>0.34810841983852364</v>
      </c>
      <c r="G870" s="40">
        <f>VLOOKUP(B870,'Detrazioni (2022-2024)'!A:N,14,FALSE)</f>
        <v>0</v>
      </c>
      <c r="H870" s="3">
        <f t="shared" si="104"/>
        <v>0</v>
      </c>
      <c r="I870" s="41">
        <f t="shared" si="105"/>
        <v>0</v>
      </c>
      <c r="J870" s="48">
        <f t="shared" si="106"/>
        <v>30181</v>
      </c>
      <c r="K870" s="48">
        <f t="shared" si="108"/>
        <v>0.34810841983852364</v>
      </c>
      <c r="L870" s="48">
        <f t="shared" si="109"/>
        <v>43</v>
      </c>
      <c r="M870" s="13">
        <f t="shared" si="110"/>
        <v>0.43</v>
      </c>
      <c r="N870" s="13">
        <f t="shared" si="111"/>
        <v>0.43</v>
      </c>
    </row>
    <row r="871" spans="1:14" x14ac:dyDescent="0.2">
      <c r="A871" s="37">
        <v>100</v>
      </c>
      <c r="B871" s="37">
        <f t="shared" si="107"/>
        <v>86800</v>
      </c>
      <c r="C871" s="38">
        <f>'Aliquote medie'!H871</f>
        <v>4</v>
      </c>
      <c r="D871" s="38">
        <f>'Aliquote medie'!I871</f>
        <v>0.43</v>
      </c>
      <c r="E871" s="39">
        <f>VLOOKUP(B871,'Aliquote medie'!B:L,10,FALSE)</f>
        <v>30224</v>
      </c>
      <c r="F871" s="39">
        <f>'Aliquote medie'!L871</f>
        <v>0.34820276497695851</v>
      </c>
      <c r="G871" s="40">
        <f>VLOOKUP(B871,'Detrazioni (2022-2024)'!A:N,14,FALSE)</f>
        <v>0</v>
      </c>
      <c r="H871" s="3">
        <f t="shared" si="104"/>
        <v>0</v>
      </c>
      <c r="I871" s="41">
        <f t="shared" si="105"/>
        <v>0</v>
      </c>
      <c r="J871" s="48">
        <f t="shared" si="106"/>
        <v>30224</v>
      </c>
      <c r="K871" s="48">
        <f t="shared" si="108"/>
        <v>0.34820276497695851</v>
      </c>
      <c r="L871" s="48">
        <f t="shared" si="109"/>
        <v>43</v>
      </c>
      <c r="M871" s="13">
        <f t="shared" si="110"/>
        <v>0.43</v>
      </c>
      <c r="N871" s="13">
        <f t="shared" si="111"/>
        <v>0.43</v>
      </c>
    </row>
    <row r="872" spans="1:14" x14ac:dyDescent="0.2">
      <c r="A872" s="37">
        <v>100</v>
      </c>
      <c r="B872" s="37">
        <f t="shared" si="107"/>
        <v>86900</v>
      </c>
      <c r="C872" s="38">
        <f>'Aliquote medie'!H872</f>
        <v>4</v>
      </c>
      <c r="D872" s="38">
        <f>'Aliquote medie'!I872</f>
        <v>0.43</v>
      </c>
      <c r="E872" s="39">
        <f>VLOOKUP(B872,'Aliquote medie'!B:L,10,FALSE)</f>
        <v>30267</v>
      </c>
      <c r="F872" s="39">
        <f>'Aliquote medie'!L872</f>
        <v>0.34829689298043731</v>
      </c>
      <c r="G872" s="40">
        <f>VLOOKUP(B872,'Detrazioni (2022-2024)'!A:N,14,FALSE)</f>
        <v>0</v>
      </c>
      <c r="H872" s="3">
        <f t="shared" si="104"/>
        <v>0</v>
      </c>
      <c r="I872" s="41">
        <f t="shared" si="105"/>
        <v>0</v>
      </c>
      <c r="J872" s="48">
        <f t="shared" si="106"/>
        <v>30267</v>
      </c>
      <c r="K872" s="48">
        <f t="shared" si="108"/>
        <v>0.34829689298043731</v>
      </c>
      <c r="L872" s="48">
        <f t="shared" si="109"/>
        <v>43</v>
      </c>
      <c r="M872" s="13">
        <f t="shared" si="110"/>
        <v>0.43</v>
      </c>
      <c r="N872" s="13">
        <f t="shared" si="111"/>
        <v>0.43</v>
      </c>
    </row>
    <row r="873" spans="1:14" x14ac:dyDescent="0.2">
      <c r="A873" s="37">
        <v>100</v>
      </c>
      <c r="B873" s="37">
        <f t="shared" si="107"/>
        <v>87000</v>
      </c>
      <c r="C873" s="38">
        <f>'Aliquote medie'!H873</f>
        <v>4</v>
      </c>
      <c r="D873" s="38">
        <f>'Aliquote medie'!I873</f>
        <v>0.43</v>
      </c>
      <c r="E873" s="39">
        <f>VLOOKUP(B873,'Aliquote medie'!B:L,10,FALSE)</f>
        <v>30310</v>
      </c>
      <c r="F873" s="39">
        <f>'Aliquote medie'!L873</f>
        <v>0.34839080459770116</v>
      </c>
      <c r="G873" s="40">
        <f>VLOOKUP(B873,'Detrazioni (2022-2024)'!A:N,14,FALSE)</f>
        <v>0</v>
      </c>
      <c r="H873" s="3">
        <f t="shared" si="104"/>
        <v>0</v>
      </c>
      <c r="I873" s="41">
        <f t="shared" si="105"/>
        <v>0</v>
      </c>
      <c r="J873" s="48">
        <f t="shared" si="106"/>
        <v>30310</v>
      </c>
      <c r="K873" s="48">
        <f t="shared" si="108"/>
        <v>0.34839080459770116</v>
      </c>
      <c r="L873" s="48">
        <f t="shared" si="109"/>
        <v>43</v>
      </c>
      <c r="M873" s="13">
        <f t="shared" si="110"/>
        <v>0.43</v>
      </c>
      <c r="N873" s="13">
        <f t="shared" si="111"/>
        <v>0.43</v>
      </c>
    </row>
    <row r="874" spans="1:14" x14ac:dyDescent="0.2">
      <c r="A874" s="37">
        <v>100</v>
      </c>
      <c r="B874" s="37">
        <f t="shared" si="107"/>
        <v>87100</v>
      </c>
      <c r="C874" s="38">
        <f>'Aliquote medie'!H874</f>
        <v>4</v>
      </c>
      <c r="D874" s="38">
        <f>'Aliquote medie'!I874</f>
        <v>0.43</v>
      </c>
      <c r="E874" s="39">
        <f>VLOOKUP(B874,'Aliquote medie'!B:L,10,FALSE)</f>
        <v>30353</v>
      </c>
      <c r="F874" s="39">
        <f>'Aliquote medie'!L874</f>
        <v>0.34848450057405284</v>
      </c>
      <c r="G874" s="40">
        <f>VLOOKUP(B874,'Detrazioni (2022-2024)'!A:N,14,FALSE)</f>
        <v>0</v>
      </c>
      <c r="H874" s="3">
        <f t="shared" si="104"/>
        <v>0</v>
      </c>
      <c r="I874" s="41">
        <f t="shared" si="105"/>
        <v>0</v>
      </c>
      <c r="J874" s="48">
        <f t="shared" si="106"/>
        <v>30353</v>
      </c>
      <c r="K874" s="48">
        <f t="shared" si="108"/>
        <v>0.34848450057405284</v>
      </c>
      <c r="L874" s="48">
        <f t="shared" si="109"/>
        <v>43</v>
      </c>
      <c r="M874" s="13">
        <f t="shared" si="110"/>
        <v>0.43</v>
      </c>
      <c r="N874" s="13">
        <f t="shared" si="111"/>
        <v>0.43</v>
      </c>
    </row>
    <row r="875" spans="1:14" x14ac:dyDescent="0.2">
      <c r="A875" s="37">
        <v>100</v>
      </c>
      <c r="B875" s="37">
        <f t="shared" si="107"/>
        <v>87200</v>
      </c>
      <c r="C875" s="38">
        <f>'Aliquote medie'!H875</f>
        <v>4</v>
      </c>
      <c r="D875" s="38">
        <f>'Aliquote medie'!I875</f>
        <v>0.43</v>
      </c>
      <c r="E875" s="39">
        <f>VLOOKUP(B875,'Aliquote medie'!B:L,10,FALSE)</f>
        <v>30396</v>
      </c>
      <c r="F875" s="39">
        <f>'Aliquote medie'!L875</f>
        <v>0.34857798165137616</v>
      </c>
      <c r="G875" s="40">
        <f>VLOOKUP(B875,'Detrazioni (2022-2024)'!A:N,14,FALSE)</f>
        <v>0</v>
      </c>
      <c r="H875" s="3">
        <f t="shared" si="104"/>
        <v>0</v>
      </c>
      <c r="I875" s="41">
        <f t="shared" si="105"/>
        <v>0</v>
      </c>
      <c r="J875" s="48">
        <f t="shared" si="106"/>
        <v>30396</v>
      </c>
      <c r="K875" s="48">
        <f t="shared" si="108"/>
        <v>0.34857798165137616</v>
      </c>
      <c r="L875" s="48">
        <f t="shared" si="109"/>
        <v>43</v>
      </c>
      <c r="M875" s="13">
        <f t="shared" si="110"/>
        <v>0.43</v>
      </c>
      <c r="N875" s="13">
        <f t="shared" si="111"/>
        <v>0.43</v>
      </c>
    </row>
    <row r="876" spans="1:14" x14ac:dyDescent="0.2">
      <c r="A876" s="37">
        <v>100</v>
      </c>
      <c r="B876" s="37">
        <f t="shared" si="107"/>
        <v>87300</v>
      </c>
      <c r="C876" s="38">
        <f>'Aliquote medie'!H876</f>
        <v>4</v>
      </c>
      <c r="D876" s="38">
        <f>'Aliquote medie'!I876</f>
        <v>0.43</v>
      </c>
      <c r="E876" s="39">
        <f>VLOOKUP(B876,'Aliquote medie'!B:L,10,FALSE)</f>
        <v>30439</v>
      </c>
      <c r="F876" s="39">
        <f>'Aliquote medie'!L876</f>
        <v>0.34867124856815579</v>
      </c>
      <c r="G876" s="40">
        <f>VLOOKUP(B876,'Detrazioni (2022-2024)'!A:N,14,FALSE)</f>
        <v>0</v>
      </c>
      <c r="H876" s="3">
        <f t="shared" si="104"/>
        <v>0</v>
      </c>
      <c r="I876" s="41">
        <f t="shared" si="105"/>
        <v>0</v>
      </c>
      <c r="J876" s="48">
        <f t="shared" si="106"/>
        <v>30439</v>
      </c>
      <c r="K876" s="48">
        <f t="shared" si="108"/>
        <v>0.34867124856815579</v>
      </c>
      <c r="L876" s="48">
        <f t="shared" si="109"/>
        <v>43</v>
      </c>
      <c r="M876" s="13">
        <f t="shared" si="110"/>
        <v>0.43</v>
      </c>
      <c r="N876" s="13">
        <f t="shared" si="111"/>
        <v>0.43</v>
      </c>
    </row>
    <row r="877" spans="1:14" x14ac:dyDescent="0.2">
      <c r="A877" s="37">
        <v>100</v>
      </c>
      <c r="B877" s="37">
        <f t="shared" si="107"/>
        <v>87400</v>
      </c>
      <c r="C877" s="38">
        <f>'Aliquote medie'!H877</f>
        <v>4</v>
      </c>
      <c r="D877" s="38">
        <f>'Aliquote medie'!I877</f>
        <v>0.43</v>
      </c>
      <c r="E877" s="39">
        <f>VLOOKUP(B877,'Aliquote medie'!B:L,10,FALSE)</f>
        <v>30482</v>
      </c>
      <c r="F877" s="39">
        <f>'Aliquote medie'!L877</f>
        <v>0.34876430205949654</v>
      </c>
      <c r="G877" s="40">
        <f>VLOOKUP(B877,'Detrazioni (2022-2024)'!A:N,14,FALSE)</f>
        <v>0</v>
      </c>
      <c r="H877" s="3">
        <f t="shared" si="104"/>
        <v>0</v>
      </c>
      <c r="I877" s="41">
        <f t="shared" si="105"/>
        <v>0</v>
      </c>
      <c r="J877" s="48">
        <f t="shared" si="106"/>
        <v>30482</v>
      </c>
      <c r="K877" s="48">
        <f t="shared" si="108"/>
        <v>0.34876430205949654</v>
      </c>
      <c r="L877" s="48">
        <f t="shared" si="109"/>
        <v>43</v>
      </c>
      <c r="M877" s="13">
        <f t="shared" si="110"/>
        <v>0.43</v>
      </c>
      <c r="N877" s="13">
        <f t="shared" si="111"/>
        <v>0.43</v>
      </c>
    </row>
    <row r="878" spans="1:14" x14ac:dyDescent="0.2">
      <c r="A878" s="37">
        <v>100</v>
      </c>
      <c r="B878" s="37">
        <f t="shared" si="107"/>
        <v>87500</v>
      </c>
      <c r="C878" s="38">
        <f>'Aliquote medie'!H878</f>
        <v>4</v>
      </c>
      <c r="D878" s="38">
        <f>'Aliquote medie'!I878</f>
        <v>0.43</v>
      </c>
      <c r="E878" s="39">
        <f>VLOOKUP(B878,'Aliquote medie'!B:L,10,FALSE)</f>
        <v>30525</v>
      </c>
      <c r="F878" s="39">
        <f>'Aliquote medie'!L878</f>
        <v>0.34885714285714287</v>
      </c>
      <c r="G878" s="40">
        <f>VLOOKUP(B878,'Detrazioni (2022-2024)'!A:N,14,FALSE)</f>
        <v>0</v>
      </c>
      <c r="H878" s="3">
        <f t="shared" si="104"/>
        <v>0</v>
      </c>
      <c r="I878" s="41">
        <f t="shared" si="105"/>
        <v>0</v>
      </c>
      <c r="J878" s="48">
        <f t="shared" si="106"/>
        <v>30525</v>
      </c>
      <c r="K878" s="48">
        <f t="shared" si="108"/>
        <v>0.34885714285714287</v>
      </c>
      <c r="L878" s="48">
        <f t="shared" si="109"/>
        <v>43</v>
      </c>
      <c r="M878" s="13">
        <f t="shared" si="110"/>
        <v>0.43</v>
      </c>
      <c r="N878" s="13">
        <f t="shared" si="111"/>
        <v>0.43</v>
      </c>
    </row>
    <row r="879" spans="1:14" x14ac:dyDescent="0.2">
      <c r="A879" s="37">
        <v>100</v>
      </c>
      <c r="B879" s="37">
        <f t="shared" si="107"/>
        <v>87600</v>
      </c>
      <c r="C879" s="38">
        <f>'Aliquote medie'!H879</f>
        <v>4</v>
      </c>
      <c r="D879" s="38">
        <f>'Aliquote medie'!I879</f>
        <v>0.43</v>
      </c>
      <c r="E879" s="39">
        <f>VLOOKUP(B879,'Aliquote medie'!B:L,10,FALSE)</f>
        <v>30568</v>
      </c>
      <c r="F879" s="39">
        <f>'Aliquote medie'!L879</f>
        <v>0.3489497716894977</v>
      </c>
      <c r="G879" s="40">
        <f>VLOOKUP(B879,'Detrazioni (2022-2024)'!A:N,14,FALSE)</f>
        <v>0</v>
      </c>
      <c r="H879" s="3">
        <f t="shared" si="104"/>
        <v>0</v>
      </c>
      <c r="I879" s="41">
        <f t="shared" si="105"/>
        <v>0</v>
      </c>
      <c r="J879" s="48">
        <f t="shared" si="106"/>
        <v>30568</v>
      </c>
      <c r="K879" s="48">
        <f t="shared" si="108"/>
        <v>0.3489497716894977</v>
      </c>
      <c r="L879" s="48">
        <f t="shared" si="109"/>
        <v>43</v>
      </c>
      <c r="M879" s="13">
        <f t="shared" si="110"/>
        <v>0.43</v>
      </c>
      <c r="N879" s="13">
        <f t="shared" si="111"/>
        <v>0.43</v>
      </c>
    </row>
    <row r="880" spans="1:14" x14ac:dyDescent="0.2">
      <c r="A880" s="37">
        <v>100</v>
      </c>
      <c r="B880" s="37">
        <f t="shared" si="107"/>
        <v>87700</v>
      </c>
      <c r="C880" s="38">
        <f>'Aliquote medie'!H880</f>
        <v>4</v>
      </c>
      <c r="D880" s="38">
        <f>'Aliquote medie'!I880</f>
        <v>0.43</v>
      </c>
      <c r="E880" s="39">
        <f>VLOOKUP(B880,'Aliquote medie'!B:L,10,FALSE)</f>
        <v>30611</v>
      </c>
      <c r="F880" s="39">
        <f>'Aliquote medie'!L880</f>
        <v>0.34904218928164193</v>
      </c>
      <c r="G880" s="40">
        <f>VLOOKUP(B880,'Detrazioni (2022-2024)'!A:N,14,FALSE)</f>
        <v>0</v>
      </c>
      <c r="H880" s="3">
        <f t="shared" si="104"/>
        <v>0</v>
      </c>
      <c r="I880" s="41">
        <f t="shared" si="105"/>
        <v>0</v>
      </c>
      <c r="J880" s="48">
        <f t="shared" si="106"/>
        <v>30611</v>
      </c>
      <c r="K880" s="48">
        <f t="shared" si="108"/>
        <v>0.34904218928164193</v>
      </c>
      <c r="L880" s="48">
        <f t="shared" si="109"/>
        <v>43</v>
      </c>
      <c r="M880" s="13">
        <f t="shared" si="110"/>
        <v>0.43</v>
      </c>
      <c r="N880" s="13">
        <f t="shared" si="111"/>
        <v>0.43</v>
      </c>
    </row>
    <row r="881" spans="1:14" x14ac:dyDescent="0.2">
      <c r="A881" s="37">
        <v>100</v>
      </c>
      <c r="B881" s="37">
        <f t="shared" si="107"/>
        <v>87800</v>
      </c>
      <c r="C881" s="38">
        <f>'Aliquote medie'!H881</f>
        <v>4</v>
      </c>
      <c r="D881" s="38">
        <f>'Aliquote medie'!I881</f>
        <v>0.43</v>
      </c>
      <c r="E881" s="39">
        <f>VLOOKUP(B881,'Aliquote medie'!B:L,10,FALSE)</f>
        <v>30654</v>
      </c>
      <c r="F881" s="39">
        <f>'Aliquote medie'!L881</f>
        <v>0.34913439635535309</v>
      </c>
      <c r="G881" s="40">
        <f>VLOOKUP(B881,'Detrazioni (2022-2024)'!A:N,14,FALSE)</f>
        <v>0</v>
      </c>
      <c r="H881" s="3">
        <f t="shared" si="104"/>
        <v>0</v>
      </c>
      <c r="I881" s="41">
        <f t="shared" si="105"/>
        <v>0</v>
      </c>
      <c r="J881" s="48">
        <f t="shared" si="106"/>
        <v>30654</v>
      </c>
      <c r="K881" s="48">
        <f t="shared" si="108"/>
        <v>0.34913439635535309</v>
      </c>
      <c r="L881" s="48">
        <f t="shared" si="109"/>
        <v>43</v>
      </c>
      <c r="M881" s="13">
        <f t="shared" si="110"/>
        <v>0.43</v>
      </c>
      <c r="N881" s="13">
        <f t="shared" si="111"/>
        <v>0.43</v>
      </c>
    </row>
    <row r="882" spans="1:14" x14ac:dyDescent="0.2">
      <c r="A882" s="37">
        <v>100</v>
      </c>
      <c r="B882" s="37">
        <f t="shared" si="107"/>
        <v>87900</v>
      </c>
      <c r="C882" s="38">
        <f>'Aliquote medie'!H882</f>
        <v>4</v>
      </c>
      <c r="D882" s="38">
        <f>'Aliquote medie'!I882</f>
        <v>0.43</v>
      </c>
      <c r="E882" s="39">
        <f>VLOOKUP(B882,'Aliquote medie'!B:L,10,FALSE)</f>
        <v>30697</v>
      </c>
      <c r="F882" s="39">
        <f>'Aliquote medie'!L882</f>
        <v>0.349226393629124</v>
      </c>
      <c r="G882" s="40">
        <f>VLOOKUP(B882,'Detrazioni (2022-2024)'!A:N,14,FALSE)</f>
        <v>0</v>
      </c>
      <c r="H882" s="3">
        <f t="shared" si="104"/>
        <v>0</v>
      </c>
      <c r="I882" s="41">
        <f t="shared" si="105"/>
        <v>0</v>
      </c>
      <c r="J882" s="48">
        <f t="shared" si="106"/>
        <v>30697</v>
      </c>
      <c r="K882" s="48">
        <f t="shared" si="108"/>
        <v>0.349226393629124</v>
      </c>
      <c r="L882" s="48">
        <f t="shared" si="109"/>
        <v>43</v>
      </c>
      <c r="M882" s="13">
        <f t="shared" si="110"/>
        <v>0.43</v>
      </c>
      <c r="N882" s="13">
        <f t="shared" si="111"/>
        <v>0.43</v>
      </c>
    </row>
    <row r="883" spans="1:14" x14ac:dyDescent="0.2">
      <c r="A883" s="37">
        <v>100</v>
      </c>
      <c r="B883" s="37">
        <f t="shared" si="107"/>
        <v>88000</v>
      </c>
      <c r="C883" s="38">
        <f>'Aliquote medie'!H883</f>
        <v>4</v>
      </c>
      <c r="D883" s="38">
        <f>'Aliquote medie'!I883</f>
        <v>0.43</v>
      </c>
      <c r="E883" s="39">
        <f>VLOOKUP(B883,'Aliquote medie'!B:L,10,FALSE)</f>
        <v>30740</v>
      </c>
      <c r="F883" s="39">
        <f>'Aliquote medie'!L883</f>
        <v>0.34931818181818181</v>
      </c>
      <c r="G883" s="40">
        <f>VLOOKUP(B883,'Detrazioni (2022-2024)'!A:N,14,FALSE)</f>
        <v>0</v>
      </c>
      <c r="H883" s="3">
        <f t="shared" si="104"/>
        <v>0</v>
      </c>
      <c r="I883" s="41">
        <f t="shared" si="105"/>
        <v>0</v>
      </c>
      <c r="J883" s="48">
        <f t="shared" si="106"/>
        <v>30740</v>
      </c>
      <c r="K883" s="48">
        <f t="shared" si="108"/>
        <v>0.34931818181818181</v>
      </c>
      <c r="L883" s="48">
        <f t="shared" si="109"/>
        <v>43</v>
      </c>
      <c r="M883" s="13">
        <f t="shared" si="110"/>
        <v>0.43</v>
      </c>
      <c r="N883" s="13">
        <f t="shared" si="111"/>
        <v>0.43</v>
      </c>
    </row>
    <row r="884" spans="1:14" x14ac:dyDescent="0.2">
      <c r="A884" s="37">
        <v>100</v>
      </c>
      <c r="B884" s="37">
        <f t="shared" si="107"/>
        <v>88100</v>
      </c>
      <c r="C884" s="38">
        <f>'Aliquote medie'!H884</f>
        <v>4</v>
      </c>
      <c r="D884" s="38">
        <f>'Aliquote medie'!I884</f>
        <v>0.43</v>
      </c>
      <c r="E884" s="39">
        <f>VLOOKUP(B884,'Aliquote medie'!B:L,10,FALSE)</f>
        <v>30783</v>
      </c>
      <c r="F884" s="39">
        <f>'Aliquote medie'!L884</f>
        <v>0.34940976163450627</v>
      </c>
      <c r="G884" s="40">
        <f>VLOOKUP(B884,'Detrazioni (2022-2024)'!A:N,14,FALSE)</f>
        <v>0</v>
      </c>
      <c r="H884" s="3">
        <f t="shared" si="104"/>
        <v>0</v>
      </c>
      <c r="I884" s="41">
        <f t="shared" si="105"/>
        <v>0</v>
      </c>
      <c r="J884" s="48">
        <f t="shared" si="106"/>
        <v>30783</v>
      </c>
      <c r="K884" s="48">
        <f t="shared" si="108"/>
        <v>0.34940976163450627</v>
      </c>
      <c r="L884" s="48">
        <f t="shared" si="109"/>
        <v>43</v>
      </c>
      <c r="M884" s="13">
        <f t="shared" si="110"/>
        <v>0.43</v>
      </c>
      <c r="N884" s="13">
        <f t="shared" si="111"/>
        <v>0.43</v>
      </c>
    </row>
    <row r="885" spans="1:14" x14ac:dyDescent="0.2">
      <c r="A885" s="37">
        <v>100</v>
      </c>
      <c r="B885" s="37">
        <f t="shared" si="107"/>
        <v>88200</v>
      </c>
      <c r="C885" s="38">
        <f>'Aliquote medie'!H885</f>
        <v>4</v>
      </c>
      <c r="D885" s="38">
        <f>'Aliquote medie'!I885</f>
        <v>0.43</v>
      </c>
      <c r="E885" s="39">
        <f>VLOOKUP(B885,'Aliquote medie'!B:L,10,FALSE)</f>
        <v>30826</v>
      </c>
      <c r="F885" s="39">
        <f>'Aliquote medie'!L885</f>
        <v>0.34950113378684805</v>
      </c>
      <c r="G885" s="40">
        <f>VLOOKUP(B885,'Detrazioni (2022-2024)'!A:N,14,FALSE)</f>
        <v>0</v>
      </c>
      <c r="H885" s="3">
        <f t="shared" si="104"/>
        <v>0</v>
      </c>
      <c r="I885" s="41">
        <f t="shared" si="105"/>
        <v>0</v>
      </c>
      <c r="J885" s="48">
        <f t="shared" si="106"/>
        <v>30826</v>
      </c>
      <c r="K885" s="48">
        <f t="shared" si="108"/>
        <v>0.34950113378684805</v>
      </c>
      <c r="L885" s="48">
        <f t="shared" si="109"/>
        <v>43</v>
      </c>
      <c r="M885" s="13">
        <f t="shared" si="110"/>
        <v>0.43</v>
      </c>
      <c r="N885" s="13">
        <f t="shared" si="111"/>
        <v>0.43</v>
      </c>
    </row>
    <row r="886" spans="1:14" x14ac:dyDescent="0.2">
      <c r="A886" s="37">
        <v>100</v>
      </c>
      <c r="B886" s="37">
        <f t="shared" si="107"/>
        <v>88300</v>
      </c>
      <c r="C886" s="38">
        <f>'Aliquote medie'!H886</f>
        <v>4</v>
      </c>
      <c r="D886" s="38">
        <f>'Aliquote medie'!I886</f>
        <v>0.43</v>
      </c>
      <c r="E886" s="39">
        <f>VLOOKUP(B886,'Aliquote medie'!B:L,10,FALSE)</f>
        <v>30869</v>
      </c>
      <c r="F886" s="39">
        <f>'Aliquote medie'!L886</f>
        <v>0.34959229898074745</v>
      </c>
      <c r="G886" s="40">
        <f>VLOOKUP(B886,'Detrazioni (2022-2024)'!A:N,14,FALSE)</f>
        <v>0</v>
      </c>
      <c r="H886" s="3">
        <f t="shared" si="104"/>
        <v>0</v>
      </c>
      <c r="I886" s="41">
        <f t="shared" si="105"/>
        <v>0</v>
      </c>
      <c r="J886" s="48">
        <f t="shared" si="106"/>
        <v>30869</v>
      </c>
      <c r="K886" s="48">
        <f t="shared" si="108"/>
        <v>0.34959229898074745</v>
      </c>
      <c r="L886" s="48">
        <f t="shared" si="109"/>
        <v>43</v>
      </c>
      <c r="M886" s="13">
        <f t="shared" si="110"/>
        <v>0.43</v>
      </c>
      <c r="N886" s="13">
        <f t="shared" si="111"/>
        <v>0.43</v>
      </c>
    </row>
    <row r="887" spans="1:14" x14ac:dyDescent="0.2">
      <c r="A887" s="37">
        <v>100</v>
      </c>
      <c r="B887" s="37">
        <f t="shared" si="107"/>
        <v>88400</v>
      </c>
      <c r="C887" s="38">
        <f>'Aliquote medie'!H887</f>
        <v>4</v>
      </c>
      <c r="D887" s="38">
        <f>'Aliquote medie'!I887</f>
        <v>0.43</v>
      </c>
      <c r="E887" s="39">
        <f>VLOOKUP(B887,'Aliquote medie'!B:L,10,FALSE)</f>
        <v>30912</v>
      </c>
      <c r="F887" s="39">
        <f>'Aliquote medie'!L887</f>
        <v>0.34968325791855204</v>
      </c>
      <c r="G887" s="40">
        <f>VLOOKUP(B887,'Detrazioni (2022-2024)'!A:N,14,FALSE)</f>
        <v>0</v>
      </c>
      <c r="H887" s="3">
        <f t="shared" si="104"/>
        <v>0</v>
      </c>
      <c r="I887" s="41">
        <f t="shared" si="105"/>
        <v>0</v>
      </c>
      <c r="J887" s="48">
        <f t="shared" si="106"/>
        <v>30912</v>
      </c>
      <c r="K887" s="48">
        <f t="shared" si="108"/>
        <v>0.34968325791855204</v>
      </c>
      <c r="L887" s="48">
        <f t="shared" si="109"/>
        <v>43</v>
      </c>
      <c r="M887" s="13">
        <f t="shared" si="110"/>
        <v>0.43</v>
      </c>
      <c r="N887" s="13">
        <f t="shared" si="111"/>
        <v>0.43</v>
      </c>
    </row>
    <row r="888" spans="1:14" x14ac:dyDescent="0.2">
      <c r="A888" s="37">
        <v>100</v>
      </c>
      <c r="B888" s="37">
        <f t="shared" si="107"/>
        <v>88500</v>
      </c>
      <c r="C888" s="38">
        <f>'Aliquote medie'!H888</f>
        <v>4</v>
      </c>
      <c r="D888" s="38">
        <f>'Aliquote medie'!I888</f>
        <v>0.43</v>
      </c>
      <c r="E888" s="39">
        <f>VLOOKUP(B888,'Aliquote medie'!B:L,10,FALSE)</f>
        <v>30955</v>
      </c>
      <c r="F888" s="39">
        <f>'Aliquote medie'!L888</f>
        <v>0.34977401129943503</v>
      </c>
      <c r="G888" s="40">
        <f>VLOOKUP(B888,'Detrazioni (2022-2024)'!A:N,14,FALSE)</f>
        <v>0</v>
      </c>
      <c r="H888" s="3">
        <f t="shared" si="104"/>
        <v>0</v>
      </c>
      <c r="I888" s="41">
        <f t="shared" si="105"/>
        <v>0</v>
      </c>
      <c r="J888" s="48">
        <f t="shared" si="106"/>
        <v>30955</v>
      </c>
      <c r="K888" s="48">
        <f t="shared" si="108"/>
        <v>0.34977401129943503</v>
      </c>
      <c r="L888" s="48">
        <f t="shared" si="109"/>
        <v>43</v>
      </c>
      <c r="M888" s="13">
        <f t="shared" si="110"/>
        <v>0.43</v>
      </c>
      <c r="N888" s="13">
        <f t="shared" si="111"/>
        <v>0.43</v>
      </c>
    </row>
    <row r="889" spans="1:14" x14ac:dyDescent="0.2">
      <c r="A889" s="37">
        <v>100</v>
      </c>
      <c r="B889" s="37">
        <f t="shared" si="107"/>
        <v>88600</v>
      </c>
      <c r="C889" s="38">
        <f>'Aliquote medie'!H889</f>
        <v>4</v>
      </c>
      <c r="D889" s="38">
        <f>'Aliquote medie'!I889</f>
        <v>0.43</v>
      </c>
      <c r="E889" s="39">
        <f>VLOOKUP(B889,'Aliquote medie'!B:L,10,FALSE)</f>
        <v>30998</v>
      </c>
      <c r="F889" s="39">
        <f>'Aliquote medie'!L889</f>
        <v>0.34986455981941311</v>
      </c>
      <c r="G889" s="40">
        <f>VLOOKUP(B889,'Detrazioni (2022-2024)'!A:N,14,FALSE)</f>
        <v>0</v>
      </c>
      <c r="H889" s="3">
        <f t="shared" si="104"/>
        <v>0</v>
      </c>
      <c r="I889" s="41">
        <f t="shared" si="105"/>
        <v>0</v>
      </c>
      <c r="J889" s="48">
        <f t="shared" si="106"/>
        <v>30998</v>
      </c>
      <c r="K889" s="48">
        <f t="shared" si="108"/>
        <v>0.34986455981941311</v>
      </c>
      <c r="L889" s="48">
        <f t="shared" si="109"/>
        <v>43</v>
      </c>
      <c r="M889" s="13">
        <f t="shared" si="110"/>
        <v>0.43</v>
      </c>
      <c r="N889" s="13">
        <f t="shared" si="111"/>
        <v>0.43</v>
      </c>
    </row>
    <row r="890" spans="1:14" x14ac:dyDescent="0.2">
      <c r="A890" s="37">
        <v>100</v>
      </c>
      <c r="B890" s="37">
        <f t="shared" si="107"/>
        <v>88700</v>
      </c>
      <c r="C890" s="38">
        <f>'Aliquote medie'!H890</f>
        <v>4</v>
      </c>
      <c r="D890" s="38">
        <f>'Aliquote medie'!I890</f>
        <v>0.43</v>
      </c>
      <c r="E890" s="39">
        <f>VLOOKUP(B890,'Aliquote medie'!B:L,10,FALSE)</f>
        <v>31041</v>
      </c>
      <c r="F890" s="39">
        <f>'Aliquote medie'!L890</f>
        <v>0.34995490417136416</v>
      </c>
      <c r="G890" s="40">
        <f>VLOOKUP(B890,'Detrazioni (2022-2024)'!A:N,14,FALSE)</f>
        <v>0</v>
      </c>
      <c r="H890" s="3">
        <f t="shared" si="104"/>
        <v>0</v>
      </c>
      <c r="I890" s="41">
        <f t="shared" si="105"/>
        <v>0</v>
      </c>
      <c r="J890" s="48">
        <f t="shared" si="106"/>
        <v>31041</v>
      </c>
      <c r="K890" s="48">
        <f t="shared" si="108"/>
        <v>0.34995490417136416</v>
      </c>
      <c r="L890" s="48">
        <f t="shared" si="109"/>
        <v>43</v>
      </c>
      <c r="M890" s="13">
        <f t="shared" si="110"/>
        <v>0.43</v>
      </c>
      <c r="N890" s="13">
        <f t="shared" si="111"/>
        <v>0.43</v>
      </c>
    </row>
    <row r="891" spans="1:14" x14ac:dyDescent="0.2">
      <c r="A891" s="37">
        <v>100</v>
      </c>
      <c r="B891" s="37">
        <f t="shared" si="107"/>
        <v>88800</v>
      </c>
      <c r="C891" s="38">
        <f>'Aliquote medie'!H891</f>
        <v>4</v>
      </c>
      <c r="D891" s="38">
        <f>'Aliquote medie'!I891</f>
        <v>0.43</v>
      </c>
      <c r="E891" s="39">
        <f>VLOOKUP(B891,'Aliquote medie'!B:L,10,FALSE)</f>
        <v>31084</v>
      </c>
      <c r="F891" s="39">
        <f>'Aliquote medie'!L891</f>
        <v>0.35004504504504502</v>
      </c>
      <c r="G891" s="40">
        <f>VLOOKUP(B891,'Detrazioni (2022-2024)'!A:N,14,FALSE)</f>
        <v>0</v>
      </c>
      <c r="H891" s="3">
        <f t="shared" si="104"/>
        <v>0</v>
      </c>
      <c r="I891" s="41">
        <f t="shared" si="105"/>
        <v>0</v>
      </c>
      <c r="J891" s="48">
        <f t="shared" si="106"/>
        <v>31084</v>
      </c>
      <c r="K891" s="48">
        <f t="shared" si="108"/>
        <v>0.35004504504504502</v>
      </c>
      <c r="L891" s="48">
        <f t="shared" si="109"/>
        <v>43</v>
      </c>
      <c r="M891" s="13">
        <f t="shared" si="110"/>
        <v>0.43</v>
      </c>
      <c r="N891" s="13">
        <f t="shared" si="111"/>
        <v>0.43</v>
      </c>
    </row>
    <row r="892" spans="1:14" x14ac:dyDescent="0.2">
      <c r="A892" s="37">
        <v>100</v>
      </c>
      <c r="B892" s="37">
        <f t="shared" si="107"/>
        <v>88900</v>
      </c>
      <c r="C892" s="38">
        <f>'Aliquote medie'!H892</f>
        <v>4</v>
      </c>
      <c r="D892" s="38">
        <f>'Aliquote medie'!I892</f>
        <v>0.43</v>
      </c>
      <c r="E892" s="39">
        <f>VLOOKUP(B892,'Aliquote medie'!B:L,10,FALSE)</f>
        <v>31127</v>
      </c>
      <c r="F892" s="39">
        <f>'Aliquote medie'!L892</f>
        <v>0.35013498312710911</v>
      </c>
      <c r="G892" s="40">
        <f>VLOOKUP(B892,'Detrazioni (2022-2024)'!A:N,14,FALSE)</f>
        <v>0</v>
      </c>
      <c r="H892" s="3">
        <f t="shared" si="104"/>
        <v>0</v>
      </c>
      <c r="I892" s="41">
        <f t="shared" si="105"/>
        <v>0</v>
      </c>
      <c r="J892" s="48">
        <f t="shared" si="106"/>
        <v>31127</v>
      </c>
      <c r="K892" s="48">
        <f t="shared" si="108"/>
        <v>0.35013498312710911</v>
      </c>
      <c r="L892" s="48">
        <f t="shared" si="109"/>
        <v>43</v>
      </c>
      <c r="M892" s="13">
        <f t="shared" si="110"/>
        <v>0.43</v>
      </c>
      <c r="N892" s="13">
        <f t="shared" si="111"/>
        <v>0.43</v>
      </c>
    </row>
    <row r="893" spans="1:14" x14ac:dyDescent="0.2">
      <c r="A893" s="37">
        <v>100</v>
      </c>
      <c r="B893" s="37">
        <f t="shared" si="107"/>
        <v>89000</v>
      </c>
      <c r="C893" s="38">
        <f>'Aliquote medie'!H893</f>
        <v>4</v>
      </c>
      <c r="D893" s="38">
        <f>'Aliquote medie'!I893</f>
        <v>0.43</v>
      </c>
      <c r="E893" s="39">
        <f>VLOOKUP(B893,'Aliquote medie'!B:L,10,FALSE)</f>
        <v>31170</v>
      </c>
      <c r="F893" s="39">
        <f>'Aliquote medie'!L893</f>
        <v>0.35022471910112357</v>
      </c>
      <c r="G893" s="40">
        <f>VLOOKUP(B893,'Detrazioni (2022-2024)'!A:N,14,FALSE)</f>
        <v>0</v>
      </c>
      <c r="H893" s="3">
        <f t="shared" si="104"/>
        <v>0</v>
      </c>
      <c r="I893" s="41">
        <f t="shared" si="105"/>
        <v>0</v>
      </c>
      <c r="J893" s="48">
        <f t="shared" si="106"/>
        <v>31170</v>
      </c>
      <c r="K893" s="48">
        <f t="shared" si="108"/>
        <v>0.35022471910112357</v>
      </c>
      <c r="L893" s="48">
        <f t="shared" si="109"/>
        <v>43</v>
      </c>
      <c r="M893" s="13">
        <f t="shared" si="110"/>
        <v>0.43</v>
      </c>
      <c r="N893" s="13">
        <f t="shared" si="111"/>
        <v>0.43</v>
      </c>
    </row>
    <row r="894" spans="1:14" x14ac:dyDescent="0.2">
      <c r="A894" s="37">
        <v>100</v>
      </c>
      <c r="B894" s="37">
        <f t="shared" si="107"/>
        <v>89100</v>
      </c>
      <c r="C894" s="38">
        <f>'Aliquote medie'!H894</f>
        <v>4</v>
      </c>
      <c r="D894" s="38">
        <f>'Aliquote medie'!I894</f>
        <v>0.43</v>
      </c>
      <c r="E894" s="39">
        <f>VLOOKUP(B894,'Aliquote medie'!B:L,10,FALSE)</f>
        <v>31213</v>
      </c>
      <c r="F894" s="39">
        <f>'Aliquote medie'!L894</f>
        <v>0.350314253647587</v>
      </c>
      <c r="G894" s="40">
        <f>VLOOKUP(B894,'Detrazioni (2022-2024)'!A:N,14,FALSE)</f>
        <v>0</v>
      </c>
      <c r="H894" s="3">
        <f t="shared" si="104"/>
        <v>0</v>
      </c>
      <c r="I894" s="41">
        <f t="shared" si="105"/>
        <v>0</v>
      </c>
      <c r="J894" s="48">
        <f t="shared" si="106"/>
        <v>31213</v>
      </c>
      <c r="K894" s="48">
        <f t="shared" si="108"/>
        <v>0.350314253647587</v>
      </c>
      <c r="L894" s="48">
        <f t="shared" si="109"/>
        <v>43</v>
      </c>
      <c r="M894" s="13">
        <f t="shared" si="110"/>
        <v>0.43</v>
      </c>
      <c r="N894" s="13">
        <f t="shared" si="111"/>
        <v>0.43</v>
      </c>
    </row>
    <row r="895" spans="1:14" x14ac:dyDescent="0.2">
      <c r="A895" s="37">
        <v>100</v>
      </c>
      <c r="B895" s="37">
        <f t="shared" si="107"/>
        <v>89200</v>
      </c>
      <c r="C895" s="38">
        <f>'Aliquote medie'!H895</f>
        <v>4</v>
      </c>
      <c r="D895" s="38">
        <f>'Aliquote medie'!I895</f>
        <v>0.43</v>
      </c>
      <c r="E895" s="39">
        <f>VLOOKUP(B895,'Aliquote medie'!B:L,10,FALSE)</f>
        <v>31256</v>
      </c>
      <c r="F895" s="39">
        <f>'Aliquote medie'!L895</f>
        <v>0.35040358744394617</v>
      </c>
      <c r="G895" s="40">
        <f>VLOOKUP(B895,'Detrazioni (2022-2024)'!A:N,14,FALSE)</f>
        <v>0</v>
      </c>
      <c r="H895" s="3">
        <f t="shared" si="104"/>
        <v>0</v>
      </c>
      <c r="I895" s="41">
        <f t="shared" si="105"/>
        <v>0</v>
      </c>
      <c r="J895" s="48">
        <f t="shared" si="106"/>
        <v>31256</v>
      </c>
      <c r="K895" s="48">
        <f t="shared" si="108"/>
        <v>0.35040358744394617</v>
      </c>
      <c r="L895" s="48">
        <f t="shared" si="109"/>
        <v>43</v>
      </c>
      <c r="M895" s="13">
        <f t="shared" si="110"/>
        <v>0.43</v>
      </c>
      <c r="N895" s="13">
        <f t="shared" si="111"/>
        <v>0.43</v>
      </c>
    </row>
    <row r="896" spans="1:14" x14ac:dyDescent="0.2">
      <c r="A896" s="37">
        <v>100</v>
      </c>
      <c r="B896" s="37">
        <f t="shared" si="107"/>
        <v>89300</v>
      </c>
      <c r="C896" s="38">
        <f>'Aliquote medie'!H896</f>
        <v>4</v>
      </c>
      <c r="D896" s="38">
        <f>'Aliquote medie'!I896</f>
        <v>0.43</v>
      </c>
      <c r="E896" s="39">
        <f>VLOOKUP(B896,'Aliquote medie'!B:L,10,FALSE)</f>
        <v>31299</v>
      </c>
      <c r="F896" s="39">
        <f>'Aliquote medie'!L896</f>
        <v>0.35049272116461366</v>
      </c>
      <c r="G896" s="40">
        <f>VLOOKUP(B896,'Detrazioni (2022-2024)'!A:N,14,FALSE)</f>
        <v>0</v>
      </c>
      <c r="H896" s="3">
        <f t="shared" si="104"/>
        <v>0</v>
      </c>
      <c r="I896" s="41">
        <f t="shared" si="105"/>
        <v>0</v>
      </c>
      <c r="J896" s="48">
        <f t="shared" si="106"/>
        <v>31299</v>
      </c>
      <c r="K896" s="48">
        <f t="shared" si="108"/>
        <v>0.35049272116461366</v>
      </c>
      <c r="L896" s="48">
        <f t="shared" si="109"/>
        <v>43</v>
      </c>
      <c r="M896" s="13">
        <f t="shared" si="110"/>
        <v>0.43</v>
      </c>
      <c r="N896" s="13">
        <f t="shared" si="111"/>
        <v>0.43</v>
      </c>
    </row>
    <row r="897" spans="1:14" x14ac:dyDescent="0.2">
      <c r="A897" s="37">
        <v>100</v>
      </c>
      <c r="B897" s="37">
        <f t="shared" si="107"/>
        <v>89400</v>
      </c>
      <c r="C897" s="38">
        <f>'Aliquote medie'!H897</f>
        <v>4</v>
      </c>
      <c r="D897" s="38">
        <f>'Aliquote medie'!I897</f>
        <v>0.43</v>
      </c>
      <c r="E897" s="39">
        <f>VLOOKUP(B897,'Aliquote medie'!B:L,10,FALSE)</f>
        <v>31342</v>
      </c>
      <c r="F897" s="39">
        <f>'Aliquote medie'!L897</f>
        <v>0.35058165548098436</v>
      </c>
      <c r="G897" s="40">
        <f>VLOOKUP(B897,'Detrazioni (2022-2024)'!A:N,14,FALSE)</f>
        <v>0</v>
      </c>
      <c r="H897" s="3">
        <f t="shared" si="104"/>
        <v>0</v>
      </c>
      <c r="I897" s="41">
        <f t="shared" si="105"/>
        <v>0</v>
      </c>
      <c r="J897" s="48">
        <f t="shared" si="106"/>
        <v>31342</v>
      </c>
      <c r="K897" s="48">
        <f t="shared" si="108"/>
        <v>0.35058165548098436</v>
      </c>
      <c r="L897" s="48">
        <f t="shared" si="109"/>
        <v>43</v>
      </c>
      <c r="M897" s="13">
        <f t="shared" si="110"/>
        <v>0.43</v>
      </c>
      <c r="N897" s="13">
        <f t="shared" si="111"/>
        <v>0.43</v>
      </c>
    </row>
    <row r="898" spans="1:14" x14ac:dyDescent="0.2">
      <c r="A898" s="37">
        <v>100</v>
      </c>
      <c r="B898" s="37">
        <f t="shared" si="107"/>
        <v>89500</v>
      </c>
      <c r="C898" s="38">
        <f>'Aliquote medie'!H898</f>
        <v>4</v>
      </c>
      <c r="D898" s="38">
        <f>'Aliquote medie'!I898</f>
        <v>0.43</v>
      </c>
      <c r="E898" s="39">
        <f>VLOOKUP(B898,'Aliquote medie'!B:L,10,FALSE)</f>
        <v>31385</v>
      </c>
      <c r="F898" s="39">
        <f>'Aliquote medie'!L898</f>
        <v>0.35067039106145254</v>
      </c>
      <c r="G898" s="40">
        <f>VLOOKUP(B898,'Detrazioni (2022-2024)'!A:N,14,FALSE)</f>
        <v>0</v>
      </c>
      <c r="H898" s="3">
        <f t="shared" si="104"/>
        <v>0</v>
      </c>
      <c r="I898" s="41">
        <f t="shared" si="105"/>
        <v>0</v>
      </c>
      <c r="J898" s="48">
        <f t="shared" si="106"/>
        <v>31385</v>
      </c>
      <c r="K898" s="48">
        <f t="shared" si="108"/>
        <v>0.35067039106145254</v>
      </c>
      <c r="L898" s="48">
        <f t="shared" si="109"/>
        <v>43</v>
      </c>
      <c r="M898" s="13">
        <f t="shared" si="110"/>
        <v>0.43</v>
      </c>
      <c r="N898" s="13">
        <f t="shared" si="111"/>
        <v>0.43</v>
      </c>
    </row>
    <row r="899" spans="1:14" x14ac:dyDescent="0.2">
      <c r="A899" s="37">
        <v>100</v>
      </c>
      <c r="B899" s="37">
        <f t="shared" si="107"/>
        <v>89600</v>
      </c>
      <c r="C899" s="38">
        <f>'Aliquote medie'!H899</f>
        <v>4</v>
      </c>
      <c r="D899" s="38">
        <f>'Aliquote medie'!I899</f>
        <v>0.43</v>
      </c>
      <c r="E899" s="39">
        <f>VLOOKUP(B899,'Aliquote medie'!B:L,10,FALSE)</f>
        <v>31428</v>
      </c>
      <c r="F899" s="39">
        <f>'Aliquote medie'!L899</f>
        <v>0.3507589285714286</v>
      </c>
      <c r="G899" s="40">
        <f>VLOOKUP(B899,'Detrazioni (2022-2024)'!A:N,14,FALSE)</f>
        <v>0</v>
      </c>
      <c r="H899" s="3">
        <f t="shared" si="104"/>
        <v>0</v>
      </c>
      <c r="I899" s="41">
        <f t="shared" si="105"/>
        <v>0</v>
      </c>
      <c r="J899" s="48">
        <f t="shared" si="106"/>
        <v>31428</v>
      </c>
      <c r="K899" s="48">
        <f t="shared" si="108"/>
        <v>0.3507589285714286</v>
      </c>
      <c r="L899" s="48">
        <f t="shared" si="109"/>
        <v>43</v>
      </c>
      <c r="M899" s="13">
        <f t="shared" si="110"/>
        <v>0.43</v>
      </c>
      <c r="N899" s="13">
        <f t="shared" si="111"/>
        <v>0.43</v>
      </c>
    </row>
    <row r="900" spans="1:14" x14ac:dyDescent="0.2">
      <c r="A900" s="37">
        <v>100</v>
      </c>
      <c r="B900" s="37">
        <f t="shared" si="107"/>
        <v>89700</v>
      </c>
      <c r="C900" s="38">
        <f>'Aliquote medie'!H900</f>
        <v>4</v>
      </c>
      <c r="D900" s="38">
        <f>'Aliquote medie'!I900</f>
        <v>0.43</v>
      </c>
      <c r="E900" s="39">
        <f>VLOOKUP(B900,'Aliquote medie'!B:L,10,FALSE)</f>
        <v>31471</v>
      </c>
      <c r="F900" s="39">
        <f>'Aliquote medie'!L900</f>
        <v>0.35084726867335564</v>
      </c>
      <c r="G900" s="40">
        <f>VLOOKUP(B900,'Detrazioni (2022-2024)'!A:N,14,FALSE)</f>
        <v>0</v>
      </c>
      <c r="H900" s="3">
        <f t="shared" ref="H900:H963" si="112">IF(AND(E900&gt;G900,B900&lt;=15000),1200,0)</f>
        <v>0</v>
      </c>
      <c r="I900" s="41">
        <f t="shared" ref="I900:I963" si="113">G900+H900</f>
        <v>0</v>
      </c>
      <c r="J900" s="48">
        <f t="shared" ref="J900:J963" si="114">IF(G900&gt;E900,0,E900-G900-H900)</f>
        <v>31471</v>
      </c>
      <c r="K900" s="48">
        <f t="shared" si="108"/>
        <v>0.35084726867335564</v>
      </c>
      <c r="L900" s="48">
        <f t="shared" si="109"/>
        <v>43</v>
      </c>
      <c r="M900" s="13">
        <f t="shared" si="110"/>
        <v>0.43</v>
      </c>
      <c r="N900" s="13">
        <f t="shared" si="111"/>
        <v>0.43</v>
      </c>
    </row>
    <row r="901" spans="1:14" x14ac:dyDescent="0.2">
      <c r="A901" s="37">
        <v>100</v>
      </c>
      <c r="B901" s="37">
        <f t="shared" ref="B901:B964" si="115">B900+A901</f>
        <v>89800</v>
      </c>
      <c r="C901" s="38">
        <f>'Aliquote medie'!H901</f>
        <v>4</v>
      </c>
      <c r="D901" s="38">
        <f>'Aliquote medie'!I901</f>
        <v>0.43</v>
      </c>
      <c r="E901" s="39">
        <f>VLOOKUP(B901,'Aliquote medie'!B:L,10,FALSE)</f>
        <v>31514</v>
      </c>
      <c r="F901" s="39">
        <f>'Aliquote medie'!L901</f>
        <v>0.35093541202672607</v>
      </c>
      <c r="G901" s="40">
        <f>VLOOKUP(B901,'Detrazioni (2022-2024)'!A:N,14,FALSE)</f>
        <v>0</v>
      </c>
      <c r="H901" s="3">
        <f t="shared" si="112"/>
        <v>0</v>
      </c>
      <c r="I901" s="41">
        <f t="shared" si="113"/>
        <v>0</v>
      </c>
      <c r="J901" s="48">
        <f t="shared" si="114"/>
        <v>31514</v>
      </c>
      <c r="K901" s="48">
        <f t="shared" ref="K901:K964" si="116">J901/B901</f>
        <v>0.35093541202672607</v>
      </c>
      <c r="L901" s="48">
        <f t="shared" ref="L901:L964" si="117">(J901-J900)</f>
        <v>43</v>
      </c>
      <c r="M901" s="13">
        <f t="shared" ref="M901:M964" si="118">L901/A901</f>
        <v>0.43</v>
      </c>
      <c r="N901" s="13">
        <f t="shared" ref="N901:N964" si="119">IF(AND(M901&lt;1,M901&gt;-0.3),M901,"")</f>
        <v>0.43</v>
      </c>
    </row>
    <row r="902" spans="1:14" x14ac:dyDescent="0.2">
      <c r="A902" s="37">
        <v>100</v>
      </c>
      <c r="B902" s="37">
        <f t="shared" si="115"/>
        <v>89900</v>
      </c>
      <c r="C902" s="38">
        <f>'Aliquote medie'!H902</f>
        <v>4</v>
      </c>
      <c r="D902" s="38">
        <f>'Aliquote medie'!I902</f>
        <v>0.43</v>
      </c>
      <c r="E902" s="39">
        <f>VLOOKUP(B902,'Aliquote medie'!B:L,10,FALSE)</f>
        <v>31557</v>
      </c>
      <c r="F902" s="39">
        <f>'Aliquote medie'!L902</f>
        <v>0.35102335928809791</v>
      </c>
      <c r="G902" s="40">
        <f>VLOOKUP(B902,'Detrazioni (2022-2024)'!A:N,14,FALSE)</f>
        <v>0</v>
      </c>
      <c r="H902" s="3">
        <f t="shared" si="112"/>
        <v>0</v>
      </c>
      <c r="I902" s="41">
        <f t="shared" si="113"/>
        <v>0</v>
      </c>
      <c r="J902" s="48">
        <f t="shared" si="114"/>
        <v>31557</v>
      </c>
      <c r="K902" s="48">
        <f t="shared" si="116"/>
        <v>0.35102335928809791</v>
      </c>
      <c r="L902" s="48">
        <f t="shared" si="117"/>
        <v>43</v>
      </c>
      <c r="M902" s="13">
        <f t="shared" si="118"/>
        <v>0.43</v>
      </c>
      <c r="N902" s="13">
        <f t="shared" si="119"/>
        <v>0.43</v>
      </c>
    </row>
    <row r="903" spans="1:14" x14ac:dyDescent="0.2">
      <c r="A903" s="37">
        <v>100</v>
      </c>
      <c r="B903" s="37">
        <f t="shared" si="115"/>
        <v>90000</v>
      </c>
      <c r="C903" s="38">
        <f>'Aliquote medie'!H903</f>
        <v>4</v>
      </c>
      <c r="D903" s="38">
        <f>'Aliquote medie'!I903</f>
        <v>0.43</v>
      </c>
      <c r="E903" s="39">
        <f>VLOOKUP(B903,'Aliquote medie'!B:L,10,FALSE)</f>
        <v>31600</v>
      </c>
      <c r="F903" s="39">
        <f>'Aliquote medie'!L903</f>
        <v>0.3511111111111111</v>
      </c>
      <c r="G903" s="40">
        <f>VLOOKUP(B903,'Detrazioni (2022-2024)'!A:N,14,FALSE)</f>
        <v>0</v>
      </c>
      <c r="H903" s="3">
        <f t="shared" si="112"/>
        <v>0</v>
      </c>
      <c r="I903" s="41">
        <f t="shared" si="113"/>
        <v>0</v>
      </c>
      <c r="J903" s="48">
        <f t="shared" si="114"/>
        <v>31600</v>
      </c>
      <c r="K903" s="48">
        <f t="shared" si="116"/>
        <v>0.3511111111111111</v>
      </c>
      <c r="L903" s="48">
        <f t="shared" si="117"/>
        <v>43</v>
      </c>
      <c r="M903" s="13">
        <f t="shared" si="118"/>
        <v>0.43</v>
      </c>
      <c r="N903" s="13">
        <f t="shared" si="119"/>
        <v>0.43</v>
      </c>
    </row>
    <row r="904" spans="1:14" x14ac:dyDescent="0.2">
      <c r="A904" s="37">
        <v>100</v>
      </c>
      <c r="B904" s="37">
        <f t="shared" si="115"/>
        <v>90100</v>
      </c>
      <c r="C904" s="38">
        <f>'Aliquote medie'!H904</f>
        <v>4</v>
      </c>
      <c r="D904" s="38">
        <f>'Aliquote medie'!I904</f>
        <v>0.43</v>
      </c>
      <c r="E904" s="39">
        <f>VLOOKUP(B904,'Aliquote medie'!B:L,10,FALSE)</f>
        <v>31643</v>
      </c>
      <c r="F904" s="39">
        <f>'Aliquote medie'!L904</f>
        <v>0.35119866814650391</v>
      </c>
      <c r="G904" s="40">
        <f>VLOOKUP(B904,'Detrazioni (2022-2024)'!A:N,14,FALSE)</f>
        <v>0</v>
      </c>
      <c r="H904" s="3">
        <f t="shared" si="112"/>
        <v>0</v>
      </c>
      <c r="I904" s="41">
        <f t="shared" si="113"/>
        <v>0</v>
      </c>
      <c r="J904" s="48">
        <f t="shared" si="114"/>
        <v>31643</v>
      </c>
      <c r="K904" s="48">
        <f t="shared" si="116"/>
        <v>0.35119866814650391</v>
      </c>
      <c r="L904" s="48">
        <f t="shared" si="117"/>
        <v>43</v>
      </c>
      <c r="M904" s="13">
        <f t="shared" si="118"/>
        <v>0.43</v>
      </c>
      <c r="N904" s="13">
        <f t="shared" si="119"/>
        <v>0.43</v>
      </c>
    </row>
    <row r="905" spans="1:14" x14ac:dyDescent="0.2">
      <c r="A905" s="37">
        <v>100</v>
      </c>
      <c r="B905" s="37">
        <f t="shared" si="115"/>
        <v>90200</v>
      </c>
      <c r="C905" s="38">
        <f>'Aliquote medie'!H905</f>
        <v>4</v>
      </c>
      <c r="D905" s="38">
        <f>'Aliquote medie'!I905</f>
        <v>0.43</v>
      </c>
      <c r="E905" s="39">
        <f>VLOOKUP(B905,'Aliquote medie'!B:L,10,FALSE)</f>
        <v>31686</v>
      </c>
      <c r="F905" s="39">
        <f>'Aliquote medie'!L905</f>
        <v>0.35128603104212858</v>
      </c>
      <c r="G905" s="40">
        <f>VLOOKUP(B905,'Detrazioni (2022-2024)'!A:N,14,FALSE)</f>
        <v>0</v>
      </c>
      <c r="H905" s="3">
        <f t="shared" si="112"/>
        <v>0</v>
      </c>
      <c r="I905" s="41">
        <f t="shared" si="113"/>
        <v>0</v>
      </c>
      <c r="J905" s="48">
        <f t="shared" si="114"/>
        <v>31686</v>
      </c>
      <c r="K905" s="48">
        <f t="shared" si="116"/>
        <v>0.35128603104212858</v>
      </c>
      <c r="L905" s="48">
        <f t="shared" si="117"/>
        <v>43</v>
      </c>
      <c r="M905" s="13">
        <f t="shared" si="118"/>
        <v>0.43</v>
      </c>
      <c r="N905" s="13">
        <f t="shared" si="119"/>
        <v>0.43</v>
      </c>
    </row>
    <row r="906" spans="1:14" x14ac:dyDescent="0.2">
      <c r="A906" s="37">
        <v>100</v>
      </c>
      <c r="B906" s="37">
        <f t="shared" si="115"/>
        <v>90300</v>
      </c>
      <c r="C906" s="38">
        <f>'Aliquote medie'!H906</f>
        <v>4</v>
      </c>
      <c r="D906" s="38">
        <f>'Aliquote medie'!I906</f>
        <v>0.43</v>
      </c>
      <c r="E906" s="39">
        <f>VLOOKUP(B906,'Aliquote medie'!B:L,10,FALSE)</f>
        <v>31729</v>
      </c>
      <c r="F906" s="39">
        <f>'Aliquote medie'!L906</f>
        <v>0.35137320044296788</v>
      </c>
      <c r="G906" s="40">
        <f>VLOOKUP(B906,'Detrazioni (2022-2024)'!A:N,14,FALSE)</f>
        <v>0</v>
      </c>
      <c r="H906" s="3">
        <f t="shared" si="112"/>
        <v>0</v>
      </c>
      <c r="I906" s="41">
        <f t="shared" si="113"/>
        <v>0</v>
      </c>
      <c r="J906" s="48">
        <f t="shared" si="114"/>
        <v>31729</v>
      </c>
      <c r="K906" s="48">
        <f t="shared" si="116"/>
        <v>0.35137320044296788</v>
      </c>
      <c r="L906" s="48">
        <f t="shared" si="117"/>
        <v>43</v>
      </c>
      <c r="M906" s="13">
        <f t="shared" si="118"/>
        <v>0.43</v>
      </c>
      <c r="N906" s="13">
        <f t="shared" si="119"/>
        <v>0.43</v>
      </c>
    </row>
    <row r="907" spans="1:14" x14ac:dyDescent="0.2">
      <c r="A907" s="37">
        <v>100</v>
      </c>
      <c r="B907" s="37">
        <f t="shared" si="115"/>
        <v>90400</v>
      </c>
      <c r="C907" s="38">
        <f>'Aliquote medie'!H907</f>
        <v>4</v>
      </c>
      <c r="D907" s="38">
        <f>'Aliquote medie'!I907</f>
        <v>0.43</v>
      </c>
      <c r="E907" s="39">
        <f>VLOOKUP(B907,'Aliquote medie'!B:L,10,FALSE)</f>
        <v>31772</v>
      </c>
      <c r="F907" s="39">
        <f>'Aliquote medie'!L907</f>
        <v>0.35146017699115045</v>
      </c>
      <c r="G907" s="40">
        <f>VLOOKUP(B907,'Detrazioni (2022-2024)'!A:N,14,FALSE)</f>
        <v>0</v>
      </c>
      <c r="H907" s="3">
        <f t="shared" si="112"/>
        <v>0</v>
      </c>
      <c r="I907" s="41">
        <f t="shared" si="113"/>
        <v>0</v>
      </c>
      <c r="J907" s="48">
        <f t="shared" si="114"/>
        <v>31772</v>
      </c>
      <c r="K907" s="48">
        <f t="shared" si="116"/>
        <v>0.35146017699115045</v>
      </c>
      <c r="L907" s="48">
        <f t="shared" si="117"/>
        <v>43</v>
      </c>
      <c r="M907" s="13">
        <f t="shared" si="118"/>
        <v>0.43</v>
      </c>
      <c r="N907" s="13">
        <f t="shared" si="119"/>
        <v>0.43</v>
      </c>
    </row>
    <row r="908" spans="1:14" x14ac:dyDescent="0.2">
      <c r="A908" s="37">
        <v>100</v>
      </c>
      <c r="B908" s="37">
        <f t="shared" si="115"/>
        <v>90500</v>
      </c>
      <c r="C908" s="38">
        <f>'Aliquote medie'!H908</f>
        <v>4</v>
      </c>
      <c r="D908" s="38">
        <f>'Aliquote medie'!I908</f>
        <v>0.43</v>
      </c>
      <c r="E908" s="39">
        <f>VLOOKUP(B908,'Aliquote medie'!B:L,10,FALSE)</f>
        <v>31815</v>
      </c>
      <c r="F908" s="39">
        <f>'Aliquote medie'!L908</f>
        <v>0.35154696132596686</v>
      </c>
      <c r="G908" s="40">
        <f>VLOOKUP(B908,'Detrazioni (2022-2024)'!A:N,14,FALSE)</f>
        <v>0</v>
      </c>
      <c r="H908" s="3">
        <f t="shared" si="112"/>
        <v>0</v>
      </c>
      <c r="I908" s="41">
        <f t="shared" si="113"/>
        <v>0</v>
      </c>
      <c r="J908" s="48">
        <f t="shared" si="114"/>
        <v>31815</v>
      </c>
      <c r="K908" s="48">
        <f t="shared" si="116"/>
        <v>0.35154696132596686</v>
      </c>
      <c r="L908" s="48">
        <f t="shared" si="117"/>
        <v>43</v>
      </c>
      <c r="M908" s="13">
        <f t="shared" si="118"/>
        <v>0.43</v>
      </c>
      <c r="N908" s="13">
        <f t="shared" si="119"/>
        <v>0.43</v>
      </c>
    </row>
    <row r="909" spans="1:14" x14ac:dyDescent="0.2">
      <c r="A909" s="37">
        <v>100</v>
      </c>
      <c r="B909" s="37">
        <f t="shared" si="115"/>
        <v>90600</v>
      </c>
      <c r="C909" s="38">
        <f>'Aliquote medie'!H909</f>
        <v>4</v>
      </c>
      <c r="D909" s="38">
        <f>'Aliquote medie'!I909</f>
        <v>0.43</v>
      </c>
      <c r="E909" s="39">
        <f>VLOOKUP(B909,'Aliquote medie'!B:L,10,FALSE)</f>
        <v>31858</v>
      </c>
      <c r="F909" s="39">
        <f>'Aliquote medie'!L909</f>
        <v>0.35163355408388519</v>
      </c>
      <c r="G909" s="40">
        <f>VLOOKUP(B909,'Detrazioni (2022-2024)'!A:N,14,FALSE)</f>
        <v>0</v>
      </c>
      <c r="H909" s="3">
        <f t="shared" si="112"/>
        <v>0</v>
      </c>
      <c r="I909" s="41">
        <f t="shared" si="113"/>
        <v>0</v>
      </c>
      <c r="J909" s="48">
        <f t="shared" si="114"/>
        <v>31858</v>
      </c>
      <c r="K909" s="48">
        <f t="shared" si="116"/>
        <v>0.35163355408388519</v>
      </c>
      <c r="L909" s="48">
        <f t="shared" si="117"/>
        <v>43</v>
      </c>
      <c r="M909" s="13">
        <f t="shared" si="118"/>
        <v>0.43</v>
      </c>
      <c r="N909" s="13">
        <f t="shared" si="119"/>
        <v>0.43</v>
      </c>
    </row>
    <row r="910" spans="1:14" x14ac:dyDescent="0.2">
      <c r="A910" s="37">
        <v>100</v>
      </c>
      <c r="B910" s="37">
        <f t="shared" si="115"/>
        <v>90700</v>
      </c>
      <c r="C910" s="38">
        <f>'Aliquote medie'!H910</f>
        <v>4</v>
      </c>
      <c r="D910" s="38">
        <f>'Aliquote medie'!I910</f>
        <v>0.43</v>
      </c>
      <c r="E910" s="39">
        <f>VLOOKUP(B910,'Aliquote medie'!B:L,10,FALSE)</f>
        <v>31901</v>
      </c>
      <c r="F910" s="39">
        <f>'Aliquote medie'!L910</f>
        <v>0.35171995589856669</v>
      </c>
      <c r="G910" s="40">
        <f>VLOOKUP(B910,'Detrazioni (2022-2024)'!A:N,14,FALSE)</f>
        <v>0</v>
      </c>
      <c r="H910" s="3">
        <f t="shared" si="112"/>
        <v>0</v>
      </c>
      <c r="I910" s="41">
        <f t="shared" si="113"/>
        <v>0</v>
      </c>
      <c r="J910" s="48">
        <f t="shared" si="114"/>
        <v>31901</v>
      </c>
      <c r="K910" s="48">
        <f t="shared" si="116"/>
        <v>0.35171995589856669</v>
      </c>
      <c r="L910" s="48">
        <f t="shared" si="117"/>
        <v>43</v>
      </c>
      <c r="M910" s="13">
        <f t="shared" si="118"/>
        <v>0.43</v>
      </c>
      <c r="N910" s="13">
        <f t="shared" si="119"/>
        <v>0.43</v>
      </c>
    </row>
    <row r="911" spans="1:14" x14ac:dyDescent="0.2">
      <c r="A911" s="37">
        <v>100</v>
      </c>
      <c r="B911" s="37">
        <f t="shared" si="115"/>
        <v>90800</v>
      </c>
      <c r="C911" s="38">
        <f>'Aliquote medie'!H911</f>
        <v>4</v>
      </c>
      <c r="D911" s="38">
        <f>'Aliquote medie'!I911</f>
        <v>0.43</v>
      </c>
      <c r="E911" s="39">
        <f>VLOOKUP(B911,'Aliquote medie'!B:L,10,FALSE)</f>
        <v>31944</v>
      </c>
      <c r="F911" s="39">
        <f>'Aliquote medie'!L911</f>
        <v>0.35180616740088105</v>
      </c>
      <c r="G911" s="40">
        <f>VLOOKUP(B911,'Detrazioni (2022-2024)'!A:N,14,FALSE)</f>
        <v>0</v>
      </c>
      <c r="H911" s="3">
        <f t="shared" si="112"/>
        <v>0</v>
      </c>
      <c r="I911" s="41">
        <f t="shared" si="113"/>
        <v>0</v>
      </c>
      <c r="J911" s="48">
        <f t="shared" si="114"/>
        <v>31944</v>
      </c>
      <c r="K911" s="48">
        <f t="shared" si="116"/>
        <v>0.35180616740088105</v>
      </c>
      <c r="L911" s="48">
        <f t="shared" si="117"/>
        <v>43</v>
      </c>
      <c r="M911" s="13">
        <f t="shared" si="118"/>
        <v>0.43</v>
      </c>
      <c r="N911" s="13">
        <f t="shared" si="119"/>
        <v>0.43</v>
      </c>
    </row>
    <row r="912" spans="1:14" x14ac:dyDescent="0.2">
      <c r="A912" s="37">
        <v>100</v>
      </c>
      <c r="B912" s="37">
        <f t="shared" si="115"/>
        <v>90900</v>
      </c>
      <c r="C912" s="38">
        <f>'Aliquote medie'!H912</f>
        <v>4</v>
      </c>
      <c r="D912" s="38">
        <f>'Aliquote medie'!I912</f>
        <v>0.43</v>
      </c>
      <c r="E912" s="39">
        <f>VLOOKUP(B912,'Aliquote medie'!B:L,10,FALSE)</f>
        <v>31987</v>
      </c>
      <c r="F912" s="39">
        <f>'Aliquote medie'!L912</f>
        <v>0.3518921892189219</v>
      </c>
      <c r="G912" s="40">
        <f>VLOOKUP(B912,'Detrazioni (2022-2024)'!A:N,14,FALSE)</f>
        <v>0</v>
      </c>
      <c r="H912" s="3">
        <f t="shared" si="112"/>
        <v>0</v>
      </c>
      <c r="I912" s="41">
        <f t="shared" si="113"/>
        <v>0</v>
      </c>
      <c r="J912" s="48">
        <f t="shared" si="114"/>
        <v>31987</v>
      </c>
      <c r="K912" s="48">
        <f t="shared" si="116"/>
        <v>0.3518921892189219</v>
      </c>
      <c r="L912" s="48">
        <f t="shared" si="117"/>
        <v>43</v>
      </c>
      <c r="M912" s="13">
        <f t="shared" si="118"/>
        <v>0.43</v>
      </c>
      <c r="N912" s="13">
        <f t="shared" si="119"/>
        <v>0.43</v>
      </c>
    </row>
    <row r="913" spans="1:14" x14ac:dyDescent="0.2">
      <c r="A913" s="37">
        <v>100</v>
      </c>
      <c r="B913" s="37">
        <f t="shared" si="115"/>
        <v>91000</v>
      </c>
      <c r="C913" s="38">
        <f>'Aliquote medie'!H913</f>
        <v>4</v>
      </c>
      <c r="D913" s="38">
        <f>'Aliquote medie'!I913</f>
        <v>0.43</v>
      </c>
      <c r="E913" s="39">
        <f>VLOOKUP(B913,'Aliquote medie'!B:L,10,FALSE)</f>
        <v>32030</v>
      </c>
      <c r="F913" s="39">
        <f>'Aliquote medie'!L913</f>
        <v>0.35197802197802197</v>
      </c>
      <c r="G913" s="40">
        <f>VLOOKUP(B913,'Detrazioni (2022-2024)'!A:N,14,FALSE)</f>
        <v>0</v>
      </c>
      <c r="H913" s="3">
        <f t="shared" si="112"/>
        <v>0</v>
      </c>
      <c r="I913" s="41">
        <f t="shared" si="113"/>
        <v>0</v>
      </c>
      <c r="J913" s="48">
        <f t="shared" si="114"/>
        <v>32030</v>
      </c>
      <c r="K913" s="48">
        <f t="shared" si="116"/>
        <v>0.35197802197802197</v>
      </c>
      <c r="L913" s="48">
        <f t="shared" si="117"/>
        <v>43</v>
      </c>
      <c r="M913" s="13">
        <f t="shared" si="118"/>
        <v>0.43</v>
      </c>
      <c r="N913" s="13">
        <f t="shared" si="119"/>
        <v>0.43</v>
      </c>
    </row>
    <row r="914" spans="1:14" x14ac:dyDescent="0.2">
      <c r="A914" s="37">
        <v>100</v>
      </c>
      <c r="B914" s="37">
        <f t="shared" si="115"/>
        <v>91100</v>
      </c>
      <c r="C914" s="38">
        <f>'Aliquote medie'!H914</f>
        <v>4</v>
      </c>
      <c r="D914" s="38">
        <f>'Aliquote medie'!I914</f>
        <v>0.43</v>
      </c>
      <c r="E914" s="39">
        <f>VLOOKUP(B914,'Aliquote medie'!B:L,10,FALSE)</f>
        <v>32073</v>
      </c>
      <c r="F914" s="39">
        <f>'Aliquote medie'!L914</f>
        <v>0.35206366630076841</v>
      </c>
      <c r="G914" s="40">
        <f>VLOOKUP(B914,'Detrazioni (2022-2024)'!A:N,14,FALSE)</f>
        <v>0</v>
      </c>
      <c r="H914" s="3">
        <f t="shared" si="112"/>
        <v>0</v>
      </c>
      <c r="I914" s="41">
        <f t="shared" si="113"/>
        <v>0</v>
      </c>
      <c r="J914" s="48">
        <f t="shared" si="114"/>
        <v>32073</v>
      </c>
      <c r="K914" s="48">
        <f t="shared" si="116"/>
        <v>0.35206366630076841</v>
      </c>
      <c r="L914" s="48">
        <f t="shared" si="117"/>
        <v>43</v>
      </c>
      <c r="M914" s="13">
        <f t="shared" si="118"/>
        <v>0.43</v>
      </c>
      <c r="N914" s="13">
        <f t="shared" si="119"/>
        <v>0.43</v>
      </c>
    </row>
    <row r="915" spans="1:14" x14ac:dyDescent="0.2">
      <c r="A915" s="37">
        <v>100</v>
      </c>
      <c r="B915" s="37">
        <f t="shared" si="115"/>
        <v>91200</v>
      </c>
      <c r="C915" s="38">
        <f>'Aliquote medie'!H915</f>
        <v>4</v>
      </c>
      <c r="D915" s="38">
        <f>'Aliquote medie'!I915</f>
        <v>0.43</v>
      </c>
      <c r="E915" s="39">
        <f>VLOOKUP(B915,'Aliquote medie'!B:L,10,FALSE)</f>
        <v>32116</v>
      </c>
      <c r="F915" s="39">
        <f>'Aliquote medie'!L915</f>
        <v>0.35214912280701754</v>
      </c>
      <c r="G915" s="40">
        <f>VLOOKUP(B915,'Detrazioni (2022-2024)'!A:N,14,FALSE)</f>
        <v>0</v>
      </c>
      <c r="H915" s="3">
        <f t="shared" si="112"/>
        <v>0</v>
      </c>
      <c r="I915" s="41">
        <f t="shared" si="113"/>
        <v>0</v>
      </c>
      <c r="J915" s="48">
        <f t="shared" si="114"/>
        <v>32116</v>
      </c>
      <c r="K915" s="48">
        <f t="shared" si="116"/>
        <v>0.35214912280701754</v>
      </c>
      <c r="L915" s="48">
        <f t="shared" si="117"/>
        <v>43</v>
      </c>
      <c r="M915" s="13">
        <f t="shared" si="118"/>
        <v>0.43</v>
      </c>
      <c r="N915" s="13">
        <f t="shared" si="119"/>
        <v>0.43</v>
      </c>
    </row>
    <row r="916" spans="1:14" x14ac:dyDescent="0.2">
      <c r="A916" s="37">
        <v>100</v>
      </c>
      <c r="B916" s="37">
        <f t="shared" si="115"/>
        <v>91300</v>
      </c>
      <c r="C916" s="38">
        <f>'Aliquote medie'!H916</f>
        <v>4</v>
      </c>
      <c r="D916" s="38">
        <f>'Aliquote medie'!I916</f>
        <v>0.43</v>
      </c>
      <c r="E916" s="39">
        <f>VLOOKUP(B916,'Aliquote medie'!B:L,10,FALSE)</f>
        <v>32159</v>
      </c>
      <c r="F916" s="39">
        <f>'Aliquote medie'!L916</f>
        <v>0.35223439211391017</v>
      </c>
      <c r="G916" s="40">
        <f>VLOOKUP(B916,'Detrazioni (2022-2024)'!A:N,14,FALSE)</f>
        <v>0</v>
      </c>
      <c r="H916" s="3">
        <f t="shared" si="112"/>
        <v>0</v>
      </c>
      <c r="I916" s="41">
        <f t="shared" si="113"/>
        <v>0</v>
      </c>
      <c r="J916" s="48">
        <f t="shared" si="114"/>
        <v>32159</v>
      </c>
      <c r="K916" s="48">
        <f t="shared" si="116"/>
        <v>0.35223439211391017</v>
      </c>
      <c r="L916" s="48">
        <f t="shared" si="117"/>
        <v>43</v>
      </c>
      <c r="M916" s="13">
        <f t="shared" si="118"/>
        <v>0.43</v>
      </c>
      <c r="N916" s="13">
        <f t="shared" si="119"/>
        <v>0.43</v>
      </c>
    </row>
    <row r="917" spans="1:14" x14ac:dyDescent="0.2">
      <c r="A917" s="37">
        <v>100</v>
      </c>
      <c r="B917" s="37">
        <f t="shared" si="115"/>
        <v>91400</v>
      </c>
      <c r="C917" s="38">
        <f>'Aliquote medie'!H917</f>
        <v>4</v>
      </c>
      <c r="D917" s="38">
        <f>'Aliquote medie'!I917</f>
        <v>0.43</v>
      </c>
      <c r="E917" s="39">
        <f>VLOOKUP(B917,'Aliquote medie'!B:L,10,FALSE)</f>
        <v>32202</v>
      </c>
      <c r="F917" s="39">
        <f>'Aliquote medie'!L917</f>
        <v>0.35231947483588621</v>
      </c>
      <c r="G917" s="40">
        <f>VLOOKUP(B917,'Detrazioni (2022-2024)'!A:N,14,FALSE)</f>
        <v>0</v>
      </c>
      <c r="H917" s="3">
        <f t="shared" si="112"/>
        <v>0</v>
      </c>
      <c r="I917" s="41">
        <f t="shared" si="113"/>
        <v>0</v>
      </c>
      <c r="J917" s="48">
        <f t="shared" si="114"/>
        <v>32202</v>
      </c>
      <c r="K917" s="48">
        <f t="shared" si="116"/>
        <v>0.35231947483588621</v>
      </c>
      <c r="L917" s="48">
        <f t="shared" si="117"/>
        <v>43</v>
      </c>
      <c r="M917" s="13">
        <f t="shared" si="118"/>
        <v>0.43</v>
      </c>
      <c r="N917" s="13">
        <f t="shared" si="119"/>
        <v>0.43</v>
      </c>
    </row>
    <row r="918" spans="1:14" x14ac:dyDescent="0.2">
      <c r="A918" s="37">
        <v>100</v>
      </c>
      <c r="B918" s="37">
        <f t="shared" si="115"/>
        <v>91500</v>
      </c>
      <c r="C918" s="38">
        <f>'Aliquote medie'!H918</f>
        <v>4</v>
      </c>
      <c r="D918" s="38">
        <f>'Aliquote medie'!I918</f>
        <v>0.43</v>
      </c>
      <c r="E918" s="39">
        <f>VLOOKUP(B918,'Aliquote medie'!B:L,10,FALSE)</f>
        <v>32245</v>
      </c>
      <c r="F918" s="39">
        <f>'Aliquote medie'!L918</f>
        <v>0.35240437158469945</v>
      </c>
      <c r="G918" s="40">
        <f>VLOOKUP(B918,'Detrazioni (2022-2024)'!A:N,14,FALSE)</f>
        <v>0</v>
      </c>
      <c r="H918" s="3">
        <f t="shared" si="112"/>
        <v>0</v>
      </c>
      <c r="I918" s="41">
        <f t="shared" si="113"/>
        <v>0</v>
      </c>
      <c r="J918" s="48">
        <f t="shared" si="114"/>
        <v>32245</v>
      </c>
      <c r="K918" s="48">
        <f t="shared" si="116"/>
        <v>0.35240437158469945</v>
      </c>
      <c r="L918" s="48">
        <f t="shared" si="117"/>
        <v>43</v>
      </c>
      <c r="M918" s="13">
        <f t="shared" si="118"/>
        <v>0.43</v>
      </c>
      <c r="N918" s="13">
        <f t="shared" si="119"/>
        <v>0.43</v>
      </c>
    </row>
    <row r="919" spans="1:14" x14ac:dyDescent="0.2">
      <c r="A919" s="37">
        <v>100</v>
      </c>
      <c r="B919" s="37">
        <f t="shared" si="115"/>
        <v>91600</v>
      </c>
      <c r="C919" s="38">
        <f>'Aliquote medie'!H919</f>
        <v>4</v>
      </c>
      <c r="D919" s="38">
        <f>'Aliquote medie'!I919</f>
        <v>0.43</v>
      </c>
      <c r="E919" s="39">
        <f>VLOOKUP(B919,'Aliquote medie'!B:L,10,FALSE)</f>
        <v>32288</v>
      </c>
      <c r="F919" s="39">
        <f>'Aliquote medie'!L919</f>
        <v>0.35248908296943232</v>
      </c>
      <c r="G919" s="40">
        <f>VLOOKUP(B919,'Detrazioni (2022-2024)'!A:N,14,FALSE)</f>
        <v>0</v>
      </c>
      <c r="H919" s="3">
        <f t="shared" si="112"/>
        <v>0</v>
      </c>
      <c r="I919" s="41">
        <f t="shared" si="113"/>
        <v>0</v>
      </c>
      <c r="J919" s="48">
        <f t="shared" si="114"/>
        <v>32288</v>
      </c>
      <c r="K919" s="48">
        <f t="shared" si="116"/>
        <v>0.35248908296943232</v>
      </c>
      <c r="L919" s="48">
        <f t="shared" si="117"/>
        <v>43</v>
      </c>
      <c r="M919" s="13">
        <f t="shared" si="118"/>
        <v>0.43</v>
      </c>
      <c r="N919" s="13">
        <f t="shared" si="119"/>
        <v>0.43</v>
      </c>
    </row>
    <row r="920" spans="1:14" x14ac:dyDescent="0.2">
      <c r="A920" s="37">
        <v>100</v>
      </c>
      <c r="B920" s="37">
        <f t="shared" si="115"/>
        <v>91700</v>
      </c>
      <c r="C920" s="38">
        <f>'Aliquote medie'!H920</f>
        <v>4</v>
      </c>
      <c r="D920" s="38">
        <f>'Aliquote medie'!I920</f>
        <v>0.43</v>
      </c>
      <c r="E920" s="39">
        <f>VLOOKUP(B920,'Aliquote medie'!B:L,10,FALSE)</f>
        <v>32331</v>
      </c>
      <c r="F920" s="39">
        <f>'Aliquote medie'!L920</f>
        <v>0.35257360959651035</v>
      </c>
      <c r="G920" s="40">
        <f>VLOOKUP(B920,'Detrazioni (2022-2024)'!A:N,14,FALSE)</f>
        <v>0</v>
      </c>
      <c r="H920" s="3">
        <f t="shared" si="112"/>
        <v>0</v>
      </c>
      <c r="I920" s="41">
        <f t="shared" si="113"/>
        <v>0</v>
      </c>
      <c r="J920" s="48">
        <f t="shared" si="114"/>
        <v>32331</v>
      </c>
      <c r="K920" s="48">
        <f t="shared" si="116"/>
        <v>0.35257360959651035</v>
      </c>
      <c r="L920" s="48">
        <f t="shared" si="117"/>
        <v>43</v>
      </c>
      <c r="M920" s="13">
        <f t="shared" si="118"/>
        <v>0.43</v>
      </c>
      <c r="N920" s="13">
        <f t="shared" si="119"/>
        <v>0.43</v>
      </c>
    </row>
    <row r="921" spans="1:14" x14ac:dyDescent="0.2">
      <c r="A921" s="37">
        <v>100</v>
      </c>
      <c r="B921" s="37">
        <f t="shared" si="115"/>
        <v>91800</v>
      </c>
      <c r="C921" s="38">
        <f>'Aliquote medie'!H921</f>
        <v>4</v>
      </c>
      <c r="D921" s="38">
        <f>'Aliquote medie'!I921</f>
        <v>0.43</v>
      </c>
      <c r="E921" s="39">
        <f>VLOOKUP(B921,'Aliquote medie'!B:L,10,FALSE)</f>
        <v>32374</v>
      </c>
      <c r="F921" s="39">
        <f>'Aliquote medie'!L921</f>
        <v>0.35265795206971678</v>
      </c>
      <c r="G921" s="40">
        <f>VLOOKUP(B921,'Detrazioni (2022-2024)'!A:N,14,FALSE)</f>
        <v>0</v>
      </c>
      <c r="H921" s="3">
        <f t="shared" si="112"/>
        <v>0</v>
      </c>
      <c r="I921" s="41">
        <f t="shared" si="113"/>
        <v>0</v>
      </c>
      <c r="J921" s="48">
        <f t="shared" si="114"/>
        <v>32374</v>
      </c>
      <c r="K921" s="48">
        <f t="shared" si="116"/>
        <v>0.35265795206971678</v>
      </c>
      <c r="L921" s="48">
        <f t="shared" si="117"/>
        <v>43</v>
      </c>
      <c r="M921" s="13">
        <f t="shared" si="118"/>
        <v>0.43</v>
      </c>
      <c r="N921" s="13">
        <f t="shared" si="119"/>
        <v>0.43</v>
      </c>
    </row>
    <row r="922" spans="1:14" x14ac:dyDescent="0.2">
      <c r="A922" s="37">
        <v>100</v>
      </c>
      <c r="B922" s="37">
        <f t="shared" si="115"/>
        <v>91900</v>
      </c>
      <c r="C922" s="38">
        <f>'Aliquote medie'!H922</f>
        <v>4</v>
      </c>
      <c r="D922" s="38">
        <f>'Aliquote medie'!I922</f>
        <v>0.43</v>
      </c>
      <c r="E922" s="39">
        <f>VLOOKUP(B922,'Aliquote medie'!B:L,10,FALSE)</f>
        <v>32417</v>
      </c>
      <c r="F922" s="39">
        <f>'Aliquote medie'!L922</f>
        <v>0.35274211099020675</v>
      </c>
      <c r="G922" s="40">
        <f>VLOOKUP(B922,'Detrazioni (2022-2024)'!A:N,14,FALSE)</f>
        <v>0</v>
      </c>
      <c r="H922" s="3">
        <f t="shared" si="112"/>
        <v>0</v>
      </c>
      <c r="I922" s="41">
        <f t="shared" si="113"/>
        <v>0</v>
      </c>
      <c r="J922" s="48">
        <f t="shared" si="114"/>
        <v>32417</v>
      </c>
      <c r="K922" s="48">
        <f t="shared" si="116"/>
        <v>0.35274211099020675</v>
      </c>
      <c r="L922" s="48">
        <f t="shared" si="117"/>
        <v>43</v>
      </c>
      <c r="M922" s="13">
        <f t="shared" si="118"/>
        <v>0.43</v>
      </c>
      <c r="N922" s="13">
        <f t="shared" si="119"/>
        <v>0.43</v>
      </c>
    </row>
    <row r="923" spans="1:14" x14ac:dyDescent="0.2">
      <c r="A923" s="37">
        <v>100</v>
      </c>
      <c r="B923" s="37">
        <f t="shared" si="115"/>
        <v>92000</v>
      </c>
      <c r="C923" s="38">
        <f>'Aliquote medie'!H923</f>
        <v>4</v>
      </c>
      <c r="D923" s="38">
        <f>'Aliquote medie'!I923</f>
        <v>0.43</v>
      </c>
      <c r="E923" s="39">
        <f>VLOOKUP(B923,'Aliquote medie'!B:L,10,FALSE)</f>
        <v>32460</v>
      </c>
      <c r="F923" s="39">
        <f>'Aliquote medie'!L923</f>
        <v>0.35282608695652173</v>
      </c>
      <c r="G923" s="40">
        <f>VLOOKUP(B923,'Detrazioni (2022-2024)'!A:N,14,FALSE)</f>
        <v>0</v>
      </c>
      <c r="H923" s="3">
        <f t="shared" si="112"/>
        <v>0</v>
      </c>
      <c r="I923" s="41">
        <f t="shared" si="113"/>
        <v>0</v>
      </c>
      <c r="J923" s="48">
        <f t="shared" si="114"/>
        <v>32460</v>
      </c>
      <c r="K923" s="48">
        <f t="shared" si="116"/>
        <v>0.35282608695652173</v>
      </c>
      <c r="L923" s="48">
        <f t="shared" si="117"/>
        <v>43</v>
      </c>
      <c r="M923" s="13">
        <f t="shared" si="118"/>
        <v>0.43</v>
      </c>
      <c r="N923" s="13">
        <f t="shared" si="119"/>
        <v>0.43</v>
      </c>
    </row>
    <row r="924" spans="1:14" x14ac:dyDescent="0.2">
      <c r="A924" s="37">
        <v>100</v>
      </c>
      <c r="B924" s="37">
        <f t="shared" si="115"/>
        <v>92100</v>
      </c>
      <c r="C924" s="38">
        <f>'Aliquote medie'!H924</f>
        <v>4</v>
      </c>
      <c r="D924" s="38">
        <f>'Aliquote medie'!I924</f>
        <v>0.43</v>
      </c>
      <c r="E924" s="39">
        <f>VLOOKUP(B924,'Aliquote medie'!B:L,10,FALSE)</f>
        <v>32503</v>
      </c>
      <c r="F924" s="39">
        <f>'Aliquote medie'!L924</f>
        <v>0.35290988056460371</v>
      </c>
      <c r="G924" s="40">
        <f>VLOOKUP(B924,'Detrazioni (2022-2024)'!A:N,14,FALSE)</f>
        <v>0</v>
      </c>
      <c r="H924" s="3">
        <f t="shared" si="112"/>
        <v>0</v>
      </c>
      <c r="I924" s="41">
        <f t="shared" si="113"/>
        <v>0</v>
      </c>
      <c r="J924" s="48">
        <f t="shared" si="114"/>
        <v>32503</v>
      </c>
      <c r="K924" s="48">
        <f t="shared" si="116"/>
        <v>0.35290988056460371</v>
      </c>
      <c r="L924" s="48">
        <f t="shared" si="117"/>
        <v>43</v>
      </c>
      <c r="M924" s="13">
        <f t="shared" si="118"/>
        <v>0.43</v>
      </c>
      <c r="N924" s="13">
        <f t="shared" si="119"/>
        <v>0.43</v>
      </c>
    </row>
    <row r="925" spans="1:14" x14ac:dyDescent="0.2">
      <c r="A925" s="37">
        <v>100</v>
      </c>
      <c r="B925" s="37">
        <f t="shared" si="115"/>
        <v>92200</v>
      </c>
      <c r="C925" s="38">
        <f>'Aliquote medie'!H925</f>
        <v>4</v>
      </c>
      <c r="D925" s="38">
        <f>'Aliquote medie'!I925</f>
        <v>0.43</v>
      </c>
      <c r="E925" s="39">
        <f>VLOOKUP(B925,'Aliquote medie'!B:L,10,FALSE)</f>
        <v>32546</v>
      </c>
      <c r="F925" s="39">
        <f>'Aliquote medie'!L925</f>
        <v>0.35299349240780908</v>
      </c>
      <c r="G925" s="40">
        <f>VLOOKUP(B925,'Detrazioni (2022-2024)'!A:N,14,FALSE)</f>
        <v>0</v>
      </c>
      <c r="H925" s="3">
        <f t="shared" si="112"/>
        <v>0</v>
      </c>
      <c r="I925" s="41">
        <f t="shared" si="113"/>
        <v>0</v>
      </c>
      <c r="J925" s="48">
        <f t="shared" si="114"/>
        <v>32546</v>
      </c>
      <c r="K925" s="48">
        <f t="shared" si="116"/>
        <v>0.35299349240780908</v>
      </c>
      <c r="L925" s="48">
        <f t="shared" si="117"/>
        <v>43</v>
      </c>
      <c r="M925" s="13">
        <f t="shared" si="118"/>
        <v>0.43</v>
      </c>
      <c r="N925" s="13">
        <f t="shared" si="119"/>
        <v>0.43</v>
      </c>
    </row>
    <row r="926" spans="1:14" x14ac:dyDescent="0.2">
      <c r="A926" s="37">
        <v>100</v>
      </c>
      <c r="B926" s="37">
        <f t="shared" si="115"/>
        <v>92300</v>
      </c>
      <c r="C926" s="38">
        <f>'Aliquote medie'!H926</f>
        <v>4</v>
      </c>
      <c r="D926" s="38">
        <f>'Aliquote medie'!I926</f>
        <v>0.43</v>
      </c>
      <c r="E926" s="39">
        <f>VLOOKUP(B926,'Aliquote medie'!B:L,10,FALSE)</f>
        <v>32589</v>
      </c>
      <c r="F926" s="39">
        <f>'Aliquote medie'!L926</f>
        <v>0.35307692307692307</v>
      </c>
      <c r="G926" s="40">
        <f>VLOOKUP(B926,'Detrazioni (2022-2024)'!A:N,14,FALSE)</f>
        <v>0</v>
      </c>
      <c r="H926" s="3">
        <f t="shared" si="112"/>
        <v>0</v>
      </c>
      <c r="I926" s="41">
        <f t="shared" si="113"/>
        <v>0</v>
      </c>
      <c r="J926" s="48">
        <f t="shared" si="114"/>
        <v>32589</v>
      </c>
      <c r="K926" s="48">
        <f t="shared" si="116"/>
        <v>0.35307692307692307</v>
      </c>
      <c r="L926" s="48">
        <f t="shared" si="117"/>
        <v>43</v>
      </c>
      <c r="M926" s="13">
        <f t="shared" si="118"/>
        <v>0.43</v>
      </c>
      <c r="N926" s="13">
        <f t="shared" si="119"/>
        <v>0.43</v>
      </c>
    </row>
    <row r="927" spans="1:14" x14ac:dyDescent="0.2">
      <c r="A927" s="37">
        <v>100</v>
      </c>
      <c r="B927" s="37">
        <f t="shared" si="115"/>
        <v>92400</v>
      </c>
      <c r="C927" s="38">
        <f>'Aliquote medie'!H927</f>
        <v>4</v>
      </c>
      <c r="D927" s="38">
        <f>'Aliquote medie'!I927</f>
        <v>0.43</v>
      </c>
      <c r="E927" s="39">
        <f>VLOOKUP(B927,'Aliquote medie'!B:L,10,FALSE)</f>
        <v>32632</v>
      </c>
      <c r="F927" s="39">
        <f>'Aliquote medie'!L927</f>
        <v>0.35316017316017317</v>
      </c>
      <c r="G927" s="40">
        <f>VLOOKUP(B927,'Detrazioni (2022-2024)'!A:N,14,FALSE)</f>
        <v>0</v>
      </c>
      <c r="H927" s="3">
        <f t="shared" si="112"/>
        <v>0</v>
      </c>
      <c r="I927" s="41">
        <f t="shared" si="113"/>
        <v>0</v>
      </c>
      <c r="J927" s="48">
        <f t="shared" si="114"/>
        <v>32632</v>
      </c>
      <c r="K927" s="48">
        <f t="shared" si="116"/>
        <v>0.35316017316017317</v>
      </c>
      <c r="L927" s="48">
        <f t="shared" si="117"/>
        <v>43</v>
      </c>
      <c r="M927" s="13">
        <f t="shared" si="118"/>
        <v>0.43</v>
      </c>
      <c r="N927" s="13">
        <f t="shared" si="119"/>
        <v>0.43</v>
      </c>
    </row>
    <row r="928" spans="1:14" x14ac:dyDescent="0.2">
      <c r="A928" s="37">
        <v>100</v>
      </c>
      <c r="B928" s="37">
        <f t="shared" si="115"/>
        <v>92500</v>
      </c>
      <c r="C928" s="38">
        <f>'Aliquote medie'!H928</f>
        <v>4</v>
      </c>
      <c r="D928" s="38">
        <f>'Aliquote medie'!I928</f>
        <v>0.43</v>
      </c>
      <c r="E928" s="39">
        <f>VLOOKUP(B928,'Aliquote medie'!B:L,10,FALSE)</f>
        <v>32675</v>
      </c>
      <c r="F928" s="39">
        <f>'Aliquote medie'!L928</f>
        <v>0.35324324324324324</v>
      </c>
      <c r="G928" s="40">
        <f>VLOOKUP(B928,'Detrazioni (2022-2024)'!A:N,14,FALSE)</f>
        <v>0</v>
      </c>
      <c r="H928" s="3">
        <f t="shared" si="112"/>
        <v>0</v>
      </c>
      <c r="I928" s="41">
        <f t="shared" si="113"/>
        <v>0</v>
      </c>
      <c r="J928" s="48">
        <f t="shared" si="114"/>
        <v>32675</v>
      </c>
      <c r="K928" s="48">
        <f t="shared" si="116"/>
        <v>0.35324324324324324</v>
      </c>
      <c r="L928" s="48">
        <f t="shared" si="117"/>
        <v>43</v>
      </c>
      <c r="M928" s="13">
        <f t="shared" si="118"/>
        <v>0.43</v>
      </c>
      <c r="N928" s="13">
        <f t="shared" si="119"/>
        <v>0.43</v>
      </c>
    </row>
    <row r="929" spans="1:14" x14ac:dyDescent="0.2">
      <c r="A929" s="37">
        <v>100</v>
      </c>
      <c r="B929" s="37">
        <f t="shared" si="115"/>
        <v>92600</v>
      </c>
      <c r="C929" s="38">
        <f>'Aliquote medie'!H929</f>
        <v>4</v>
      </c>
      <c r="D929" s="38">
        <f>'Aliquote medie'!I929</f>
        <v>0.43</v>
      </c>
      <c r="E929" s="39">
        <f>VLOOKUP(B929,'Aliquote medie'!B:L,10,FALSE)</f>
        <v>32718</v>
      </c>
      <c r="F929" s="39">
        <f>'Aliquote medie'!L929</f>
        <v>0.35332613390928724</v>
      </c>
      <c r="G929" s="40">
        <f>VLOOKUP(B929,'Detrazioni (2022-2024)'!A:N,14,FALSE)</f>
        <v>0</v>
      </c>
      <c r="H929" s="3">
        <f t="shared" si="112"/>
        <v>0</v>
      </c>
      <c r="I929" s="41">
        <f t="shared" si="113"/>
        <v>0</v>
      </c>
      <c r="J929" s="48">
        <f t="shared" si="114"/>
        <v>32718</v>
      </c>
      <c r="K929" s="48">
        <f t="shared" si="116"/>
        <v>0.35332613390928724</v>
      </c>
      <c r="L929" s="48">
        <f t="shared" si="117"/>
        <v>43</v>
      </c>
      <c r="M929" s="13">
        <f t="shared" si="118"/>
        <v>0.43</v>
      </c>
      <c r="N929" s="13">
        <f t="shared" si="119"/>
        <v>0.43</v>
      </c>
    </row>
    <row r="930" spans="1:14" x14ac:dyDescent="0.2">
      <c r="A930" s="37">
        <v>100</v>
      </c>
      <c r="B930" s="37">
        <f t="shared" si="115"/>
        <v>92700</v>
      </c>
      <c r="C930" s="38">
        <f>'Aliquote medie'!H930</f>
        <v>4</v>
      </c>
      <c r="D930" s="38">
        <f>'Aliquote medie'!I930</f>
        <v>0.43</v>
      </c>
      <c r="E930" s="39">
        <f>VLOOKUP(B930,'Aliquote medie'!B:L,10,FALSE)</f>
        <v>32761</v>
      </c>
      <c r="F930" s="39">
        <f>'Aliquote medie'!L930</f>
        <v>0.35340884573894282</v>
      </c>
      <c r="G930" s="40">
        <f>VLOOKUP(B930,'Detrazioni (2022-2024)'!A:N,14,FALSE)</f>
        <v>0</v>
      </c>
      <c r="H930" s="3">
        <f t="shared" si="112"/>
        <v>0</v>
      </c>
      <c r="I930" s="41">
        <f t="shared" si="113"/>
        <v>0</v>
      </c>
      <c r="J930" s="48">
        <f t="shared" si="114"/>
        <v>32761</v>
      </c>
      <c r="K930" s="48">
        <f t="shared" si="116"/>
        <v>0.35340884573894282</v>
      </c>
      <c r="L930" s="48">
        <f t="shared" si="117"/>
        <v>43</v>
      </c>
      <c r="M930" s="13">
        <f t="shared" si="118"/>
        <v>0.43</v>
      </c>
      <c r="N930" s="13">
        <f t="shared" si="119"/>
        <v>0.43</v>
      </c>
    </row>
    <row r="931" spans="1:14" x14ac:dyDescent="0.2">
      <c r="A931" s="37">
        <v>100</v>
      </c>
      <c r="B931" s="37">
        <f t="shared" si="115"/>
        <v>92800</v>
      </c>
      <c r="C931" s="38">
        <f>'Aliquote medie'!H931</f>
        <v>4</v>
      </c>
      <c r="D931" s="38">
        <f>'Aliquote medie'!I931</f>
        <v>0.43</v>
      </c>
      <c r="E931" s="39">
        <f>VLOOKUP(B931,'Aliquote medie'!B:L,10,FALSE)</f>
        <v>32804</v>
      </c>
      <c r="F931" s="39">
        <f>'Aliquote medie'!L931</f>
        <v>0.3534913793103448</v>
      </c>
      <c r="G931" s="40">
        <f>VLOOKUP(B931,'Detrazioni (2022-2024)'!A:N,14,FALSE)</f>
        <v>0</v>
      </c>
      <c r="H931" s="3">
        <f t="shared" si="112"/>
        <v>0</v>
      </c>
      <c r="I931" s="41">
        <f t="shared" si="113"/>
        <v>0</v>
      </c>
      <c r="J931" s="48">
        <f t="shared" si="114"/>
        <v>32804</v>
      </c>
      <c r="K931" s="48">
        <f t="shared" si="116"/>
        <v>0.3534913793103448</v>
      </c>
      <c r="L931" s="48">
        <f t="shared" si="117"/>
        <v>43</v>
      </c>
      <c r="M931" s="13">
        <f t="shared" si="118"/>
        <v>0.43</v>
      </c>
      <c r="N931" s="13">
        <f t="shared" si="119"/>
        <v>0.43</v>
      </c>
    </row>
    <row r="932" spans="1:14" x14ac:dyDescent="0.2">
      <c r="A932" s="37">
        <v>100</v>
      </c>
      <c r="B932" s="37">
        <f t="shared" si="115"/>
        <v>92900</v>
      </c>
      <c r="C932" s="38">
        <f>'Aliquote medie'!H932</f>
        <v>4</v>
      </c>
      <c r="D932" s="38">
        <f>'Aliquote medie'!I932</f>
        <v>0.43</v>
      </c>
      <c r="E932" s="39">
        <f>VLOOKUP(B932,'Aliquote medie'!B:L,10,FALSE)</f>
        <v>32847</v>
      </c>
      <c r="F932" s="39">
        <f>'Aliquote medie'!L932</f>
        <v>0.35357373519913887</v>
      </c>
      <c r="G932" s="40">
        <f>VLOOKUP(B932,'Detrazioni (2022-2024)'!A:N,14,FALSE)</f>
        <v>0</v>
      </c>
      <c r="H932" s="3">
        <f t="shared" si="112"/>
        <v>0</v>
      </c>
      <c r="I932" s="41">
        <f t="shared" si="113"/>
        <v>0</v>
      </c>
      <c r="J932" s="48">
        <f t="shared" si="114"/>
        <v>32847</v>
      </c>
      <c r="K932" s="48">
        <f t="shared" si="116"/>
        <v>0.35357373519913887</v>
      </c>
      <c r="L932" s="48">
        <f t="shared" si="117"/>
        <v>43</v>
      </c>
      <c r="M932" s="13">
        <f t="shared" si="118"/>
        <v>0.43</v>
      </c>
      <c r="N932" s="13">
        <f t="shared" si="119"/>
        <v>0.43</v>
      </c>
    </row>
    <row r="933" spans="1:14" x14ac:dyDescent="0.2">
      <c r="A933" s="37">
        <v>100</v>
      </c>
      <c r="B933" s="37">
        <f t="shared" si="115"/>
        <v>93000</v>
      </c>
      <c r="C933" s="38">
        <f>'Aliquote medie'!H933</f>
        <v>4</v>
      </c>
      <c r="D933" s="38">
        <f>'Aliquote medie'!I933</f>
        <v>0.43</v>
      </c>
      <c r="E933" s="39">
        <f>VLOOKUP(B933,'Aliquote medie'!B:L,10,FALSE)</f>
        <v>32890</v>
      </c>
      <c r="F933" s="39">
        <f>'Aliquote medie'!L933</f>
        <v>0.35365591397849461</v>
      </c>
      <c r="G933" s="40">
        <f>VLOOKUP(B933,'Detrazioni (2022-2024)'!A:N,14,FALSE)</f>
        <v>0</v>
      </c>
      <c r="H933" s="3">
        <f t="shared" si="112"/>
        <v>0</v>
      </c>
      <c r="I933" s="41">
        <f t="shared" si="113"/>
        <v>0</v>
      </c>
      <c r="J933" s="48">
        <f t="shared" si="114"/>
        <v>32890</v>
      </c>
      <c r="K933" s="48">
        <f t="shared" si="116"/>
        <v>0.35365591397849461</v>
      </c>
      <c r="L933" s="48">
        <f t="shared" si="117"/>
        <v>43</v>
      </c>
      <c r="M933" s="13">
        <f t="shared" si="118"/>
        <v>0.43</v>
      </c>
      <c r="N933" s="13">
        <f t="shared" si="119"/>
        <v>0.43</v>
      </c>
    </row>
    <row r="934" spans="1:14" x14ac:dyDescent="0.2">
      <c r="A934" s="37">
        <v>100</v>
      </c>
      <c r="B934" s="37">
        <f t="shared" si="115"/>
        <v>93100</v>
      </c>
      <c r="C934" s="38">
        <f>'Aliquote medie'!H934</f>
        <v>4</v>
      </c>
      <c r="D934" s="38">
        <f>'Aliquote medie'!I934</f>
        <v>0.43</v>
      </c>
      <c r="E934" s="39">
        <f>VLOOKUP(B934,'Aliquote medie'!B:L,10,FALSE)</f>
        <v>32933</v>
      </c>
      <c r="F934" s="39">
        <f>'Aliquote medie'!L934</f>
        <v>0.35373791621911921</v>
      </c>
      <c r="G934" s="40">
        <f>VLOOKUP(B934,'Detrazioni (2022-2024)'!A:N,14,FALSE)</f>
        <v>0</v>
      </c>
      <c r="H934" s="3">
        <f t="shared" si="112"/>
        <v>0</v>
      </c>
      <c r="I934" s="41">
        <f t="shared" si="113"/>
        <v>0</v>
      </c>
      <c r="J934" s="48">
        <f t="shared" si="114"/>
        <v>32933</v>
      </c>
      <c r="K934" s="48">
        <f t="shared" si="116"/>
        <v>0.35373791621911921</v>
      </c>
      <c r="L934" s="48">
        <f t="shared" si="117"/>
        <v>43</v>
      </c>
      <c r="M934" s="13">
        <f t="shared" si="118"/>
        <v>0.43</v>
      </c>
      <c r="N934" s="13">
        <f t="shared" si="119"/>
        <v>0.43</v>
      </c>
    </row>
    <row r="935" spans="1:14" x14ac:dyDescent="0.2">
      <c r="A935" s="37">
        <v>100</v>
      </c>
      <c r="B935" s="37">
        <f t="shared" si="115"/>
        <v>93200</v>
      </c>
      <c r="C935" s="38">
        <f>'Aliquote medie'!H935</f>
        <v>4</v>
      </c>
      <c r="D935" s="38">
        <f>'Aliquote medie'!I935</f>
        <v>0.43</v>
      </c>
      <c r="E935" s="39">
        <f>VLOOKUP(B935,'Aliquote medie'!B:L,10,FALSE)</f>
        <v>32976</v>
      </c>
      <c r="F935" s="39">
        <f>'Aliquote medie'!L935</f>
        <v>0.35381974248927039</v>
      </c>
      <c r="G935" s="40">
        <f>VLOOKUP(B935,'Detrazioni (2022-2024)'!A:N,14,FALSE)</f>
        <v>0</v>
      </c>
      <c r="H935" s="3">
        <f t="shared" si="112"/>
        <v>0</v>
      </c>
      <c r="I935" s="41">
        <f t="shared" si="113"/>
        <v>0</v>
      </c>
      <c r="J935" s="48">
        <f t="shared" si="114"/>
        <v>32976</v>
      </c>
      <c r="K935" s="48">
        <f t="shared" si="116"/>
        <v>0.35381974248927039</v>
      </c>
      <c r="L935" s="48">
        <f t="shared" si="117"/>
        <v>43</v>
      </c>
      <c r="M935" s="13">
        <f t="shared" si="118"/>
        <v>0.43</v>
      </c>
      <c r="N935" s="13">
        <f t="shared" si="119"/>
        <v>0.43</v>
      </c>
    </row>
    <row r="936" spans="1:14" x14ac:dyDescent="0.2">
      <c r="A936" s="37">
        <v>100</v>
      </c>
      <c r="B936" s="37">
        <f t="shared" si="115"/>
        <v>93300</v>
      </c>
      <c r="C936" s="38">
        <f>'Aliquote medie'!H936</f>
        <v>4</v>
      </c>
      <c r="D936" s="38">
        <f>'Aliquote medie'!I936</f>
        <v>0.43</v>
      </c>
      <c r="E936" s="39">
        <f>VLOOKUP(B936,'Aliquote medie'!B:L,10,FALSE)</f>
        <v>33019</v>
      </c>
      <c r="F936" s="39">
        <f>'Aliquote medie'!L936</f>
        <v>0.35390139335476956</v>
      </c>
      <c r="G936" s="40">
        <f>VLOOKUP(B936,'Detrazioni (2022-2024)'!A:N,14,FALSE)</f>
        <v>0</v>
      </c>
      <c r="H936" s="3">
        <f t="shared" si="112"/>
        <v>0</v>
      </c>
      <c r="I936" s="41">
        <f t="shared" si="113"/>
        <v>0</v>
      </c>
      <c r="J936" s="48">
        <f t="shared" si="114"/>
        <v>33019</v>
      </c>
      <c r="K936" s="48">
        <f t="shared" si="116"/>
        <v>0.35390139335476956</v>
      </c>
      <c r="L936" s="48">
        <f t="shared" si="117"/>
        <v>43</v>
      </c>
      <c r="M936" s="13">
        <f t="shared" si="118"/>
        <v>0.43</v>
      </c>
      <c r="N936" s="13">
        <f t="shared" si="119"/>
        <v>0.43</v>
      </c>
    </row>
    <row r="937" spans="1:14" x14ac:dyDescent="0.2">
      <c r="A937" s="37">
        <v>100</v>
      </c>
      <c r="B937" s="37">
        <f t="shared" si="115"/>
        <v>93400</v>
      </c>
      <c r="C937" s="38">
        <f>'Aliquote medie'!H937</f>
        <v>4</v>
      </c>
      <c r="D937" s="38">
        <f>'Aliquote medie'!I937</f>
        <v>0.43</v>
      </c>
      <c r="E937" s="39">
        <f>VLOOKUP(B937,'Aliquote medie'!B:L,10,FALSE)</f>
        <v>33062</v>
      </c>
      <c r="F937" s="39">
        <f>'Aliquote medie'!L937</f>
        <v>0.35398286937901496</v>
      </c>
      <c r="G937" s="40">
        <f>VLOOKUP(B937,'Detrazioni (2022-2024)'!A:N,14,FALSE)</f>
        <v>0</v>
      </c>
      <c r="H937" s="3">
        <f t="shared" si="112"/>
        <v>0</v>
      </c>
      <c r="I937" s="41">
        <f t="shared" si="113"/>
        <v>0</v>
      </c>
      <c r="J937" s="48">
        <f t="shared" si="114"/>
        <v>33062</v>
      </c>
      <c r="K937" s="48">
        <f t="shared" si="116"/>
        <v>0.35398286937901496</v>
      </c>
      <c r="L937" s="48">
        <f t="shared" si="117"/>
        <v>43</v>
      </c>
      <c r="M937" s="13">
        <f t="shared" si="118"/>
        <v>0.43</v>
      </c>
      <c r="N937" s="13">
        <f t="shared" si="119"/>
        <v>0.43</v>
      </c>
    </row>
    <row r="938" spans="1:14" x14ac:dyDescent="0.2">
      <c r="A938" s="37">
        <v>100</v>
      </c>
      <c r="B938" s="37">
        <f t="shared" si="115"/>
        <v>93500</v>
      </c>
      <c r="C938" s="38">
        <f>'Aliquote medie'!H938</f>
        <v>4</v>
      </c>
      <c r="D938" s="38">
        <f>'Aliquote medie'!I938</f>
        <v>0.43</v>
      </c>
      <c r="E938" s="39">
        <f>VLOOKUP(B938,'Aliquote medie'!B:L,10,FALSE)</f>
        <v>33105</v>
      </c>
      <c r="F938" s="39">
        <f>'Aliquote medie'!L938</f>
        <v>0.35406417112299465</v>
      </c>
      <c r="G938" s="40">
        <f>VLOOKUP(B938,'Detrazioni (2022-2024)'!A:N,14,FALSE)</f>
        <v>0</v>
      </c>
      <c r="H938" s="3">
        <f t="shared" si="112"/>
        <v>0</v>
      </c>
      <c r="I938" s="41">
        <f t="shared" si="113"/>
        <v>0</v>
      </c>
      <c r="J938" s="48">
        <f t="shared" si="114"/>
        <v>33105</v>
      </c>
      <c r="K938" s="48">
        <f t="shared" si="116"/>
        <v>0.35406417112299465</v>
      </c>
      <c r="L938" s="48">
        <f t="shared" si="117"/>
        <v>43</v>
      </c>
      <c r="M938" s="13">
        <f t="shared" si="118"/>
        <v>0.43</v>
      </c>
      <c r="N938" s="13">
        <f t="shared" si="119"/>
        <v>0.43</v>
      </c>
    </row>
    <row r="939" spans="1:14" x14ac:dyDescent="0.2">
      <c r="A939" s="37">
        <v>100</v>
      </c>
      <c r="B939" s="37">
        <f t="shared" si="115"/>
        <v>93600</v>
      </c>
      <c r="C939" s="38">
        <f>'Aliquote medie'!H939</f>
        <v>4</v>
      </c>
      <c r="D939" s="38">
        <f>'Aliquote medie'!I939</f>
        <v>0.43</v>
      </c>
      <c r="E939" s="39">
        <f>VLOOKUP(B939,'Aliquote medie'!B:L,10,FALSE)</f>
        <v>33148</v>
      </c>
      <c r="F939" s="39">
        <f>'Aliquote medie'!L939</f>
        <v>0.35414529914529913</v>
      </c>
      <c r="G939" s="40">
        <f>VLOOKUP(B939,'Detrazioni (2022-2024)'!A:N,14,FALSE)</f>
        <v>0</v>
      </c>
      <c r="H939" s="3">
        <f t="shared" si="112"/>
        <v>0</v>
      </c>
      <c r="I939" s="41">
        <f t="shared" si="113"/>
        <v>0</v>
      </c>
      <c r="J939" s="48">
        <f t="shared" si="114"/>
        <v>33148</v>
      </c>
      <c r="K939" s="48">
        <f t="shared" si="116"/>
        <v>0.35414529914529913</v>
      </c>
      <c r="L939" s="48">
        <f t="shared" si="117"/>
        <v>43</v>
      </c>
      <c r="M939" s="13">
        <f t="shared" si="118"/>
        <v>0.43</v>
      </c>
      <c r="N939" s="13">
        <f t="shared" si="119"/>
        <v>0.43</v>
      </c>
    </row>
    <row r="940" spans="1:14" x14ac:dyDescent="0.2">
      <c r="A940" s="37">
        <v>100</v>
      </c>
      <c r="B940" s="37">
        <f t="shared" si="115"/>
        <v>93700</v>
      </c>
      <c r="C940" s="38">
        <f>'Aliquote medie'!H940</f>
        <v>4</v>
      </c>
      <c r="D940" s="38">
        <f>'Aliquote medie'!I940</f>
        <v>0.43</v>
      </c>
      <c r="E940" s="39">
        <f>VLOOKUP(B940,'Aliquote medie'!B:L,10,FALSE)</f>
        <v>33191</v>
      </c>
      <c r="F940" s="39">
        <f>'Aliquote medie'!L940</f>
        <v>0.35422625400213448</v>
      </c>
      <c r="G940" s="40">
        <f>VLOOKUP(B940,'Detrazioni (2022-2024)'!A:N,14,FALSE)</f>
        <v>0</v>
      </c>
      <c r="H940" s="3">
        <f t="shared" si="112"/>
        <v>0</v>
      </c>
      <c r="I940" s="41">
        <f t="shared" si="113"/>
        <v>0</v>
      </c>
      <c r="J940" s="48">
        <f t="shared" si="114"/>
        <v>33191</v>
      </c>
      <c r="K940" s="48">
        <f t="shared" si="116"/>
        <v>0.35422625400213448</v>
      </c>
      <c r="L940" s="48">
        <f t="shared" si="117"/>
        <v>43</v>
      </c>
      <c r="M940" s="13">
        <f t="shared" si="118"/>
        <v>0.43</v>
      </c>
      <c r="N940" s="13">
        <f t="shared" si="119"/>
        <v>0.43</v>
      </c>
    </row>
    <row r="941" spans="1:14" x14ac:dyDescent="0.2">
      <c r="A941" s="37">
        <v>100</v>
      </c>
      <c r="B941" s="37">
        <f t="shared" si="115"/>
        <v>93800</v>
      </c>
      <c r="C941" s="38">
        <f>'Aliquote medie'!H941</f>
        <v>4</v>
      </c>
      <c r="D941" s="38">
        <f>'Aliquote medie'!I941</f>
        <v>0.43</v>
      </c>
      <c r="E941" s="39">
        <f>VLOOKUP(B941,'Aliquote medie'!B:L,10,FALSE)</f>
        <v>33234</v>
      </c>
      <c r="F941" s="39">
        <f>'Aliquote medie'!L941</f>
        <v>0.35430703624733473</v>
      </c>
      <c r="G941" s="40">
        <f>VLOOKUP(B941,'Detrazioni (2022-2024)'!A:N,14,FALSE)</f>
        <v>0</v>
      </c>
      <c r="H941" s="3">
        <f t="shared" si="112"/>
        <v>0</v>
      </c>
      <c r="I941" s="41">
        <f t="shared" si="113"/>
        <v>0</v>
      </c>
      <c r="J941" s="48">
        <f t="shared" si="114"/>
        <v>33234</v>
      </c>
      <c r="K941" s="48">
        <f t="shared" si="116"/>
        <v>0.35430703624733473</v>
      </c>
      <c r="L941" s="48">
        <f t="shared" si="117"/>
        <v>43</v>
      </c>
      <c r="M941" s="13">
        <f t="shared" si="118"/>
        <v>0.43</v>
      </c>
      <c r="N941" s="13">
        <f t="shared" si="119"/>
        <v>0.43</v>
      </c>
    </row>
    <row r="942" spans="1:14" x14ac:dyDescent="0.2">
      <c r="A942" s="37">
        <v>100</v>
      </c>
      <c r="B942" s="37">
        <f t="shared" si="115"/>
        <v>93900</v>
      </c>
      <c r="C942" s="38">
        <f>'Aliquote medie'!H942</f>
        <v>4</v>
      </c>
      <c r="D942" s="38">
        <f>'Aliquote medie'!I942</f>
        <v>0.43</v>
      </c>
      <c r="E942" s="39">
        <f>VLOOKUP(B942,'Aliquote medie'!B:L,10,FALSE)</f>
        <v>33277</v>
      </c>
      <c r="F942" s="39">
        <f>'Aliquote medie'!L942</f>
        <v>0.35438764643237486</v>
      </c>
      <c r="G942" s="40">
        <f>VLOOKUP(B942,'Detrazioni (2022-2024)'!A:N,14,FALSE)</f>
        <v>0</v>
      </c>
      <c r="H942" s="3">
        <f t="shared" si="112"/>
        <v>0</v>
      </c>
      <c r="I942" s="41">
        <f t="shared" si="113"/>
        <v>0</v>
      </c>
      <c r="J942" s="48">
        <f t="shared" si="114"/>
        <v>33277</v>
      </c>
      <c r="K942" s="48">
        <f t="shared" si="116"/>
        <v>0.35438764643237486</v>
      </c>
      <c r="L942" s="48">
        <f t="shared" si="117"/>
        <v>43</v>
      </c>
      <c r="M942" s="13">
        <f t="shared" si="118"/>
        <v>0.43</v>
      </c>
      <c r="N942" s="13">
        <f t="shared" si="119"/>
        <v>0.43</v>
      </c>
    </row>
    <row r="943" spans="1:14" x14ac:dyDescent="0.2">
      <c r="A943" s="37">
        <v>100</v>
      </c>
      <c r="B943" s="37">
        <f t="shared" si="115"/>
        <v>94000</v>
      </c>
      <c r="C943" s="38">
        <f>'Aliquote medie'!H943</f>
        <v>4</v>
      </c>
      <c r="D943" s="38">
        <f>'Aliquote medie'!I943</f>
        <v>0.43</v>
      </c>
      <c r="E943" s="39">
        <f>VLOOKUP(B943,'Aliquote medie'!B:L,10,FALSE)</f>
        <v>33320</v>
      </c>
      <c r="F943" s="39">
        <f>'Aliquote medie'!L943</f>
        <v>0.354468085106383</v>
      </c>
      <c r="G943" s="40">
        <f>VLOOKUP(B943,'Detrazioni (2022-2024)'!A:N,14,FALSE)</f>
        <v>0</v>
      </c>
      <c r="H943" s="3">
        <f t="shared" si="112"/>
        <v>0</v>
      </c>
      <c r="I943" s="41">
        <f t="shared" si="113"/>
        <v>0</v>
      </c>
      <c r="J943" s="48">
        <f t="shared" si="114"/>
        <v>33320</v>
      </c>
      <c r="K943" s="48">
        <f t="shared" si="116"/>
        <v>0.354468085106383</v>
      </c>
      <c r="L943" s="48">
        <f t="shared" si="117"/>
        <v>43</v>
      </c>
      <c r="M943" s="13">
        <f t="shared" si="118"/>
        <v>0.43</v>
      </c>
      <c r="N943" s="13">
        <f t="shared" si="119"/>
        <v>0.43</v>
      </c>
    </row>
    <row r="944" spans="1:14" x14ac:dyDescent="0.2">
      <c r="A944" s="37">
        <v>100</v>
      </c>
      <c r="B944" s="37">
        <f t="shared" si="115"/>
        <v>94100</v>
      </c>
      <c r="C944" s="38">
        <f>'Aliquote medie'!H944</f>
        <v>4</v>
      </c>
      <c r="D944" s="38">
        <f>'Aliquote medie'!I944</f>
        <v>0.43</v>
      </c>
      <c r="E944" s="39">
        <f>VLOOKUP(B944,'Aliquote medie'!B:L,10,FALSE)</f>
        <v>33363</v>
      </c>
      <c r="F944" s="39">
        <f>'Aliquote medie'!L944</f>
        <v>0.35454835281615305</v>
      </c>
      <c r="G944" s="40">
        <f>VLOOKUP(B944,'Detrazioni (2022-2024)'!A:N,14,FALSE)</f>
        <v>0</v>
      </c>
      <c r="H944" s="3">
        <f t="shared" si="112"/>
        <v>0</v>
      </c>
      <c r="I944" s="41">
        <f t="shared" si="113"/>
        <v>0</v>
      </c>
      <c r="J944" s="48">
        <f t="shared" si="114"/>
        <v>33363</v>
      </c>
      <c r="K944" s="48">
        <f t="shared" si="116"/>
        <v>0.35454835281615305</v>
      </c>
      <c r="L944" s="48">
        <f t="shared" si="117"/>
        <v>43</v>
      </c>
      <c r="M944" s="13">
        <f t="shared" si="118"/>
        <v>0.43</v>
      </c>
      <c r="N944" s="13">
        <f t="shared" si="119"/>
        <v>0.43</v>
      </c>
    </row>
    <row r="945" spans="1:14" x14ac:dyDescent="0.2">
      <c r="A945" s="37">
        <v>100</v>
      </c>
      <c r="B945" s="37">
        <f t="shared" si="115"/>
        <v>94200</v>
      </c>
      <c r="C945" s="38">
        <f>'Aliquote medie'!H945</f>
        <v>4</v>
      </c>
      <c r="D945" s="38">
        <f>'Aliquote medie'!I945</f>
        <v>0.43</v>
      </c>
      <c r="E945" s="39">
        <f>VLOOKUP(B945,'Aliquote medie'!B:L,10,FALSE)</f>
        <v>33406</v>
      </c>
      <c r="F945" s="39">
        <f>'Aliquote medie'!L945</f>
        <v>0.35462845010615712</v>
      </c>
      <c r="G945" s="40">
        <f>VLOOKUP(B945,'Detrazioni (2022-2024)'!A:N,14,FALSE)</f>
        <v>0</v>
      </c>
      <c r="H945" s="3">
        <f t="shared" si="112"/>
        <v>0</v>
      </c>
      <c r="I945" s="41">
        <f t="shared" si="113"/>
        <v>0</v>
      </c>
      <c r="J945" s="48">
        <f t="shared" si="114"/>
        <v>33406</v>
      </c>
      <c r="K945" s="48">
        <f t="shared" si="116"/>
        <v>0.35462845010615712</v>
      </c>
      <c r="L945" s="48">
        <f t="shared" si="117"/>
        <v>43</v>
      </c>
      <c r="M945" s="13">
        <f t="shared" si="118"/>
        <v>0.43</v>
      </c>
      <c r="N945" s="13">
        <f t="shared" si="119"/>
        <v>0.43</v>
      </c>
    </row>
    <row r="946" spans="1:14" x14ac:dyDescent="0.2">
      <c r="A946" s="37">
        <v>100</v>
      </c>
      <c r="B946" s="37">
        <f t="shared" si="115"/>
        <v>94300</v>
      </c>
      <c r="C946" s="38">
        <f>'Aliquote medie'!H946</f>
        <v>4</v>
      </c>
      <c r="D946" s="38">
        <f>'Aliquote medie'!I946</f>
        <v>0.43</v>
      </c>
      <c r="E946" s="39">
        <f>VLOOKUP(B946,'Aliquote medie'!B:L,10,FALSE)</f>
        <v>33449</v>
      </c>
      <c r="F946" s="39">
        <f>'Aliquote medie'!L946</f>
        <v>0.35470837751855777</v>
      </c>
      <c r="G946" s="40">
        <f>VLOOKUP(B946,'Detrazioni (2022-2024)'!A:N,14,FALSE)</f>
        <v>0</v>
      </c>
      <c r="H946" s="3">
        <f t="shared" si="112"/>
        <v>0</v>
      </c>
      <c r="I946" s="41">
        <f t="shared" si="113"/>
        <v>0</v>
      </c>
      <c r="J946" s="48">
        <f t="shared" si="114"/>
        <v>33449</v>
      </c>
      <c r="K946" s="48">
        <f t="shared" si="116"/>
        <v>0.35470837751855777</v>
      </c>
      <c r="L946" s="48">
        <f t="shared" si="117"/>
        <v>43</v>
      </c>
      <c r="M946" s="13">
        <f t="shared" si="118"/>
        <v>0.43</v>
      </c>
      <c r="N946" s="13">
        <f t="shared" si="119"/>
        <v>0.43</v>
      </c>
    </row>
    <row r="947" spans="1:14" x14ac:dyDescent="0.2">
      <c r="A947" s="37">
        <v>100</v>
      </c>
      <c r="B947" s="37">
        <f t="shared" si="115"/>
        <v>94400</v>
      </c>
      <c r="C947" s="38">
        <f>'Aliquote medie'!H947</f>
        <v>4</v>
      </c>
      <c r="D947" s="38">
        <f>'Aliquote medie'!I947</f>
        <v>0.43</v>
      </c>
      <c r="E947" s="39">
        <f>VLOOKUP(B947,'Aliquote medie'!B:L,10,FALSE)</f>
        <v>33492</v>
      </c>
      <c r="F947" s="39">
        <f>'Aliquote medie'!L947</f>
        <v>0.35478813559322037</v>
      </c>
      <c r="G947" s="40">
        <f>VLOOKUP(B947,'Detrazioni (2022-2024)'!A:N,14,FALSE)</f>
        <v>0</v>
      </c>
      <c r="H947" s="3">
        <f t="shared" si="112"/>
        <v>0</v>
      </c>
      <c r="I947" s="41">
        <f t="shared" si="113"/>
        <v>0</v>
      </c>
      <c r="J947" s="48">
        <f t="shared" si="114"/>
        <v>33492</v>
      </c>
      <c r="K947" s="48">
        <f t="shared" si="116"/>
        <v>0.35478813559322037</v>
      </c>
      <c r="L947" s="48">
        <f t="shared" si="117"/>
        <v>43</v>
      </c>
      <c r="M947" s="13">
        <f t="shared" si="118"/>
        <v>0.43</v>
      </c>
      <c r="N947" s="13">
        <f t="shared" si="119"/>
        <v>0.43</v>
      </c>
    </row>
    <row r="948" spans="1:14" x14ac:dyDescent="0.2">
      <c r="A948" s="37">
        <v>100</v>
      </c>
      <c r="B948" s="37">
        <f t="shared" si="115"/>
        <v>94500</v>
      </c>
      <c r="C948" s="38">
        <f>'Aliquote medie'!H948</f>
        <v>4</v>
      </c>
      <c r="D948" s="38">
        <f>'Aliquote medie'!I948</f>
        <v>0.43</v>
      </c>
      <c r="E948" s="39">
        <f>VLOOKUP(B948,'Aliquote medie'!B:L,10,FALSE)</f>
        <v>33535</v>
      </c>
      <c r="F948" s="39">
        <f>'Aliquote medie'!L948</f>
        <v>0.35486772486772489</v>
      </c>
      <c r="G948" s="40">
        <f>VLOOKUP(B948,'Detrazioni (2022-2024)'!A:N,14,FALSE)</f>
        <v>0</v>
      </c>
      <c r="H948" s="3">
        <f t="shared" si="112"/>
        <v>0</v>
      </c>
      <c r="I948" s="41">
        <f t="shared" si="113"/>
        <v>0</v>
      </c>
      <c r="J948" s="48">
        <f t="shared" si="114"/>
        <v>33535</v>
      </c>
      <c r="K948" s="48">
        <f t="shared" si="116"/>
        <v>0.35486772486772489</v>
      </c>
      <c r="L948" s="48">
        <f t="shared" si="117"/>
        <v>43</v>
      </c>
      <c r="M948" s="13">
        <f t="shared" si="118"/>
        <v>0.43</v>
      </c>
      <c r="N948" s="13">
        <f t="shared" si="119"/>
        <v>0.43</v>
      </c>
    </row>
    <row r="949" spans="1:14" x14ac:dyDescent="0.2">
      <c r="A949" s="37">
        <v>100</v>
      </c>
      <c r="B949" s="37">
        <f t="shared" si="115"/>
        <v>94600</v>
      </c>
      <c r="C949" s="38">
        <f>'Aliquote medie'!H949</f>
        <v>4</v>
      </c>
      <c r="D949" s="38">
        <f>'Aliquote medie'!I949</f>
        <v>0.43</v>
      </c>
      <c r="E949" s="39">
        <f>VLOOKUP(B949,'Aliquote medie'!B:L,10,FALSE)</f>
        <v>33578</v>
      </c>
      <c r="F949" s="39">
        <f>'Aliquote medie'!L949</f>
        <v>0.35494714587737841</v>
      </c>
      <c r="G949" s="40">
        <f>VLOOKUP(B949,'Detrazioni (2022-2024)'!A:N,14,FALSE)</f>
        <v>0</v>
      </c>
      <c r="H949" s="3">
        <f t="shared" si="112"/>
        <v>0</v>
      </c>
      <c r="I949" s="41">
        <f t="shared" si="113"/>
        <v>0</v>
      </c>
      <c r="J949" s="48">
        <f t="shared" si="114"/>
        <v>33578</v>
      </c>
      <c r="K949" s="48">
        <f t="shared" si="116"/>
        <v>0.35494714587737841</v>
      </c>
      <c r="L949" s="48">
        <f t="shared" si="117"/>
        <v>43</v>
      </c>
      <c r="M949" s="13">
        <f t="shared" si="118"/>
        <v>0.43</v>
      </c>
      <c r="N949" s="13">
        <f t="shared" si="119"/>
        <v>0.43</v>
      </c>
    </row>
    <row r="950" spans="1:14" x14ac:dyDescent="0.2">
      <c r="A950" s="37">
        <v>100</v>
      </c>
      <c r="B950" s="37">
        <f t="shared" si="115"/>
        <v>94700</v>
      </c>
      <c r="C950" s="38">
        <f>'Aliquote medie'!H950</f>
        <v>4</v>
      </c>
      <c r="D950" s="38">
        <f>'Aliquote medie'!I950</f>
        <v>0.43</v>
      </c>
      <c r="E950" s="39">
        <f>VLOOKUP(B950,'Aliquote medie'!B:L,10,FALSE)</f>
        <v>33621</v>
      </c>
      <c r="F950" s="39">
        <f>'Aliquote medie'!L950</f>
        <v>0.35502639915522705</v>
      </c>
      <c r="G950" s="40">
        <f>VLOOKUP(B950,'Detrazioni (2022-2024)'!A:N,14,FALSE)</f>
        <v>0</v>
      </c>
      <c r="H950" s="3">
        <f t="shared" si="112"/>
        <v>0</v>
      </c>
      <c r="I950" s="41">
        <f t="shared" si="113"/>
        <v>0</v>
      </c>
      <c r="J950" s="48">
        <f t="shared" si="114"/>
        <v>33621</v>
      </c>
      <c r="K950" s="48">
        <f t="shared" si="116"/>
        <v>0.35502639915522705</v>
      </c>
      <c r="L950" s="48">
        <f t="shared" si="117"/>
        <v>43</v>
      </c>
      <c r="M950" s="13">
        <f t="shared" si="118"/>
        <v>0.43</v>
      </c>
      <c r="N950" s="13">
        <f t="shared" si="119"/>
        <v>0.43</v>
      </c>
    </row>
    <row r="951" spans="1:14" x14ac:dyDescent="0.2">
      <c r="A951" s="37">
        <v>100</v>
      </c>
      <c r="B951" s="37">
        <f t="shared" si="115"/>
        <v>94800</v>
      </c>
      <c r="C951" s="38">
        <f>'Aliquote medie'!H951</f>
        <v>4</v>
      </c>
      <c r="D951" s="38">
        <f>'Aliquote medie'!I951</f>
        <v>0.43</v>
      </c>
      <c r="E951" s="39">
        <f>VLOOKUP(B951,'Aliquote medie'!B:L,10,FALSE)</f>
        <v>33664</v>
      </c>
      <c r="F951" s="39">
        <f>'Aliquote medie'!L951</f>
        <v>0.35510548523206753</v>
      </c>
      <c r="G951" s="40">
        <f>VLOOKUP(B951,'Detrazioni (2022-2024)'!A:N,14,FALSE)</f>
        <v>0</v>
      </c>
      <c r="H951" s="3">
        <f t="shared" si="112"/>
        <v>0</v>
      </c>
      <c r="I951" s="41">
        <f t="shared" si="113"/>
        <v>0</v>
      </c>
      <c r="J951" s="48">
        <f t="shared" si="114"/>
        <v>33664</v>
      </c>
      <c r="K951" s="48">
        <f t="shared" si="116"/>
        <v>0.35510548523206753</v>
      </c>
      <c r="L951" s="48">
        <f t="shared" si="117"/>
        <v>43</v>
      </c>
      <c r="M951" s="13">
        <f t="shared" si="118"/>
        <v>0.43</v>
      </c>
      <c r="N951" s="13">
        <f t="shared" si="119"/>
        <v>0.43</v>
      </c>
    </row>
    <row r="952" spans="1:14" x14ac:dyDescent="0.2">
      <c r="A952" s="37">
        <v>100</v>
      </c>
      <c r="B952" s="37">
        <f t="shared" si="115"/>
        <v>94900</v>
      </c>
      <c r="C952" s="38">
        <f>'Aliquote medie'!H952</f>
        <v>4</v>
      </c>
      <c r="D952" s="38">
        <f>'Aliquote medie'!I952</f>
        <v>0.43</v>
      </c>
      <c r="E952" s="39">
        <f>VLOOKUP(B952,'Aliquote medie'!B:L,10,FALSE)</f>
        <v>33707</v>
      </c>
      <c r="F952" s="39">
        <f>'Aliquote medie'!L952</f>
        <v>0.35518440463645945</v>
      </c>
      <c r="G952" s="40">
        <f>VLOOKUP(B952,'Detrazioni (2022-2024)'!A:N,14,FALSE)</f>
        <v>0</v>
      </c>
      <c r="H952" s="3">
        <f t="shared" si="112"/>
        <v>0</v>
      </c>
      <c r="I952" s="41">
        <f t="shared" si="113"/>
        <v>0</v>
      </c>
      <c r="J952" s="48">
        <f t="shared" si="114"/>
        <v>33707</v>
      </c>
      <c r="K952" s="48">
        <f t="shared" si="116"/>
        <v>0.35518440463645945</v>
      </c>
      <c r="L952" s="48">
        <f t="shared" si="117"/>
        <v>43</v>
      </c>
      <c r="M952" s="13">
        <f t="shared" si="118"/>
        <v>0.43</v>
      </c>
      <c r="N952" s="13">
        <f t="shared" si="119"/>
        <v>0.43</v>
      </c>
    </row>
    <row r="953" spans="1:14" x14ac:dyDescent="0.2">
      <c r="A953" s="37">
        <v>100</v>
      </c>
      <c r="B953" s="37">
        <f t="shared" si="115"/>
        <v>95000</v>
      </c>
      <c r="C953" s="38">
        <f>'Aliquote medie'!H953</f>
        <v>4</v>
      </c>
      <c r="D953" s="38">
        <f>'Aliquote medie'!I953</f>
        <v>0.43</v>
      </c>
      <c r="E953" s="39">
        <f>VLOOKUP(B953,'Aliquote medie'!B:L,10,FALSE)</f>
        <v>33750</v>
      </c>
      <c r="F953" s="39">
        <f>'Aliquote medie'!L953</f>
        <v>0.35526315789473684</v>
      </c>
      <c r="G953" s="40">
        <f>VLOOKUP(B953,'Detrazioni (2022-2024)'!A:N,14,FALSE)</f>
        <v>0</v>
      </c>
      <c r="H953" s="3">
        <f t="shared" si="112"/>
        <v>0</v>
      </c>
      <c r="I953" s="41">
        <f t="shared" si="113"/>
        <v>0</v>
      </c>
      <c r="J953" s="48">
        <f t="shared" si="114"/>
        <v>33750</v>
      </c>
      <c r="K953" s="48">
        <f t="shared" si="116"/>
        <v>0.35526315789473684</v>
      </c>
      <c r="L953" s="48">
        <f t="shared" si="117"/>
        <v>43</v>
      </c>
      <c r="M953" s="13">
        <f t="shared" si="118"/>
        <v>0.43</v>
      </c>
      <c r="N953" s="13">
        <f t="shared" si="119"/>
        <v>0.43</v>
      </c>
    </row>
    <row r="954" spans="1:14" x14ac:dyDescent="0.2">
      <c r="A954" s="37">
        <v>100</v>
      </c>
      <c r="B954" s="37">
        <f t="shared" si="115"/>
        <v>95100</v>
      </c>
      <c r="C954" s="38">
        <f>'Aliquote medie'!H954</f>
        <v>4</v>
      </c>
      <c r="D954" s="38">
        <f>'Aliquote medie'!I954</f>
        <v>0.43</v>
      </c>
      <c r="E954" s="39">
        <f>VLOOKUP(B954,'Aliquote medie'!B:L,10,FALSE)</f>
        <v>33793</v>
      </c>
      <c r="F954" s="39">
        <f>'Aliquote medie'!L954</f>
        <v>0.35534174553101999</v>
      </c>
      <c r="G954" s="40">
        <f>VLOOKUP(B954,'Detrazioni (2022-2024)'!A:N,14,FALSE)</f>
        <v>0</v>
      </c>
      <c r="H954" s="3">
        <f t="shared" si="112"/>
        <v>0</v>
      </c>
      <c r="I954" s="41">
        <f t="shared" si="113"/>
        <v>0</v>
      </c>
      <c r="J954" s="48">
        <f t="shared" si="114"/>
        <v>33793</v>
      </c>
      <c r="K954" s="48">
        <f t="shared" si="116"/>
        <v>0.35534174553101999</v>
      </c>
      <c r="L954" s="48">
        <f t="shared" si="117"/>
        <v>43</v>
      </c>
      <c r="M954" s="13">
        <f t="shared" si="118"/>
        <v>0.43</v>
      </c>
      <c r="N954" s="13">
        <f t="shared" si="119"/>
        <v>0.43</v>
      </c>
    </row>
    <row r="955" spans="1:14" x14ac:dyDescent="0.2">
      <c r="A955" s="37">
        <v>100</v>
      </c>
      <c r="B955" s="37">
        <f t="shared" si="115"/>
        <v>95200</v>
      </c>
      <c r="C955" s="38">
        <f>'Aliquote medie'!H955</f>
        <v>4</v>
      </c>
      <c r="D955" s="38">
        <f>'Aliquote medie'!I955</f>
        <v>0.43</v>
      </c>
      <c r="E955" s="39">
        <f>VLOOKUP(B955,'Aliquote medie'!B:L,10,FALSE)</f>
        <v>33836</v>
      </c>
      <c r="F955" s="39">
        <f>'Aliquote medie'!L955</f>
        <v>0.35542016806722687</v>
      </c>
      <c r="G955" s="40">
        <f>VLOOKUP(B955,'Detrazioni (2022-2024)'!A:N,14,FALSE)</f>
        <v>0</v>
      </c>
      <c r="H955" s="3">
        <f t="shared" si="112"/>
        <v>0</v>
      </c>
      <c r="I955" s="41">
        <f t="shared" si="113"/>
        <v>0</v>
      </c>
      <c r="J955" s="48">
        <f t="shared" si="114"/>
        <v>33836</v>
      </c>
      <c r="K955" s="48">
        <f t="shared" si="116"/>
        <v>0.35542016806722687</v>
      </c>
      <c r="L955" s="48">
        <f t="shared" si="117"/>
        <v>43</v>
      </c>
      <c r="M955" s="13">
        <f t="shared" si="118"/>
        <v>0.43</v>
      </c>
      <c r="N955" s="13">
        <f t="shared" si="119"/>
        <v>0.43</v>
      </c>
    </row>
    <row r="956" spans="1:14" x14ac:dyDescent="0.2">
      <c r="A956" s="37">
        <v>100</v>
      </c>
      <c r="B956" s="37">
        <f t="shared" si="115"/>
        <v>95300</v>
      </c>
      <c r="C956" s="38">
        <f>'Aliquote medie'!H956</f>
        <v>4</v>
      </c>
      <c r="D956" s="38">
        <f>'Aliquote medie'!I956</f>
        <v>0.43</v>
      </c>
      <c r="E956" s="39">
        <f>VLOOKUP(B956,'Aliquote medie'!B:L,10,FALSE)</f>
        <v>33879</v>
      </c>
      <c r="F956" s="39">
        <f>'Aliquote medie'!L956</f>
        <v>0.35549842602308501</v>
      </c>
      <c r="G956" s="40">
        <f>VLOOKUP(B956,'Detrazioni (2022-2024)'!A:N,14,FALSE)</f>
        <v>0</v>
      </c>
      <c r="H956" s="3">
        <f t="shared" si="112"/>
        <v>0</v>
      </c>
      <c r="I956" s="41">
        <f t="shared" si="113"/>
        <v>0</v>
      </c>
      <c r="J956" s="48">
        <f t="shared" si="114"/>
        <v>33879</v>
      </c>
      <c r="K956" s="48">
        <f t="shared" si="116"/>
        <v>0.35549842602308501</v>
      </c>
      <c r="L956" s="48">
        <f t="shared" si="117"/>
        <v>43</v>
      </c>
      <c r="M956" s="13">
        <f t="shared" si="118"/>
        <v>0.43</v>
      </c>
      <c r="N956" s="13">
        <f t="shared" si="119"/>
        <v>0.43</v>
      </c>
    </row>
    <row r="957" spans="1:14" x14ac:dyDescent="0.2">
      <c r="A957" s="37">
        <v>100</v>
      </c>
      <c r="B957" s="37">
        <f t="shared" si="115"/>
        <v>95400</v>
      </c>
      <c r="C957" s="38">
        <f>'Aliquote medie'!H957</f>
        <v>4</v>
      </c>
      <c r="D957" s="38">
        <f>'Aliquote medie'!I957</f>
        <v>0.43</v>
      </c>
      <c r="E957" s="39">
        <f>VLOOKUP(B957,'Aliquote medie'!B:L,10,FALSE)</f>
        <v>33922</v>
      </c>
      <c r="F957" s="39">
        <f>'Aliquote medie'!L957</f>
        <v>0.35557651991614253</v>
      </c>
      <c r="G957" s="40">
        <f>VLOOKUP(B957,'Detrazioni (2022-2024)'!A:N,14,FALSE)</f>
        <v>0</v>
      </c>
      <c r="H957" s="3">
        <f t="shared" si="112"/>
        <v>0</v>
      </c>
      <c r="I957" s="41">
        <f t="shared" si="113"/>
        <v>0</v>
      </c>
      <c r="J957" s="48">
        <f t="shared" si="114"/>
        <v>33922</v>
      </c>
      <c r="K957" s="48">
        <f t="shared" si="116"/>
        <v>0.35557651991614253</v>
      </c>
      <c r="L957" s="48">
        <f t="shared" si="117"/>
        <v>43</v>
      </c>
      <c r="M957" s="13">
        <f t="shared" si="118"/>
        <v>0.43</v>
      </c>
      <c r="N957" s="13">
        <f t="shared" si="119"/>
        <v>0.43</v>
      </c>
    </row>
    <row r="958" spans="1:14" x14ac:dyDescent="0.2">
      <c r="A958" s="37">
        <v>100</v>
      </c>
      <c r="B958" s="37">
        <f t="shared" si="115"/>
        <v>95500</v>
      </c>
      <c r="C958" s="38">
        <f>'Aliquote medie'!H958</f>
        <v>4</v>
      </c>
      <c r="D958" s="38">
        <f>'Aliquote medie'!I958</f>
        <v>0.43</v>
      </c>
      <c r="E958" s="39">
        <f>VLOOKUP(B958,'Aliquote medie'!B:L,10,FALSE)</f>
        <v>33965</v>
      </c>
      <c r="F958" s="39">
        <f>'Aliquote medie'!L958</f>
        <v>0.35565445026178011</v>
      </c>
      <c r="G958" s="40">
        <f>VLOOKUP(B958,'Detrazioni (2022-2024)'!A:N,14,FALSE)</f>
        <v>0</v>
      </c>
      <c r="H958" s="3">
        <f t="shared" si="112"/>
        <v>0</v>
      </c>
      <c r="I958" s="41">
        <f t="shared" si="113"/>
        <v>0</v>
      </c>
      <c r="J958" s="48">
        <f t="shared" si="114"/>
        <v>33965</v>
      </c>
      <c r="K958" s="48">
        <f t="shared" si="116"/>
        <v>0.35565445026178011</v>
      </c>
      <c r="L958" s="48">
        <f t="shared" si="117"/>
        <v>43</v>
      </c>
      <c r="M958" s="13">
        <f t="shared" si="118"/>
        <v>0.43</v>
      </c>
      <c r="N958" s="13">
        <f t="shared" si="119"/>
        <v>0.43</v>
      </c>
    </row>
    <row r="959" spans="1:14" x14ac:dyDescent="0.2">
      <c r="A959" s="37">
        <v>100</v>
      </c>
      <c r="B959" s="37">
        <f t="shared" si="115"/>
        <v>95600</v>
      </c>
      <c r="C959" s="38">
        <f>'Aliquote medie'!H959</f>
        <v>4</v>
      </c>
      <c r="D959" s="38">
        <f>'Aliquote medie'!I959</f>
        <v>0.43</v>
      </c>
      <c r="E959" s="39">
        <f>VLOOKUP(B959,'Aliquote medie'!B:L,10,FALSE)</f>
        <v>34008</v>
      </c>
      <c r="F959" s="39">
        <f>'Aliquote medie'!L959</f>
        <v>0.35573221757322177</v>
      </c>
      <c r="G959" s="40">
        <f>VLOOKUP(B959,'Detrazioni (2022-2024)'!A:N,14,FALSE)</f>
        <v>0</v>
      </c>
      <c r="H959" s="3">
        <f t="shared" si="112"/>
        <v>0</v>
      </c>
      <c r="I959" s="41">
        <f t="shared" si="113"/>
        <v>0</v>
      </c>
      <c r="J959" s="48">
        <f t="shared" si="114"/>
        <v>34008</v>
      </c>
      <c r="K959" s="48">
        <f t="shared" si="116"/>
        <v>0.35573221757322177</v>
      </c>
      <c r="L959" s="48">
        <f t="shared" si="117"/>
        <v>43</v>
      </c>
      <c r="M959" s="13">
        <f t="shared" si="118"/>
        <v>0.43</v>
      </c>
      <c r="N959" s="13">
        <f t="shared" si="119"/>
        <v>0.43</v>
      </c>
    </row>
    <row r="960" spans="1:14" x14ac:dyDescent="0.2">
      <c r="A960" s="37">
        <v>100</v>
      </c>
      <c r="B960" s="37">
        <f t="shared" si="115"/>
        <v>95700</v>
      </c>
      <c r="C960" s="38">
        <f>'Aliquote medie'!H960</f>
        <v>4</v>
      </c>
      <c r="D960" s="38">
        <f>'Aliquote medie'!I960</f>
        <v>0.43</v>
      </c>
      <c r="E960" s="39">
        <f>VLOOKUP(B960,'Aliquote medie'!B:L,10,FALSE)</f>
        <v>34051</v>
      </c>
      <c r="F960" s="39">
        <f>'Aliquote medie'!L960</f>
        <v>0.35580982236154651</v>
      </c>
      <c r="G960" s="40">
        <f>VLOOKUP(B960,'Detrazioni (2022-2024)'!A:N,14,FALSE)</f>
        <v>0</v>
      </c>
      <c r="H960" s="3">
        <f t="shared" si="112"/>
        <v>0</v>
      </c>
      <c r="I960" s="41">
        <f t="shared" si="113"/>
        <v>0</v>
      </c>
      <c r="J960" s="48">
        <f t="shared" si="114"/>
        <v>34051</v>
      </c>
      <c r="K960" s="48">
        <f t="shared" si="116"/>
        <v>0.35580982236154651</v>
      </c>
      <c r="L960" s="48">
        <f t="shared" si="117"/>
        <v>43</v>
      </c>
      <c r="M960" s="13">
        <f t="shared" si="118"/>
        <v>0.43</v>
      </c>
      <c r="N960" s="13">
        <f t="shared" si="119"/>
        <v>0.43</v>
      </c>
    </row>
    <row r="961" spans="1:14" x14ac:dyDescent="0.2">
      <c r="A961" s="37">
        <v>100</v>
      </c>
      <c r="B961" s="37">
        <f t="shared" si="115"/>
        <v>95800</v>
      </c>
      <c r="C961" s="38">
        <f>'Aliquote medie'!H961</f>
        <v>4</v>
      </c>
      <c r="D961" s="38">
        <f>'Aliquote medie'!I961</f>
        <v>0.43</v>
      </c>
      <c r="E961" s="39">
        <f>VLOOKUP(B961,'Aliquote medie'!B:L,10,FALSE)</f>
        <v>34094</v>
      </c>
      <c r="F961" s="39">
        <f>'Aliquote medie'!L961</f>
        <v>0.35588726513569935</v>
      </c>
      <c r="G961" s="40">
        <f>VLOOKUP(B961,'Detrazioni (2022-2024)'!A:N,14,FALSE)</f>
        <v>0</v>
      </c>
      <c r="H961" s="3">
        <f t="shared" si="112"/>
        <v>0</v>
      </c>
      <c r="I961" s="41">
        <f t="shared" si="113"/>
        <v>0</v>
      </c>
      <c r="J961" s="48">
        <f t="shared" si="114"/>
        <v>34094</v>
      </c>
      <c r="K961" s="48">
        <f t="shared" si="116"/>
        <v>0.35588726513569935</v>
      </c>
      <c r="L961" s="48">
        <f t="shared" si="117"/>
        <v>43</v>
      </c>
      <c r="M961" s="13">
        <f t="shared" si="118"/>
        <v>0.43</v>
      </c>
      <c r="N961" s="13">
        <f t="shared" si="119"/>
        <v>0.43</v>
      </c>
    </row>
    <row r="962" spans="1:14" x14ac:dyDescent="0.2">
      <c r="A962" s="37">
        <v>100</v>
      </c>
      <c r="B962" s="37">
        <f t="shared" si="115"/>
        <v>95900</v>
      </c>
      <c r="C962" s="38">
        <f>'Aliquote medie'!H962</f>
        <v>4</v>
      </c>
      <c r="D962" s="38">
        <f>'Aliquote medie'!I962</f>
        <v>0.43</v>
      </c>
      <c r="E962" s="39">
        <f>VLOOKUP(B962,'Aliquote medie'!B:L,10,FALSE)</f>
        <v>34137</v>
      </c>
      <c r="F962" s="39">
        <f>'Aliquote medie'!L962</f>
        <v>0.35596454640250258</v>
      </c>
      <c r="G962" s="40">
        <f>VLOOKUP(B962,'Detrazioni (2022-2024)'!A:N,14,FALSE)</f>
        <v>0</v>
      </c>
      <c r="H962" s="3">
        <f t="shared" si="112"/>
        <v>0</v>
      </c>
      <c r="I962" s="41">
        <f t="shared" si="113"/>
        <v>0</v>
      </c>
      <c r="J962" s="48">
        <f t="shared" si="114"/>
        <v>34137</v>
      </c>
      <c r="K962" s="48">
        <f t="shared" si="116"/>
        <v>0.35596454640250258</v>
      </c>
      <c r="L962" s="48">
        <f t="shared" si="117"/>
        <v>43</v>
      </c>
      <c r="M962" s="13">
        <f t="shared" si="118"/>
        <v>0.43</v>
      </c>
      <c r="N962" s="13">
        <f t="shared" si="119"/>
        <v>0.43</v>
      </c>
    </row>
    <row r="963" spans="1:14" x14ac:dyDescent="0.2">
      <c r="A963" s="37">
        <v>100</v>
      </c>
      <c r="B963" s="37">
        <f t="shared" si="115"/>
        <v>96000</v>
      </c>
      <c r="C963" s="38">
        <f>'Aliquote medie'!H963</f>
        <v>4</v>
      </c>
      <c r="D963" s="38">
        <f>'Aliquote medie'!I963</f>
        <v>0.43</v>
      </c>
      <c r="E963" s="39">
        <f>VLOOKUP(B963,'Aliquote medie'!B:L,10,FALSE)</f>
        <v>34180</v>
      </c>
      <c r="F963" s="39">
        <f>'Aliquote medie'!L963</f>
        <v>0.35604166666666665</v>
      </c>
      <c r="G963" s="40">
        <f>VLOOKUP(B963,'Detrazioni (2022-2024)'!A:N,14,FALSE)</f>
        <v>0</v>
      </c>
      <c r="H963" s="3">
        <f t="shared" si="112"/>
        <v>0</v>
      </c>
      <c r="I963" s="41">
        <f t="shared" si="113"/>
        <v>0</v>
      </c>
      <c r="J963" s="48">
        <f t="shared" si="114"/>
        <v>34180</v>
      </c>
      <c r="K963" s="48">
        <f t="shared" si="116"/>
        <v>0.35604166666666665</v>
      </c>
      <c r="L963" s="48">
        <f t="shared" si="117"/>
        <v>43</v>
      </c>
      <c r="M963" s="13">
        <f t="shared" si="118"/>
        <v>0.43</v>
      </c>
      <c r="N963" s="13">
        <f t="shared" si="119"/>
        <v>0.43</v>
      </c>
    </row>
    <row r="964" spans="1:14" x14ac:dyDescent="0.2">
      <c r="A964" s="37">
        <v>100</v>
      </c>
      <c r="B964" s="37">
        <f t="shared" si="115"/>
        <v>96100</v>
      </c>
      <c r="C964" s="38">
        <f>'Aliquote medie'!H964</f>
        <v>4</v>
      </c>
      <c r="D964" s="38">
        <f>'Aliquote medie'!I964</f>
        <v>0.43</v>
      </c>
      <c r="E964" s="39">
        <f>VLOOKUP(B964,'Aliquote medie'!B:L,10,FALSE)</f>
        <v>34223</v>
      </c>
      <c r="F964" s="39">
        <f>'Aliquote medie'!L964</f>
        <v>0.35611862643080122</v>
      </c>
      <c r="G964" s="40">
        <f>VLOOKUP(B964,'Detrazioni (2022-2024)'!A:N,14,FALSE)</f>
        <v>0</v>
      </c>
      <c r="H964" s="3">
        <f t="shared" ref="H964:H1003" si="120">IF(AND(E964&gt;G964,B964&lt;=15000),1200,0)</f>
        <v>0</v>
      </c>
      <c r="I964" s="41">
        <f t="shared" ref="I964:I1003" si="121">G964+H964</f>
        <v>0</v>
      </c>
      <c r="J964" s="48">
        <f t="shared" ref="J964:J1003" si="122">IF(G964&gt;E964,0,E964-G964-H964)</f>
        <v>34223</v>
      </c>
      <c r="K964" s="48">
        <f t="shared" si="116"/>
        <v>0.35611862643080122</v>
      </c>
      <c r="L964" s="48">
        <f t="shared" si="117"/>
        <v>43</v>
      </c>
      <c r="M964" s="13">
        <f t="shared" si="118"/>
        <v>0.43</v>
      </c>
      <c r="N964" s="13">
        <f t="shared" si="119"/>
        <v>0.43</v>
      </c>
    </row>
    <row r="965" spans="1:14" x14ac:dyDescent="0.2">
      <c r="A965" s="37">
        <v>100</v>
      </c>
      <c r="B965" s="37">
        <f t="shared" ref="B965:B1003" si="123">B964+A965</f>
        <v>96200</v>
      </c>
      <c r="C965" s="38">
        <f>'Aliquote medie'!H965</f>
        <v>4</v>
      </c>
      <c r="D965" s="38">
        <f>'Aliquote medie'!I965</f>
        <v>0.43</v>
      </c>
      <c r="E965" s="39">
        <f>VLOOKUP(B965,'Aliquote medie'!B:L,10,FALSE)</f>
        <v>34266</v>
      </c>
      <c r="F965" s="39">
        <f>'Aliquote medie'!L965</f>
        <v>0.35619542619542621</v>
      </c>
      <c r="G965" s="40">
        <f>VLOOKUP(B965,'Detrazioni (2022-2024)'!A:N,14,FALSE)</f>
        <v>0</v>
      </c>
      <c r="H965" s="3">
        <f t="shared" si="120"/>
        <v>0</v>
      </c>
      <c r="I965" s="41">
        <f t="shared" si="121"/>
        <v>0</v>
      </c>
      <c r="J965" s="48">
        <f t="shared" si="122"/>
        <v>34266</v>
      </c>
      <c r="K965" s="48">
        <f t="shared" ref="K965:K1003" si="124">J965/B965</f>
        <v>0.35619542619542621</v>
      </c>
      <c r="L965" s="48">
        <f t="shared" ref="L965:L1003" si="125">(J965-J964)</f>
        <v>43</v>
      </c>
      <c r="M965" s="13">
        <f t="shared" ref="M965:M1003" si="126">L965/A965</f>
        <v>0.43</v>
      </c>
      <c r="N965" s="13">
        <f t="shared" ref="N965:N1003" si="127">IF(AND(M965&lt;1,M965&gt;-0.3),M965,"")</f>
        <v>0.43</v>
      </c>
    </row>
    <row r="966" spans="1:14" x14ac:dyDescent="0.2">
      <c r="A966" s="37">
        <v>100</v>
      </c>
      <c r="B966" s="37">
        <f t="shared" si="123"/>
        <v>96300</v>
      </c>
      <c r="C966" s="38">
        <f>'Aliquote medie'!H966</f>
        <v>4</v>
      </c>
      <c r="D966" s="38">
        <f>'Aliquote medie'!I966</f>
        <v>0.43</v>
      </c>
      <c r="E966" s="39">
        <f>VLOOKUP(B966,'Aliquote medie'!B:L,10,FALSE)</f>
        <v>34309</v>
      </c>
      <c r="F966" s="39">
        <f>'Aliquote medie'!L966</f>
        <v>0.35627206645898235</v>
      </c>
      <c r="G966" s="40">
        <f>VLOOKUP(B966,'Detrazioni (2022-2024)'!A:N,14,FALSE)</f>
        <v>0</v>
      </c>
      <c r="H966" s="3">
        <f t="shared" si="120"/>
        <v>0</v>
      </c>
      <c r="I966" s="41">
        <f t="shared" si="121"/>
        <v>0</v>
      </c>
      <c r="J966" s="48">
        <f t="shared" si="122"/>
        <v>34309</v>
      </c>
      <c r="K966" s="48">
        <f t="shared" si="124"/>
        <v>0.35627206645898235</v>
      </c>
      <c r="L966" s="48">
        <f t="shared" si="125"/>
        <v>43</v>
      </c>
      <c r="M966" s="13">
        <f t="shared" si="126"/>
        <v>0.43</v>
      </c>
      <c r="N966" s="13">
        <f t="shared" si="127"/>
        <v>0.43</v>
      </c>
    </row>
    <row r="967" spans="1:14" x14ac:dyDescent="0.2">
      <c r="A967" s="37">
        <v>100</v>
      </c>
      <c r="B967" s="37">
        <f t="shared" si="123"/>
        <v>96400</v>
      </c>
      <c r="C967" s="38">
        <f>'Aliquote medie'!H967</f>
        <v>4</v>
      </c>
      <c r="D967" s="38">
        <f>'Aliquote medie'!I967</f>
        <v>0.43</v>
      </c>
      <c r="E967" s="39">
        <f>VLOOKUP(B967,'Aliquote medie'!B:L,10,FALSE)</f>
        <v>34352</v>
      </c>
      <c r="F967" s="39">
        <f>'Aliquote medie'!L967</f>
        <v>0.3563485477178423</v>
      </c>
      <c r="G967" s="40">
        <f>VLOOKUP(B967,'Detrazioni (2022-2024)'!A:N,14,FALSE)</f>
        <v>0</v>
      </c>
      <c r="H967" s="3">
        <f t="shared" si="120"/>
        <v>0</v>
      </c>
      <c r="I967" s="41">
        <f t="shared" si="121"/>
        <v>0</v>
      </c>
      <c r="J967" s="48">
        <f t="shared" si="122"/>
        <v>34352</v>
      </c>
      <c r="K967" s="48">
        <f t="shared" si="124"/>
        <v>0.3563485477178423</v>
      </c>
      <c r="L967" s="48">
        <f t="shared" si="125"/>
        <v>43</v>
      </c>
      <c r="M967" s="13">
        <f t="shared" si="126"/>
        <v>0.43</v>
      </c>
      <c r="N967" s="13">
        <f t="shared" si="127"/>
        <v>0.43</v>
      </c>
    </row>
    <row r="968" spans="1:14" x14ac:dyDescent="0.2">
      <c r="A968" s="37">
        <v>100</v>
      </c>
      <c r="B968" s="37">
        <f t="shared" si="123"/>
        <v>96500</v>
      </c>
      <c r="C968" s="38">
        <f>'Aliquote medie'!H968</f>
        <v>4</v>
      </c>
      <c r="D968" s="38">
        <f>'Aliquote medie'!I968</f>
        <v>0.43</v>
      </c>
      <c r="E968" s="39">
        <f>VLOOKUP(B968,'Aliquote medie'!B:L,10,FALSE)</f>
        <v>34395</v>
      </c>
      <c r="F968" s="39">
        <f>'Aliquote medie'!L968</f>
        <v>0.35642487046632126</v>
      </c>
      <c r="G968" s="40">
        <f>VLOOKUP(B968,'Detrazioni (2022-2024)'!A:N,14,FALSE)</f>
        <v>0</v>
      </c>
      <c r="H968" s="3">
        <f t="shared" si="120"/>
        <v>0</v>
      </c>
      <c r="I968" s="41">
        <f t="shared" si="121"/>
        <v>0</v>
      </c>
      <c r="J968" s="48">
        <f t="shared" si="122"/>
        <v>34395</v>
      </c>
      <c r="K968" s="48">
        <f t="shared" si="124"/>
        <v>0.35642487046632126</v>
      </c>
      <c r="L968" s="48">
        <f t="shared" si="125"/>
        <v>43</v>
      </c>
      <c r="M968" s="13">
        <f t="shared" si="126"/>
        <v>0.43</v>
      </c>
      <c r="N968" s="13">
        <f t="shared" si="127"/>
        <v>0.43</v>
      </c>
    </row>
    <row r="969" spans="1:14" x14ac:dyDescent="0.2">
      <c r="A969" s="37">
        <v>100</v>
      </c>
      <c r="B969" s="37">
        <f t="shared" si="123"/>
        <v>96600</v>
      </c>
      <c r="C969" s="38">
        <f>'Aliquote medie'!H969</f>
        <v>4</v>
      </c>
      <c r="D969" s="38">
        <f>'Aliquote medie'!I969</f>
        <v>0.43</v>
      </c>
      <c r="E969" s="39">
        <f>VLOOKUP(B969,'Aliquote medie'!B:L,10,FALSE)</f>
        <v>34438</v>
      </c>
      <c r="F969" s="39">
        <f>'Aliquote medie'!L969</f>
        <v>0.35650103519668735</v>
      </c>
      <c r="G969" s="40">
        <f>VLOOKUP(B969,'Detrazioni (2022-2024)'!A:N,14,FALSE)</f>
        <v>0</v>
      </c>
      <c r="H969" s="3">
        <f t="shared" si="120"/>
        <v>0</v>
      </c>
      <c r="I969" s="41">
        <f t="shared" si="121"/>
        <v>0</v>
      </c>
      <c r="J969" s="48">
        <f t="shared" si="122"/>
        <v>34438</v>
      </c>
      <c r="K969" s="48">
        <f t="shared" si="124"/>
        <v>0.35650103519668735</v>
      </c>
      <c r="L969" s="48">
        <f t="shared" si="125"/>
        <v>43</v>
      </c>
      <c r="M969" s="13">
        <f t="shared" si="126"/>
        <v>0.43</v>
      </c>
      <c r="N969" s="13">
        <f t="shared" si="127"/>
        <v>0.43</v>
      </c>
    </row>
    <row r="970" spans="1:14" x14ac:dyDescent="0.2">
      <c r="A970" s="37">
        <v>100</v>
      </c>
      <c r="B970" s="37">
        <f t="shared" si="123"/>
        <v>96700</v>
      </c>
      <c r="C970" s="38">
        <f>'Aliquote medie'!H970</f>
        <v>4</v>
      </c>
      <c r="D970" s="38">
        <f>'Aliquote medie'!I970</f>
        <v>0.43</v>
      </c>
      <c r="E970" s="39">
        <f>VLOOKUP(B970,'Aliquote medie'!B:L,10,FALSE)</f>
        <v>34481</v>
      </c>
      <c r="F970" s="39">
        <f>'Aliquote medie'!L970</f>
        <v>0.35657704239917271</v>
      </c>
      <c r="G970" s="40">
        <f>VLOOKUP(B970,'Detrazioni (2022-2024)'!A:N,14,FALSE)</f>
        <v>0</v>
      </c>
      <c r="H970" s="3">
        <f t="shared" si="120"/>
        <v>0</v>
      </c>
      <c r="I970" s="41">
        <f t="shared" si="121"/>
        <v>0</v>
      </c>
      <c r="J970" s="48">
        <f t="shared" si="122"/>
        <v>34481</v>
      </c>
      <c r="K970" s="48">
        <f t="shared" si="124"/>
        <v>0.35657704239917271</v>
      </c>
      <c r="L970" s="48">
        <f t="shared" si="125"/>
        <v>43</v>
      </c>
      <c r="M970" s="13">
        <f t="shared" si="126"/>
        <v>0.43</v>
      </c>
      <c r="N970" s="13">
        <f t="shared" si="127"/>
        <v>0.43</v>
      </c>
    </row>
    <row r="971" spans="1:14" x14ac:dyDescent="0.2">
      <c r="A971" s="37">
        <v>100</v>
      </c>
      <c r="B971" s="37">
        <f t="shared" si="123"/>
        <v>96800</v>
      </c>
      <c r="C971" s="38">
        <f>'Aliquote medie'!H971</f>
        <v>4</v>
      </c>
      <c r="D971" s="38">
        <f>'Aliquote medie'!I971</f>
        <v>0.43</v>
      </c>
      <c r="E971" s="39">
        <f>VLOOKUP(B971,'Aliquote medie'!B:L,10,FALSE)</f>
        <v>34524</v>
      </c>
      <c r="F971" s="39">
        <f>'Aliquote medie'!L971</f>
        <v>0.35665289256198346</v>
      </c>
      <c r="G971" s="40">
        <f>VLOOKUP(B971,'Detrazioni (2022-2024)'!A:N,14,FALSE)</f>
        <v>0</v>
      </c>
      <c r="H971" s="3">
        <f t="shared" si="120"/>
        <v>0</v>
      </c>
      <c r="I971" s="41">
        <f t="shared" si="121"/>
        <v>0</v>
      </c>
      <c r="J971" s="48">
        <f t="shared" si="122"/>
        <v>34524</v>
      </c>
      <c r="K971" s="48">
        <f t="shared" si="124"/>
        <v>0.35665289256198346</v>
      </c>
      <c r="L971" s="48">
        <f t="shared" si="125"/>
        <v>43</v>
      </c>
      <c r="M971" s="13">
        <f t="shared" si="126"/>
        <v>0.43</v>
      </c>
      <c r="N971" s="13">
        <f t="shared" si="127"/>
        <v>0.43</v>
      </c>
    </row>
    <row r="972" spans="1:14" x14ac:dyDescent="0.2">
      <c r="A972" s="37">
        <v>100</v>
      </c>
      <c r="B972" s="37">
        <f t="shared" si="123"/>
        <v>96900</v>
      </c>
      <c r="C972" s="38">
        <f>'Aliquote medie'!H972</f>
        <v>4</v>
      </c>
      <c r="D972" s="38">
        <f>'Aliquote medie'!I972</f>
        <v>0.43</v>
      </c>
      <c r="E972" s="39">
        <f>VLOOKUP(B972,'Aliquote medie'!B:L,10,FALSE)</f>
        <v>34567</v>
      </c>
      <c r="F972" s="39">
        <f>'Aliquote medie'!L972</f>
        <v>0.35672858617131065</v>
      </c>
      <c r="G972" s="40">
        <f>VLOOKUP(B972,'Detrazioni (2022-2024)'!A:N,14,FALSE)</f>
        <v>0</v>
      </c>
      <c r="H972" s="3">
        <f t="shared" si="120"/>
        <v>0</v>
      </c>
      <c r="I972" s="41">
        <f t="shared" si="121"/>
        <v>0</v>
      </c>
      <c r="J972" s="48">
        <f t="shared" si="122"/>
        <v>34567</v>
      </c>
      <c r="K972" s="48">
        <f t="shared" si="124"/>
        <v>0.35672858617131065</v>
      </c>
      <c r="L972" s="48">
        <f t="shared" si="125"/>
        <v>43</v>
      </c>
      <c r="M972" s="13">
        <f t="shared" si="126"/>
        <v>0.43</v>
      </c>
      <c r="N972" s="13">
        <f t="shared" si="127"/>
        <v>0.43</v>
      </c>
    </row>
    <row r="973" spans="1:14" x14ac:dyDescent="0.2">
      <c r="A973" s="37">
        <v>100</v>
      </c>
      <c r="B973" s="37">
        <f t="shared" si="123"/>
        <v>97000</v>
      </c>
      <c r="C973" s="38">
        <f>'Aliquote medie'!H973</f>
        <v>4</v>
      </c>
      <c r="D973" s="38">
        <f>'Aliquote medie'!I973</f>
        <v>0.43</v>
      </c>
      <c r="E973" s="39">
        <f>VLOOKUP(B973,'Aliquote medie'!B:L,10,FALSE)</f>
        <v>34610</v>
      </c>
      <c r="F973" s="39">
        <f>'Aliquote medie'!L973</f>
        <v>0.35680412371134018</v>
      </c>
      <c r="G973" s="40">
        <f>VLOOKUP(B973,'Detrazioni (2022-2024)'!A:N,14,FALSE)</f>
        <v>0</v>
      </c>
      <c r="H973" s="3">
        <f t="shared" si="120"/>
        <v>0</v>
      </c>
      <c r="I973" s="41">
        <f t="shared" si="121"/>
        <v>0</v>
      </c>
      <c r="J973" s="48">
        <f t="shared" si="122"/>
        <v>34610</v>
      </c>
      <c r="K973" s="48">
        <f t="shared" si="124"/>
        <v>0.35680412371134018</v>
      </c>
      <c r="L973" s="48">
        <f t="shared" si="125"/>
        <v>43</v>
      </c>
      <c r="M973" s="13">
        <f t="shared" si="126"/>
        <v>0.43</v>
      </c>
      <c r="N973" s="13">
        <f t="shared" si="127"/>
        <v>0.43</v>
      </c>
    </row>
    <row r="974" spans="1:14" x14ac:dyDescent="0.2">
      <c r="A974" s="37">
        <v>100</v>
      </c>
      <c r="B974" s="37">
        <f t="shared" si="123"/>
        <v>97100</v>
      </c>
      <c r="C974" s="38">
        <f>'Aliquote medie'!H974</f>
        <v>4</v>
      </c>
      <c r="D974" s="38">
        <f>'Aliquote medie'!I974</f>
        <v>0.43</v>
      </c>
      <c r="E974" s="39">
        <f>VLOOKUP(B974,'Aliquote medie'!B:L,10,FALSE)</f>
        <v>34653</v>
      </c>
      <c r="F974" s="39">
        <f>'Aliquote medie'!L974</f>
        <v>0.35687950566426363</v>
      </c>
      <c r="G974" s="40">
        <f>VLOOKUP(B974,'Detrazioni (2022-2024)'!A:N,14,FALSE)</f>
        <v>0</v>
      </c>
      <c r="H974" s="3">
        <f t="shared" si="120"/>
        <v>0</v>
      </c>
      <c r="I974" s="41">
        <f t="shared" si="121"/>
        <v>0</v>
      </c>
      <c r="J974" s="48">
        <f t="shared" si="122"/>
        <v>34653</v>
      </c>
      <c r="K974" s="48">
        <f t="shared" si="124"/>
        <v>0.35687950566426363</v>
      </c>
      <c r="L974" s="48">
        <f t="shared" si="125"/>
        <v>43</v>
      </c>
      <c r="M974" s="13">
        <f t="shared" si="126"/>
        <v>0.43</v>
      </c>
      <c r="N974" s="13">
        <f t="shared" si="127"/>
        <v>0.43</v>
      </c>
    </row>
    <row r="975" spans="1:14" x14ac:dyDescent="0.2">
      <c r="A975" s="37">
        <v>100</v>
      </c>
      <c r="B975" s="37">
        <f t="shared" si="123"/>
        <v>97200</v>
      </c>
      <c r="C975" s="38">
        <f>'Aliquote medie'!H975</f>
        <v>4</v>
      </c>
      <c r="D975" s="38">
        <f>'Aliquote medie'!I975</f>
        <v>0.43</v>
      </c>
      <c r="E975" s="39">
        <f>VLOOKUP(B975,'Aliquote medie'!B:L,10,FALSE)</f>
        <v>34696</v>
      </c>
      <c r="F975" s="39">
        <f>'Aliquote medie'!L975</f>
        <v>0.35695473251028809</v>
      </c>
      <c r="G975" s="40">
        <f>VLOOKUP(B975,'Detrazioni (2022-2024)'!A:N,14,FALSE)</f>
        <v>0</v>
      </c>
      <c r="H975" s="3">
        <f t="shared" si="120"/>
        <v>0</v>
      </c>
      <c r="I975" s="41">
        <f t="shared" si="121"/>
        <v>0</v>
      </c>
      <c r="J975" s="48">
        <f t="shared" si="122"/>
        <v>34696</v>
      </c>
      <c r="K975" s="48">
        <f t="shared" si="124"/>
        <v>0.35695473251028809</v>
      </c>
      <c r="L975" s="48">
        <f t="shared" si="125"/>
        <v>43</v>
      </c>
      <c r="M975" s="13">
        <f t="shared" si="126"/>
        <v>0.43</v>
      </c>
      <c r="N975" s="13">
        <f t="shared" si="127"/>
        <v>0.43</v>
      </c>
    </row>
    <row r="976" spans="1:14" x14ac:dyDescent="0.2">
      <c r="A976" s="37">
        <v>100</v>
      </c>
      <c r="B976" s="37">
        <f t="shared" si="123"/>
        <v>97300</v>
      </c>
      <c r="C976" s="38">
        <f>'Aliquote medie'!H976</f>
        <v>4</v>
      </c>
      <c r="D976" s="38">
        <f>'Aliquote medie'!I976</f>
        <v>0.43</v>
      </c>
      <c r="E976" s="39">
        <f>VLOOKUP(B976,'Aliquote medie'!B:L,10,FALSE)</f>
        <v>34739</v>
      </c>
      <c r="F976" s="39">
        <f>'Aliquote medie'!L976</f>
        <v>0.35702980472764645</v>
      </c>
      <c r="G976" s="40">
        <f>VLOOKUP(B976,'Detrazioni (2022-2024)'!A:N,14,FALSE)</f>
        <v>0</v>
      </c>
      <c r="H976" s="3">
        <f t="shared" si="120"/>
        <v>0</v>
      </c>
      <c r="I976" s="41">
        <f t="shared" si="121"/>
        <v>0</v>
      </c>
      <c r="J976" s="48">
        <f t="shared" si="122"/>
        <v>34739</v>
      </c>
      <c r="K976" s="48">
        <f t="shared" si="124"/>
        <v>0.35702980472764645</v>
      </c>
      <c r="L976" s="48">
        <f t="shared" si="125"/>
        <v>43</v>
      </c>
      <c r="M976" s="13">
        <f t="shared" si="126"/>
        <v>0.43</v>
      </c>
      <c r="N976" s="13">
        <f t="shared" si="127"/>
        <v>0.43</v>
      </c>
    </row>
    <row r="977" spans="1:14" x14ac:dyDescent="0.2">
      <c r="A977" s="37">
        <v>100</v>
      </c>
      <c r="B977" s="37">
        <f t="shared" si="123"/>
        <v>97400</v>
      </c>
      <c r="C977" s="38">
        <f>'Aliquote medie'!H977</f>
        <v>4</v>
      </c>
      <c r="D977" s="38">
        <f>'Aliquote medie'!I977</f>
        <v>0.43</v>
      </c>
      <c r="E977" s="39">
        <f>VLOOKUP(B977,'Aliquote medie'!B:L,10,FALSE)</f>
        <v>34782</v>
      </c>
      <c r="F977" s="39">
        <f>'Aliquote medie'!L977</f>
        <v>0.3571047227926078</v>
      </c>
      <c r="G977" s="40">
        <f>VLOOKUP(B977,'Detrazioni (2022-2024)'!A:N,14,FALSE)</f>
        <v>0</v>
      </c>
      <c r="H977" s="3">
        <f t="shared" si="120"/>
        <v>0</v>
      </c>
      <c r="I977" s="41">
        <f t="shared" si="121"/>
        <v>0</v>
      </c>
      <c r="J977" s="48">
        <f t="shared" si="122"/>
        <v>34782</v>
      </c>
      <c r="K977" s="48">
        <f t="shared" si="124"/>
        <v>0.3571047227926078</v>
      </c>
      <c r="L977" s="48">
        <f t="shared" si="125"/>
        <v>43</v>
      </c>
      <c r="M977" s="13">
        <f t="shared" si="126"/>
        <v>0.43</v>
      </c>
      <c r="N977" s="13">
        <f t="shared" si="127"/>
        <v>0.43</v>
      </c>
    </row>
    <row r="978" spans="1:14" x14ac:dyDescent="0.2">
      <c r="A978" s="37">
        <v>100</v>
      </c>
      <c r="B978" s="37">
        <f t="shared" si="123"/>
        <v>97500</v>
      </c>
      <c r="C978" s="38">
        <f>'Aliquote medie'!H978</f>
        <v>4</v>
      </c>
      <c r="D978" s="38">
        <f>'Aliquote medie'!I978</f>
        <v>0.43</v>
      </c>
      <c r="E978" s="39">
        <f>VLOOKUP(B978,'Aliquote medie'!B:L,10,FALSE)</f>
        <v>34825</v>
      </c>
      <c r="F978" s="39">
        <f>'Aliquote medie'!L978</f>
        <v>0.35717948717948717</v>
      </c>
      <c r="G978" s="40">
        <f>VLOOKUP(B978,'Detrazioni (2022-2024)'!A:N,14,FALSE)</f>
        <v>0</v>
      </c>
      <c r="H978" s="3">
        <f t="shared" si="120"/>
        <v>0</v>
      </c>
      <c r="I978" s="41">
        <f t="shared" si="121"/>
        <v>0</v>
      </c>
      <c r="J978" s="48">
        <f t="shared" si="122"/>
        <v>34825</v>
      </c>
      <c r="K978" s="48">
        <f t="shared" si="124"/>
        <v>0.35717948717948717</v>
      </c>
      <c r="L978" s="48">
        <f t="shared" si="125"/>
        <v>43</v>
      </c>
      <c r="M978" s="13">
        <f t="shared" si="126"/>
        <v>0.43</v>
      </c>
      <c r="N978" s="13">
        <f t="shared" si="127"/>
        <v>0.43</v>
      </c>
    </row>
    <row r="979" spans="1:14" x14ac:dyDescent="0.2">
      <c r="A979" s="37">
        <v>100</v>
      </c>
      <c r="B979" s="37">
        <f t="shared" si="123"/>
        <v>97600</v>
      </c>
      <c r="C979" s="38">
        <f>'Aliquote medie'!H979</f>
        <v>4</v>
      </c>
      <c r="D979" s="38">
        <f>'Aliquote medie'!I979</f>
        <v>0.43</v>
      </c>
      <c r="E979" s="39">
        <f>VLOOKUP(B979,'Aliquote medie'!B:L,10,FALSE)</f>
        <v>34868</v>
      </c>
      <c r="F979" s="39">
        <f>'Aliquote medie'!L979</f>
        <v>0.35725409836065575</v>
      </c>
      <c r="G979" s="40">
        <f>VLOOKUP(B979,'Detrazioni (2022-2024)'!A:N,14,FALSE)</f>
        <v>0</v>
      </c>
      <c r="H979" s="3">
        <f t="shared" si="120"/>
        <v>0</v>
      </c>
      <c r="I979" s="41">
        <f t="shared" si="121"/>
        <v>0</v>
      </c>
      <c r="J979" s="48">
        <f t="shared" si="122"/>
        <v>34868</v>
      </c>
      <c r="K979" s="48">
        <f t="shared" si="124"/>
        <v>0.35725409836065575</v>
      </c>
      <c r="L979" s="48">
        <f t="shared" si="125"/>
        <v>43</v>
      </c>
      <c r="M979" s="13">
        <f t="shared" si="126"/>
        <v>0.43</v>
      </c>
      <c r="N979" s="13">
        <f t="shared" si="127"/>
        <v>0.43</v>
      </c>
    </row>
    <row r="980" spans="1:14" x14ac:dyDescent="0.2">
      <c r="A980" s="37">
        <v>100</v>
      </c>
      <c r="B980" s="37">
        <f t="shared" si="123"/>
        <v>97700</v>
      </c>
      <c r="C980" s="38">
        <f>'Aliquote medie'!H980</f>
        <v>4</v>
      </c>
      <c r="D980" s="38">
        <f>'Aliquote medie'!I980</f>
        <v>0.43</v>
      </c>
      <c r="E980" s="39">
        <f>VLOOKUP(B980,'Aliquote medie'!B:L,10,FALSE)</f>
        <v>34911</v>
      </c>
      <c r="F980" s="39">
        <f>'Aliquote medie'!L980</f>
        <v>0.35732855680655068</v>
      </c>
      <c r="G980" s="40">
        <f>VLOOKUP(B980,'Detrazioni (2022-2024)'!A:N,14,FALSE)</f>
        <v>0</v>
      </c>
      <c r="H980" s="3">
        <f t="shared" si="120"/>
        <v>0</v>
      </c>
      <c r="I980" s="41">
        <f t="shared" si="121"/>
        <v>0</v>
      </c>
      <c r="J980" s="48">
        <f t="shared" si="122"/>
        <v>34911</v>
      </c>
      <c r="K980" s="48">
        <f t="shared" si="124"/>
        <v>0.35732855680655068</v>
      </c>
      <c r="L980" s="48">
        <f t="shared" si="125"/>
        <v>43</v>
      </c>
      <c r="M980" s="13">
        <f t="shared" si="126"/>
        <v>0.43</v>
      </c>
      <c r="N980" s="13">
        <f t="shared" si="127"/>
        <v>0.43</v>
      </c>
    </row>
    <row r="981" spans="1:14" x14ac:dyDescent="0.2">
      <c r="A981" s="37">
        <v>100</v>
      </c>
      <c r="B981" s="37">
        <f t="shared" si="123"/>
        <v>97800</v>
      </c>
      <c r="C981" s="38">
        <f>'Aliquote medie'!H981</f>
        <v>4</v>
      </c>
      <c r="D981" s="38">
        <f>'Aliquote medie'!I981</f>
        <v>0.43</v>
      </c>
      <c r="E981" s="39">
        <f>VLOOKUP(B981,'Aliquote medie'!B:L,10,FALSE)</f>
        <v>34954</v>
      </c>
      <c r="F981" s="39">
        <f>'Aliquote medie'!L981</f>
        <v>0.35740286298568508</v>
      </c>
      <c r="G981" s="40">
        <f>VLOOKUP(B981,'Detrazioni (2022-2024)'!A:N,14,FALSE)</f>
        <v>0</v>
      </c>
      <c r="H981" s="3">
        <f t="shared" si="120"/>
        <v>0</v>
      </c>
      <c r="I981" s="41">
        <f t="shared" si="121"/>
        <v>0</v>
      </c>
      <c r="J981" s="48">
        <f t="shared" si="122"/>
        <v>34954</v>
      </c>
      <c r="K981" s="48">
        <f t="shared" si="124"/>
        <v>0.35740286298568508</v>
      </c>
      <c r="L981" s="48">
        <f t="shared" si="125"/>
        <v>43</v>
      </c>
      <c r="M981" s="13">
        <f t="shared" si="126"/>
        <v>0.43</v>
      </c>
      <c r="N981" s="13">
        <f t="shared" si="127"/>
        <v>0.43</v>
      </c>
    </row>
    <row r="982" spans="1:14" x14ac:dyDescent="0.2">
      <c r="A982" s="37">
        <v>100</v>
      </c>
      <c r="B982" s="37">
        <f t="shared" si="123"/>
        <v>97900</v>
      </c>
      <c r="C982" s="38">
        <f>'Aliquote medie'!H982</f>
        <v>4</v>
      </c>
      <c r="D982" s="38">
        <f>'Aliquote medie'!I982</f>
        <v>0.43</v>
      </c>
      <c r="E982" s="39">
        <f>VLOOKUP(B982,'Aliquote medie'!B:L,10,FALSE)</f>
        <v>34997</v>
      </c>
      <c r="F982" s="39">
        <f>'Aliquote medie'!L982</f>
        <v>0.35747701736465781</v>
      </c>
      <c r="G982" s="40">
        <f>VLOOKUP(B982,'Detrazioni (2022-2024)'!A:N,14,FALSE)</f>
        <v>0</v>
      </c>
      <c r="H982" s="3">
        <f t="shared" si="120"/>
        <v>0</v>
      </c>
      <c r="I982" s="41">
        <f t="shared" si="121"/>
        <v>0</v>
      </c>
      <c r="J982" s="48">
        <f t="shared" si="122"/>
        <v>34997</v>
      </c>
      <c r="K982" s="48">
        <f t="shared" si="124"/>
        <v>0.35747701736465781</v>
      </c>
      <c r="L982" s="48">
        <f t="shared" si="125"/>
        <v>43</v>
      </c>
      <c r="M982" s="13">
        <f t="shared" si="126"/>
        <v>0.43</v>
      </c>
      <c r="N982" s="13">
        <f t="shared" si="127"/>
        <v>0.43</v>
      </c>
    </row>
    <row r="983" spans="1:14" x14ac:dyDescent="0.2">
      <c r="A983" s="37">
        <v>100</v>
      </c>
      <c r="B983" s="37">
        <f t="shared" si="123"/>
        <v>98000</v>
      </c>
      <c r="C983" s="38">
        <f>'Aliquote medie'!H983</f>
        <v>4</v>
      </c>
      <c r="D983" s="38">
        <f>'Aliquote medie'!I983</f>
        <v>0.43</v>
      </c>
      <c r="E983" s="39">
        <f>VLOOKUP(B983,'Aliquote medie'!B:L,10,FALSE)</f>
        <v>35040</v>
      </c>
      <c r="F983" s="39">
        <f>'Aliquote medie'!L983</f>
        <v>0.35755102040816328</v>
      </c>
      <c r="G983" s="40">
        <f>VLOOKUP(B983,'Detrazioni (2022-2024)'!A:N,14,FALSE)</f>
        <v>0</v>
      </c>
      <c r="H983" s="3">
        <f t="shared" si="120"/>
        <v>0</v>
      </c>
      <c r="I983" s="41">
        <f t="shared" si="121"/>
        <v>0</v>
      </c>
      <c r="J983" s="48">
        <f t="shared" si="122"/>
        <v>35040</v>
      </c>
      <c r="K983" s="48">
        <f t="shared" si="124"/>
        <v>0.35755102040816328</v>
      </c>
      <c r="L983" s="48">
        <f t="shared" si="125"/>
        <v>43</v>
      </c>
      <c r="M983" s="13">
        <f t="shared" si="126"/>
        <v>0.43</v>
      </c>
      <c r="N983" s="13">
        <f t="shared" si="127"/>
        <v>0.43</v>
      </c>
    </row>
    <row r="984" spans="1:14" x14ac:dyDescent="0.2">
      <c r="A984" s="37">
        <v>100</v>
      </c>
      <c r="B984" s="37">
        <f t="shared" si="123"/>
        <v>98100</v>
      </c>
      <c r="C984" s="38">
        <f>'Aliquote medie'!H984</f>
        <v>4</v>
      </c>
      <c r="D984" s="38">
        <f>'Aliquote medie'!I984</f>
        <v>0.43</v>
      </c>
      <c r="E984" s="39">
        <f>VLOOKUP(B984,'Aliquote medie'!B:L,10,FALSE)</f>
        <v>35083</v>
      </c>
      <c r="F984" s="39">
        <f>'Aliquote medie'!L984</f>
        <v>0.357624872579001</v>
      </c>
      <c r="G984" s="40">
        <f>VLOOKUP(B984,'Detrazioni (2022-2024)'!A:N,14,FALSE)</f>
        <v>0</v>
      </c>
      <c r="H984" s="3">
        <f t="shared" si="120"/>
        <v>0</v>
      </c>
      <c r="I984" s="41">
        <f t="shared" si="121"/>
        <v>0</v>
      </c>
      <c r="J984" s="48">
        <f t="shared" si="122"/>
        <v>35083</v>
      </c>
      <c r="K984" s="48">
        <f t="shared" si="124"/>
        <v>0.357624872579001</v>
      </c>
      <c r="L984" s="48">
        <f t="shared" si="125"/>
        <v>43</v>
      </c>
      <c r="M984" s="13">
        <f t="shared" si="126"/>
        <v>0.43</v>
      </c>
      <c r="N984" s="13">
        <f t="shared" si="127"/>
        <v>0.43</v>
      </c>
    </row>
    <row r="985" spans="1:14" x14ac:dyDescent="0.2">
      <c r="A985" s="37">
        <v>100</v>
      </c>
      <c r="B985" s="37">
        <f t="shared" si="123"/>
        <v>98200</v>
      </c>
      <c r="C985" s="38">
        <f>'Aliquote medie'!H985</f>
        <v>4</v>
      </c>
      <c r="D985" s="38">
        <f>'Aliquote medie'!I985</f>
        <v>0.43</v>
      </c>
      <c r="E985" s="39">
        <f>VLOOKUP(B985,'Aliquote medie'!B:L,10,FALSE)</f>
        <v>35126</v>
      </c>
      <c r="F985" s="39">
        <f>'Aliquote medie'!L985</f>
        <v>0.35769857433808555</v>
      </c>
      <c r="G985" s="40">
        <f>VLOOKUP(B985,'Detrazioni (2022-2024)'!A:N,14,FALSE)</f>
        <v>0</v>
      </c>
      <c r="H985" s="3">
        <f t="shared" si="120"/>
        <v>0</v>
      </c>
      <c r="I985" s="41">
        <f t="shared" si="121"/>
        <v>0</v>
      </c>
      <c r="J985" s="48">
        <f t="shared" si="122"/>
        <v>35126</v>
      </c>
      <c r="K985" s="48">
        <f t="shared" si="124"/>
        <v>0.35769857433808555</v>
      </c>
      <c r="L985" s="48">
        <f t="shared" si="125"/>
        <v>43</v>
      </c>
      <c r="M985" s="13">
        <f t="shared" si="126"/>
        <v>0.43</v>
      </c>
      <c r="N985" s="13">
        <f t="shared" si="127"/>
        <v>0.43</v>
      </c>
    </row>
    <row r="986" spans="1:14" x14ac:dyDescent="0.2">
      <c r="A986" s="37">
        <v>100</v>
      </c>
      <c r="B986" s="37">
        <f t="shared" si="123"/>
        <v>98300</v>
      </c>
      <c r="C986" s="38">
        <f>'Aliquote medie'!H986</f>
        <v>4</v>
      </c>
      <c r="D986" s="38">
        <f>'Aliquote medie'!I986</f>
        <v>0.43</v>
      </c>
      <c r="E986" s="39">
        <f>VLOOKUP(B986,'Aliquote medie'!B:L,10,FALSE)</f>
        <v>35169</v>
      </c>
      <c r="F986" s="39">
        <f>'Aliquote medie'!L986</f>
        <v>0.35777212614445575</v>
      </c>
      <c r="G986" s="40">
        <f>VLOOKUP(B986,'Detrazioni (2022-2024)'!A:N,14,FALSE)</f>
        <v>0</v>
      </c>
      <c r="H986" s="3">
        <f t="shared" si="120"/>
        <v>0</v>
      </c>
      <c r="I986" s="41">
        <f t="shared" si="121"/>
        <v>0</v>
      </c>
      <c r="J986" s="48">
        <f t="shared" si="122"/>
        <v>35169</v>
      </c>
      <c r="K986" s="48">
        <f t="shared" si="124"/>
        <v>0.35777212614445575</v>
      </c>
      <c r="L986" s="48">
        <f t="shared" si="125"/>
        <v>43</v>
      </c>
      <c r="M986" s="13">
        <f t="shared" si="126"/>
        <v>0.43</v>
      </c>
      <c r="N986" s="13">
        <f t="shared" si="127"/>
        <v>0.43</v>
      </c>
    </row>
    <row r="987" spans="1:14" x14ac:dyDescent="0.2">
      <c r="A987" s="37">
        <v>100</v>
      </c>
      <c r="B987" s="37">
        <f t="shared" si="123"/>
        <v>98400</v>
      </c>
      <c r="C987" s="38">
        <f>'Aliquote medie'!H987</f>
        <v>4</v>
      </c>
      <c r="D987" s="38">
        <f>'Aliquote medie'!I987</f>
        <v>0.43</v>
      </c>
      <c r="E987" s="39">
        <f>VLOOKUP(B987,'Aliquote medie'!B:L,10,FALSE)</f>
        <v>35212</v>
      </c>
      <c r="F987" s="39">
        <f>'Aliquote medie'!L987</f>
        <v>0.35784552845528456</v>
      </c>
      <c r="G987" s="40">
        <f>VLOOKUP(B987,'Detrazioni (2022-2024)'!A:N,14,FALSE)</f>
        <v>0</v>
      </c>
      <c r="H987" s="3">
        <f t="shared" si="120"/>
        <v>0</v>
      </c>
      <c r="I987" s="41">
        <f t="shared" si="121"/>
        <v>0</v>
      </c>
      <c r="J987" s="48">
        <f t="shared" si="122"/>
        <v>35212</v>
      </c>
      <c r="K987" s="48">
        <f t="shared" si="124"/>
        <v>0.35784552845528456</v>
      </c>
      <c r="L987" s="48">
        <f t="shared" si="125"/>
        <v>43</v>
      </c>
      <c r="M987" s="13">
        <f t="shared" si="126"/>
        <v>0.43</v>
      </c>
      <c r="N987" s="13">
        <f t="shared" si="127"/>
        <v>0.43</v>
      </c>
    </row>
    <row r="988" spans="1:14" x14ac:dyDescent="0.2">
      <c r="A988" s="37">
        <v>100</v>
      </c>
      <c r="B988" s="37">
        <f t="shared" si="123"/>
        <v>98500</v>
      </c>
      <c r="C988" s="38">
        <f>'Aliquote medie'!H988</f>
        <v>4</v>
      </c>
      <c r="D988" s="38">
        <f>'Aliquote medie'!I988</f>
        <v>0.43</v>
      </c>
      <c r="E988" s="39">
        <f>VLOOKUP(B988,'Aliquote medie'!B:L,10,FALSE)</f>
        <v>35255</v>
      </c>
      <c r="F988" s="39">
        <f>'Aliquote medie'!L988</f>
        <v>0.35791878172588831</v>
      </c>
      <c r="G988" s="40">
        <f>VLOOKUP(B988,'Detrazioni (2022-2024)'!A:N,14,FALSE)</f>
        <v>0</v>
      </c>
      <c r="H988" s="3">
        <f t="shared" si="120"/>
        <v>0</v>
      </c>
      <c r="I988" s="41">
        <f t="shared" si="121"/>
        <v>0</v>
      </c>
      <c r="J988" s="48">
        <f t="shared" si="122"/>
        <v>35255</v>
      </c>
      <c r="K988" s="48">
        <f t="shared" si="124"/>
        <v>0.35791878172588831</v>
      </c>
      <c r="L988" s="48">
        <f t="shared" si="125"/>
        <v>43</v>
      </c>
      <c r="M988" s="13">
        <f t="shared" si="126"/>
        <v>0.43</v>
      </c>
      <c r="N988" s="13">
        <f t="shared" si="127"/>
        <v>0.43</v>
      </c>
    </row>
    <row r="989" spans="1:14" x14ac:dyDescent="0.2">
      <c r="A989" s="37">
        <v>100</v>
      </c>
      <c r="B989" s="37">
        <f t="shared" si="123"/>
        <v>98600</v>
      </c>
      <c r="C989" s="38">
        <f>'Aliquote medie'!H989</f>
        <v>4</v>
      </c>
      <c r="D989" s="38">
        <f>'Aliquote medie'!I989</f>
        <v>0.43</v>
      </c>
      <c r="E989" s="39">
        <f>VLOOKUP(B989,'Aliquote medie'!B:L,10,FALSE)</f>
        <v>35298</v>
      </c>
      <c r="F989" s="39">
        <f>'Aliquote medie'!L989</f>
        <v>0.35799188640973628</v>
      </c>
      <c r="G989" s="40">
        <f>VLOOKUP(B989,'Detrazioni (2022-2024)'!A:N,14,FALSE)</f>
        <v>0</v>
      </c>
      <c r="H989" s="3">
        <f t="shared" si="120"/>
        <v>0</v>
      </c>
      <c r="I989" s="41">
        <f t="shared" si="121"/>
        <v>0</v>
      </c>
      <c r="J989" s="48">
        <f t="shared" si="122"/>
        <v>35298</v>
      </c>
      <c r="K989" s="48">
        <f t="shared" si="124"/>
        <v>0.35799188640973628</v>
      </c>
      <c r="L989" s="48">
        <f t="shared" si="125"/>
        <v>43</v>
      </c>
      <c r="M989" s="13">
        <f t="shared" si="126"/>
        <v>0.43</v>
      </c>
      <c r="N989" s="13">
        <f t="shared" si="127"/>
        <v>0.43</v>
      </c>
    </row>
    <row r="990" spans="1:14" x14ac:dyDescent="0.2">
      <c r="A990" s="37">
        <v>100</v>
      </c>
      <c r="B990" s="37">
        <f t="shared" si="123"/>
        <v>98700</v>
      </c>
      <c r="C990" s="38">
        <f>'Aliquote medie'!H990</f>
        <v>4</v>
      </c>
      <c r="D990" s="38">
        <f>'Aliquote medie'!I990</f>
        <v>0.43</v>
      </c>
      <c r="E990" s="39">
        <f>VLOOKUP(B990,'Aliquote medie'!B:L,10,FALSE)</f>
        <v>35341</v>
      </c>
      <c r="F990" s="39">
        <f>'Aliquote medie'!L990</f>
        <v>0.35806484295845997</v>
      </c>
      <c r="G990" s="40">
        <f>VLOOKUP(B990,'Detrazioni (2022-2024)'!A:N,14,FALSE)</f>
        <v>0</v>
      </c>
      <c r="H990" s="3">
        <f t="shared" si="120"/>
        <v>0</v>
      </c>
      <c r="I990" s="41">
        <f t="shared" si="121"/>
        <v>0</v>
      </c>
      <c r="J990" s="48">
        <f t="shared" si="122"/>
        <v>35341</v>
      </c>
      <c r="K990" s="48">
        <f t="shared" si="124"/>
        <v>0.35806484295845997</v>
      </c>
      <c r="L990" s="48">
        <f t="shared" si="125"/>
        <v>43</v>
      </c>
      <c r="M990" s="13">
        <f t="shared" si="126"/>
        <v>0.43</v>
      </c>
      <c r="N990" s="13">
        <f t="shared" si="127"/>
        <v>0.43</v>
      </c>
    </row>
    <row r="991" spans="1:14" x14ac:dyDescent="0.2">
      <c r="A991" s="37">
        <v>100</v>
      </c>
      <c r="B991" s="37">
        <f t="shared" si="123"/>
        <v>98800</v>
      </c>
      <c r="C991" s="38">
        <f>'Aliquote medie'!H991</f>
        <v>4</v>
      </c>
      <c r="D991" s="38">
        <f>'Aliquote medie'!I991</f>
        <v>0.43</v>
      </c>
      <c r="E991" s="39">
        <f>VLOOKUP(B991,'Aliquote medie'!B:L,10,FALSE)</f>
        <v>35384</v>
      </c>
      <c r="F991" s="39">
        <f>'Aliquote medie'!L991</f>
        <v>0.35813765182186236</v>
      </c>
      <c r="G991" s="40">
        <f>VLOOKUP(B991,'Detrazioni (2022-2024)'!A:N,14,FALSE)</f>
        <v>0</v>
      </c>
      <c r="H991" s="3">
        <f t="shared" si="120"/>
        <v>0</v>
      </c>
      <c r="I991" s="41">
        <f t="shared" si="121"/>
        <v>0</v>
      </c>
      <c r="J991" s="48">
        <f t="shared" si="122"/>
        <v>35384</v>
      </c>
      <c r="K991" s="48">
        <f t="shared" si="124"/>
        <v>0.35813765182186236</v>
      </c>
      <c r="L991" s="48">
        <f t="shared" si="125"/>
        <v>43</v>
      </c>
      <c r="M991" s="13">
        <f t="shared" si="126"/>
        <v>0.43</v>
      </c>
      <c r="N991" s="13">
        <f t="shared" si="127"/>
        <v>0.43</v>
      </c>
    </row>
    <row r="992" spans="1:14" x14ac:dyDescent="0.2">
      <c r="A992" s="37">
        <v>100</v>
      </c>
      <c r="B992" s="37">
        <f t="shared" si="123"/>
        <v>98900</v>
      </c>
      <c r="C992" s="38">
        <f>'Aliquote medie'!H992</f>
        <v>4</v>
      </c>
      <c r="D992" s="38">
        <f>'Aliquote medie'!I992</f>
        <v>0.43</v>
      </c>
      <c r="E992" s="39">
        <f>VLOOKUP(B992,'Aliquote medie'!B:L,10,FALSE)</f>
        <v>35427</v>
      </c>
      <c r="F992" s="39">
        <f>'Aliquote medie'!L992</f>
        <v>0.3582103134479272</v>
      </c>
      <c r="G992" s="40">
        <f>VLOOKUP(B992,'Detrazioni (2022-2024)'!A:N,14,FALSE)</f>
        <v>0</v>
      </c>
      <c r="H992" s="3">
        <f t="shared" si="120"/>
        <v>0</v>
      </c>
      <c r="I992" s="41">
        <f t="shared" si="121"/>
        <v>0</v>
      </c>
      <c r="J992" s="48">
        <f t="shared" si="122"/>
        <v>35427</v>
      </c>
      <c r="K992" s="48">
        <f t="shared" si="124"/>
        <v>0.3582103134479272</v>
      </c>
      <c r="L992" s="48">
        <f t="shared" si="125"/>
        <v>43</v>
      </c>
      <c r="M992" s="13">
        <f t="shared" si="126"/>
        <v>0.43</v>
      </c>
      <c r="N992" s="13">
        <f t="shared" si="127"/>
        <v>0.43</v>
      </c>
    </row>
    <row r="993" spans="1:14" x14ac:dyDescent="0.2">
      <c r="A993" s="37">
        <v>100</v>
      </c>
      <c r="B993" s="37">
        <f t="shared" si="123"/>
        <v>99000</v>
      </c>
      <c r="C993" s="38">
        <f>'Aliquote medie'!H993</f>
        <v>4</v>
      </c>
      <c r="D993" s="38">
        <f>'Aliquote medie'!I993</f>
        <v>0.43</v>
      </c>
      <c r="E993" s="39">
        <f>VLOOKUP(B993,'Aliquote medie'!B:L,10,FALSE)</f>
        <v>35470</v>
      </c>
      <c r="F993" s="39">
        <f>'Aliquote medie'!L993</f>
        <v>0.35828282828282826</v>
      </c>
      <c r="G993" s="40">
        <f>VLOOKUP(B993,'Detrazioni (2022-2024)'!A:N,14,FALSE)</f>
        <v>0</v>
      </c>
      <c r="H993" s="3">
        <f t="shared" si="120"/>
        <v>0</v>
      </c>
      <c r="I993" s="41">
        <f t="shared" si="121"/>
        <v>0</v>
      </c>
      <c r="J993" s="48">
        <f t="shared" si="122"/>
        <v>35470</v>
      </c>
      <c r="K993" s="48">
        <f t="shared" si="124"/>
        <v>0.35828282828282826</v>
      </c>
      <c r="L993" s="48">
        <f t="shared" si="125"/>
        <v>43</v>
      </c>
      <c r="M993" s="13">
        <f t="shared" si="126"/>
        <v>0.43</v>
      </c>
      <c r="N993" s="13">
        <f t="shared" si="127"/>
        <v>0.43</v>
      </c>
    </row>
    <row r="994" spans="1:14" x14ac:dyDescent="0.2">
      <c r="A994" s="37">
        <v>100</v>
      </c>
      <c r="B994" s="37">
        <f t="shared" si="123"/>
        <v>99100</v>
      </c>
      <c r="C994" s="38">
        <f>'Aliquote medie'!H994</f>
        <v>4</v>
      </c>
      <c r="D994" s="38">
        <f>'Aliquote medie'!I994</f>
        <v>0.43</v>
      </c>
      <c r="E994" s="39">
        <f>VLOOKUP(B994,'Aliquote medie'!B:L,10,FALSE)</f>
        <v>35513</v>
      </c>
      <c r="F994" s="39">
        <f>'Aliquote medie'!L994</f>
        <v>0.35835519677093847</v>
      </c>
      <c r="G994" s="40">
        <f>VLOOKUP(B994,'Detrazioni (2022-2024)'!A:N,14,FALSE)</f>
        <v>0</v>
      </c>
      <c r="H994" s="3">
        <f t="shared" si="120"/>
        <v>0</v>
      </c>
      <c r="I994" s="41">
        <f t="shared" si="121"/>
        <v>0</v>
      </c>
      <c r="J994" s="48">
        <f t="shared" si="122"/>
        <v>35513</v>
      </c>
      <c r="K994" s="48">
        <f t="shared" si="124"/>
        <v>0.35835519677093847</v>
      </c>
      <c r="L994" s="48">
        <f t="shared" si="125"/>
        <v>43</v>
      </c>
      <c r="M994" s="13">
        <f t="shared" si="126"/>
        <v>0.43</v>
      </c>
      <c r="N994" s="13">
        <f t="shared" si="127"/>
        <v>0.43</v>
      </c>
    </row>
    <row r="995" spans="1:14" x14ac:dyDescent="0.2">
      <c r="A995" s="37">
        <v>100</v>
      </c>
      <c r="B995" s="37">
        <f t="shared" si="123"/>
        <v>99200</v>
      </c>
      <c r="C995" s="38">
        <f>'Aliquote medie'!H995</f>
        <v>4</v>
      </c>
      <c r="D995" s="38">
        <f>'Aliquote medie'!I995</f>
        <v>0.43</v>
      </c>
      <c r="E995" s="39">
        <f>VLOOKUP(B995,'Aliquote medie'!B:L,10,FALSE)</f>
        <v>35556</v>
      </c>
      <c r="F995" s="39">
        <f>'Aliquote medie'!L995</f>
        <v>0.35842741935483868</v>
      </c>
      <c r="G995" s="40">
        <f>VLOOKUP(B995,'Detrazioni (2022-2024)'!A:N,14,FALSE)</f>
        <v>0</v>
      </c>
      <c r="H995" s="3">
        <f t="shared" si="120"/>
        <v>0</v>
      </c>
      <c r="I995" s="41">
        <f t="shared" si="121"/>
        <v>0</v>
      </c>
      <c r="J995" s="48">
        <f t="shared" si="122"/>
        <v>35556</v>
      </c>
      <c r="K995" s="48">
        <f t="shared" si="124"/>
        <v>0.35842741935483868</v>
      </c>
      <c r="L995" s="48">
        <f t="shared" si="125"/>
        <v>43</v>
      </c>
      <c r="M995" s="13">
        <f t="shared" si="126"/>
        <v>0.43</v>
      </c>
      <c r="N995" s="13">
        <f t="shared" si="127"/>
        <v>0.43</v>
      </c>
    </row>
    <row r="996" spans="1:14" x14ac:dyDescent="0.2">
      <c r="A996" s="37">
        <v>100</v>
      </c>
      <c r="B996" s="37">
        <f t="shared" si="123"/>
        <v>99300</v>
      </c>
      <c r="C996" s="38">
        <f>'Aliquote medie'!H996</f>
        <v>4</v>
      </c>
      <c r="D996" s="38">
        <f>'Aliquote medie'!I996</f>
        <v>0.43</v>
      </c>
      <c r="E996" s="39">
        <f>VLOOKUP(B996,'Aliquote medie'!B:L,10,FALSE)</f>
        <v>35599</v>
      </c>
      <c r="F996" s="39">
        <f>'Aliquote medie'!L996</f>
        <v>0.35849949647532731</v>
      </c>
      <c r="G996" s="40">
        <f>VLOOKUP(B996,'Detrazioni (2022-2024)'!A:N,14,FALSE)</f>
        <v>0</v>
      </c>
      <c r="H996" s="3">
        <f t="shared" si="120"/>
        <v>0</v>
      </c>
      <c r="I996" s="41">
        <f t="shared" si="121"/>
        <v>0</v>
      </c>
      <c r="J996" s="48">
        <f t="shared" si="122"/>
        <v>35599</v>
      </c>
      <c r="K996" s="48">
        <f t="shared" si="124"/>
        <v>0.35849949647532731</v>
      </c>
      <c r="L996" s="48">
        <f t="shared" si="125"/>
        <v>43</v>
      </c>
      <c r="M996" s="13">
        <f t="shared" si="126"/>
        <v>0.43</v>
      </c>
      <c r="N996" s="13">
        <f t="shared" si="127"/>
        <v>0.43</v>
      </c>
    </row>
    <row r="997" spans="1:14" x14ac:dyDescent="0.2">
      <c r="A997" s="37">
        <v>100</v>
      </c>
      <c r="B997" s="37">
        <f t="shared" si="123"/>
        <v>99400</v>
      </c>
      <c r="C997" s="38">
        <f>'Aliquote medie'!H997</f>
        <v>4</v>
      </c>
      <c r="D997" s="38">
        <f>'Aliquote medie'!I997</f>
        <v>0.43</v>
      </c>
      <c r="E997" s="39">
        <f>VLOOKUP(B997,'Aliquote medie'!B:L,10,FALSE)</f>
        <v>35642</v>
      </c>
      <c r="F997" s="39">
        <f>'Aliquote medie'!L997</f>
        <v>0.3585714285714286</v>
      </c>
      <c r="G997" s="40">
        <f>VLOOKUP(B997,'Detrazioni (2022-2024)'!A:N,14,FALSE)</f>
        <v>0</v>
      </c>
      <c r="H997" s="3">
        <f t="shared" si="120"/>
        <v>0</v>
      </c>
      <c r="I997" s="41">
        <f t="shared" si="121"/>
        <v>0</v>
      </c>
      <c r="J997" s="48">
        <f t="shared" si="122"/>
        <v>35642</v>
      </c>
      <c r="K997" s="48">
        <f t="shared" si="124"/>
        <v>0.3585714285714286</v>
      </c>
      <c r="L997" s="48">
        <f t="shared" si="125"/>
        <v>43</v>
      </c>
      <c r="M997" s="13">
        <f t="shared" si="126"/>
        <v>0.43</v>
      </c>
      <c r="N997" s="13">
        <f t="shared" si="127"/>
        <v>0.43</v>
      </c>
    </row>
    <row r="998" spans="1:14" x14ac:dyDescent="0.2">
      <c r="A998" s="37">
        <v>100</v>
      </c>
      <c r="B998" s="37">
        <f t="shared" si="123"/>
        <v>99500</v>
      </c>
      <c r="C998" s="38">
        <f>'Aliquote medie'!H998</f>
        <v>4</v>
      </c>
      <c r="D998" s="38">
        <f>'Aliquote medie'!I998</f>
        <v>0.43</v>
      </c>
      <c r="E998" s="39">
        <f>VLOOKUP(B998,'Aliquote medie'!B:L,10,FALSE)</f>
        <v>35685</v>
      </c>
      <c r="F998" s="39">
        <f>'Aliquote medie'!L998</f>
        <v>0.35864321608040201</v>
      </c>
      <c r="G998" s="40">
        <f>VLOOKUP(B998,'Detrazioni (2022-2024)'!A:N,14,FALSE)</f>
        <v>0</v>
      </c>
      <c r="H998" s="3">
        <f t="shared" si="120"/>
        <v>0</v>
      </c>
      <c r="I998" s="41">
        <f t="shared" si="121"/>
        <v>0</v>
      </c>
      <c r="J998" s="48">
        <f t="shared" si="122"/>
        <v>35685</v>
      </c>
      <c r="K998" s="48">
        <f t="shared" si="124"/>
        <v>0.35864321608040201</v>
      </c>
      <c r="L998" s="48">
        <f t="shared" si="125"/>
        <v>43</v>
      </c>
      <c r="M998" s="13">
        <f t="shared" si="126"/>
        <v>0.43</v>
      </c>
      <c r="N998" s="13">
        <f t="shared" si="127"/>
        <v>0.43</v>
      </c>
    </row>
    <row r="999" spans="1:14" x14ac:dyDescent="0.2">
      <c r="A999" s="37">
        <v>100</v>
      </c>
      <c r="B999" s="37">
        <f t="shared" si="123"/>
        <v>99600</v>
      </c>
      <c r="C999" s="38">
        <f>'Aliquote medie'!H999</f>
        <v>4</v>
      </c>
      <c r="D999" s="38">
        <f>'Aliquote medie'!I999</f>
        <v>0.43</v>
      </c>
      <c r="E999" s="39">
        <f>VLOOKUP(B999,'Aliquote medie'!B:L,10,FALSE)</f>
        <v>35728</v>
      </c>
      <c r="F999" s="39">
        <f>'Aliquote medie'!L999</f>
        <v>0.358714859437751</v>
      </c>
      <c r="G999" s="40">
        <f>VLOOKUP(B999,'Detrazioni (2022-2024)'!A:N,14,FALSE)</f>
        <v>0</v>
      </c>
      <c r="H999" s="3">
        <f t="shared" si="120"/>
        <v>0</v>
      </c>
      <c r="I999" s="41">
        <f t="shared" si="121"/>
        <v>0</v>
      </c>
      <c r="J999" s="48">
        <f t="shared" si="122"/>
        <v>35728</v>
      </c>
      <c r="K999" s="48">
        <f t="shared" si="124"/>
        <v>0.358714859437751</v>
      </c>
      <c r="L999" s="48">
        <f t="shared" si="125"/>
        <v>43</v>
      </c>
      <c r="M999" s="13">
        <f t="shared" si="126"/>
        <v>0.43</v>
      </c>
      <c r="N999" s="13">
        <f t="shared" si="127"/>
        <v>0.43</v>
      </c>
    </row>
    <row r="1000" spans="1:14" x14ac:dyDescent="0.2">
      <c r="A1000" s="37">
        <v>100</v>
      </c>
      <c r="B1000" s="37">
        <f t="shared" si="123"/>
        <v>99700</v>
      </c>
      <c r="C1000" s="38">
        <f>'Aliquote medie'!H1000</f>
        <v>4</v>
      </c>
      <c r="D1000" s="38">
        <f>'Aliquote medie'!I1000</f>
        <v>0.43</v>
      </c>
      <c r="E1000" s="39">
        <f>VLOOKUP(B1000,'Aliquote medie'!B:L,10,FALSE)</f>
        <v>35771</v>
      </c>
      <c r="F1000" s="39">
        <f>'Aliquote medie'!L1000</f>
        <v>0.35878635907723172</v>
      </c>
      <c r="G1000" s="40">
        <f>VLOOKUP(B1000,'Detrazioni (2022-2024)'!A:N,14,FALSE)</f>
        <v>0</v>
      </c>
      <c r="H1000" s="3">
        <f t="shared" si="120"/>
        <v>0</v>
      </c>
      <c r="I1000" s="41">
        <f t="shared" si="121"/>
        <v>0</v>
      </c>
      <c r="J1000" s="48">
        <f t="shared" si="122"/>
        <v>35771</v>
      </c>
      <c r="K1000" s="48">
        <f t="shared" si="124"/>
        <v>0.35878635907723172</v>
      </c>
      <c r="L1000" s="48">
        <f t="shared" si="125"/>
        <v>43</v>
      </c>
      <c r="M1000" s="13">
        <f t="shared" si="126"/>
        <v>0.43</v>
      </c>
      <c r="N1000" s="13">
        <f t="shared" si="127"/>
        <v>0.43</v>
      </c>
    </row>
    <row r="1001" spans="1:14" x14ac:dyDescent="0.2">
      <c r="A1001" s="37">
        <v>100</v>
      </c>
      <c r="B1001" s="37">
        <f t="shared" si="123"/>
        <v>99800</v>
      </c>
      <c r="C1001" s="38">
        <f>'Aliquote medie'!H1001</f>
        <v>4</v>
      </c>
      <c r="D1001" s="38">
        <f>'Aliquote medie'!I1001</f>
        <v>0.43</v>
      </c>
      <c r="E1001" s="39">
        <f>VLOOKUP(B1001,'Aliquote medie'!B:L,10,FALSE)</f>
        <v>35814</v>
      </c>
      <c r="F1001" s="39">
        <f>'Aliquote medie'!L1001</f>
        <v>0.3588577154308617</v>
      </c>
      <c r="G1001" s="40">
        <f>VLOOKUP(B1001,'Detrazioni (2022-2024)'!A:N,14,FALSE)</f>
        <v>0</v>
      </c>
      <c r="H1001" s="3">
        <f t="shared" si="120"/>
        <v>0</v>
      </c>
      <c r="I1001" s="41">
        <f t="shared" si="121"/>
        <v>0</v>
      </c>
      <c r="J1001" s="48">
        <f t="shared" si="122"/>
        <v>35814</v>
      </c>
      <c r="K1001" s="48">
        <f t="shared" si="124"/>
        <v>0.3588577154308617</v>
      </c>
      <c r="L1001" s="48">
        <f t="shared" si="125"/>
        <v>43</v>
      </c>
      <c r="M1001" s="13">
        <f t="shared" si="126"/>
        <v>0.43</v>
      </c>
      <c r="N1001" s="13">
        <f t="shared" si="127"/>
        <v>0.43</v>
      </c>
    </row>
    <row r="1002" spans="1:14" x14ac:dyDescent="0.2">
      <c r="A1002" s="37">
        <v>100</v>
      </c>
      <c r="B1002" s="37">
        <f t="shared" si="123"/>
        <v>99900</v>
      </c>
      <c r="C1002" s="38">
        <f>'Aliquote medie'!H1002</f>
        <v>4</v>
      </c>
      <c r="D1002" s="38">
        <f>'Aliquote medie'!I1002</f>
        <v>0.43</v>
      </c>
      <c r="E1002" s="39">
        <f>VLOOKUP(B1002,'Aliquote medie'!B:L,10,FALSE)</f>
        <v>35857</v>
      </c>
      <c r="F1002" s="39">
        <f>'Aliquote medie'!L1002</f>
        <v>0.35892892892892891</v>
      </c>
      <c r="G1002" s="40">
        <f>VLOOKUP(B1002,'Detrazioni (2022-2024)'!A:N,14,FALSE)</f>
        <v>0</v>
      </c>
      <c r="H1002" s="3">
        <f t="shared" si="120"/>
        <v>0</v>
      </c>
      <c r="I1002" s="41">
        <f t="shared" si="121"/>
        <v>0</v>
      </c>
      <c r="J1002" s="48">
        <f t="shared" si="122"/>
        <v>35857</v>
      </c>
      <c r="K1002" s="48">
        <f t="shared" si="124"/>
        <v>0.35892892892892891</v>
      </c>
      <c r="L1002" s="48">
        <f t="shared" si="125"/>
        <v>43</v>
      </c>
      <c r="M1002" s="13">
        <f t="shared" si="126"/>
        <v>0.43</v>
      </c>
      <c r="N1002" s="13">
        <f t="shared" si="127"/>
        <v>0.43</v>
      </c>
    </row>
    <row r="1003" spans="1:14" x14ac:dyDescent="0.2">
      <c r="A1003" s="37">
        <v>100</v>
      </c>
      <c r="B1003" s="37">
        <f t="shared" si="123"/>
        <v>100000</v>
      </c>
      <c r="C1003" s="38">
        <f>'Aliquote medie'!H1003</f>
        <v>4</v>
      </c>
      <c r="D1003" s="38">
        <f>'Aliquote medie'!I1003</f>
        <v>0.43</v>
      </c>
      <c r="E1003" s="39">
        <f>VLOOKUP(B1003,'Aliquote medie'!B:L,10,FALSE)</f>
        <v>35900</v>
      </c>
      <c r="F1003" s="39">
        <f>'Aliquote medie'!L1003</f>
        <v>0.35899999999999999</v>
      </c>
      <c r="G1003" s="40">
        <f>VLOOKUP(B1003,'Detrazioni (2022-2024)'!A:N,14,FALSE)</f>
        <v>0</v>
      </c>
      <c r="H1003" s="3">
        <f t="shared" si="120"/>
        <v>0</v>
      </c>
      <c r="I1003" s="41">
        <f t="shared" si="121"/>
        <v>0</v>
      </c>
      <c r="J1003" s="48">
        <f t="shared" si="122"/>
        <v>35900</v>
      </c>
      <c r="K1003" s="48">
        <f t="shared" si="124"/>
        <v>0.35899999999999999</v>
      </c>
      <c r="L1003" s="48">
        <f t="shared" si="125"/>
        <v>43</v>
      </c>
      <c r="M1003" s="13">
        <f t="shared" si="126"/>
        <v>0.43</v>
      </c>
      <c r="N1003" s="13">
        <f t="shared" si="127"/>
        <v>0.43</v>
      </c>
    </row>
  </sheetData>
  <autoFilter ref="A2:M2" xr:uid="{AC000956-18C9-724A-867B-1BB41641389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3AC3-A0DF-BE4B-A2B7-9052F26D4E9E}">
  <dimension ref="A1"/>
  <sheetViews>
    <sheetView tabSelected="1" workbookViewId="0">
      <selection activeCell="Q30" sqref="Q3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Scaglioni</vt:lpstr>
      <vt:lpstr>Aliquote medie</vt:lpstr>
      <vt:lpstr>Detrazioni (2022-2024)</vt:lpstr>
      <vt:lpstr>Aliquote effettive</vt:lpstr>
      <vt:lpstr>Grafici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 DISEA</dc:creator>
  <cp:lastModifiedBy>Marco Giovanni Nieddu</cp:lastModifiedBy>
  <dcterms:created xsi:type="dcterms:W3CDTF">2024-12-15T10:19:43Z</dcterms:created>
  <dcterms:modified xsi:type="dcterms:W3CDTF">2024-12-16T08:37:12Z</dcterms:modified>
</cp:coreProperties>
</file>