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i\Coordinamento_Partecipazioni\Tabelle partecipate da pubblic. sito\2018\"/>
    </mc:Choice>
  </mc:AlternateContent>
  <bookViews>
    <workbookView xWindow="0" yWindow="0" windowWidth="23040" windowHeight="8835"/>
  </bookViews>
  <sheets>
    <sheet name="Unica_Enti_Diritto_Privato" sheetId="1" r:id="rId1"/>
    <sheet name="grafico" sheetId="2" r:id="rId2"/>
  </sheets>
  <definedNames>
    <definedName name="_xlnm._FilterDatabase" localSheetId="0" hidden="1">Unica_Enti_Diritto_Privato!$A$2:$N$2</definedName>
  </definedNames>
  <calcPr calcId="152511"/>
</workbook>
</file>

<file path=xl/calcChain.xml><?xml version="1.0" encoding="utf-8"?>
<calcChain xmlns="http://schemas.openxmlformats.org/spreadsheetml/2006/main">
  <c r="F16" i="1" l="1"/>
  <c r="F11" i="1"/>
  <c r="F6" i="1"/>
  <c r="F14" i="1"/>
  <c r="F3" i="1"/>
</calcChain>
</file>

<file path=xl/sharedStrings.xml><?xml version="1.0" encoding="utf-8"?>
<sst xmlns="http://schemas.openxmlformats.org/spreadsheetml/2006/main" count="247" uniqueCount="173">
  <si>
    <t>N.D.</t>
  </si>
  <si>
    <t>Note</t>
  </si>
  <si>
    <t>3) durata dell'impegno</t>
  </si>
  <si>
    <t>8) Collegamento con i siti istituzionali delle società partecipate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</si>
  <si>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</si>
  <si>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</si>
  <si>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5b) trattamento economico complessivo spettante ai rappresentanti dell'amministrazione negli organi di governo</t>
  </si>
  <si>
    <t>7b) trattamento economico complessivo per gli incarichi di amministratore della società</t>
  </si>
  <si>
    <t>7a) incarichi di amministratore della società</t>
  </si>
  <si>
    <t>5a) numero dei rappresentanti dell'amministrazione negli organi di governo</t>
  </si>
  <si>
    <t>1b) ragione sociale (acronimo)</t>
  </si>
  <si>
    <t>1a) ragione sociale (società)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</si>
  <si>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</si>
  <si>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</si>
  <si>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</si>
  <si>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</si>
  <si>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</si>
  <si>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</si>
  <si>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</si>
  <si>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</si>
  <si>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7a) incarichi di amministratore</t>
  </si>
  <si>
    <t>7b) trattamento economico complessivo amministratore</t>
  </si>
  <si>
    <t>8) Collegamento con i siti istituzionali delle società</t>
  </si>
  <si>
    <t>Consorzio nazionale interuniversitario Almalaurea</t>
  </si>
  <si>
    <t>Consorzio Interuniversitario Nazionale per l’Ingegneria delle Georisorse</t>
  </si>
  <si>
    <t xml:space="preserve"> Consorzio Interuniversitario CINECA</t>
  </si>
  <si>
    <t>Consorzio Interuniversitario Nazionale per la Fisica delle Atmosfere e delle Idrosfere</t>
  </si>
  <si>
    <t>Consorzio Interuniversitario per l’Idrologia</t>
  </si>
  <si>
    <t>Consorzio Interuniversitario Nazionale Metodologie e Processi Innovativi di Sintesi</t>
  </si>
  <si>
    <t>Consorzio Interuniversitario Sistemi Integrati per l’Accesso</t>
  </si>
  <si>
    <t>Consorzio Interuniversitario per i Trapianti d’Organo</t>
  </si>
  <si>
    <t>Consorzio Nazionale Interuniversitario per le Telecomunicazioni</t>
  </si>
  <si>
    <t>Consorzio Interuniversitario sulla Formazione</t>
  </si>
  <si>
    <t>Consorzio Nazionale Interuniversitario per le Scienze del Mare</t>
  </si>
  <si>
    <t>Consorzio Interuniversitario per lo Studio dei Metaboliti Secondari naturali</t>
  </si>
  <si>
    <t>Consorzio Interuniversitario per lo Sviluppo dei Sistemi a Grande Interfase</t>
  </si>
  <si>
    <t>Consorzio Universitario di Economia Industriale e Manageriale</t>
  </si>
  <si>
    <t>Consorzio per il Supercalcolo, la Modellistica Computazionale e la Gestione di Grandi Database</t>
  </si>
  <si>
    <t>Consorzio Interuniversitario Nazionale per l’Energia e i Sistemi elettrici</t>
  </si>
  <si>
    <t>Consorzio Interuniversitario Nazionale per la Scienza e Tecnologica dei Materiali</t>
  </si>
  <si>
    <t>Consorzio Interuniversitario per l’Università telematica della Sardegna</t>
  </si>
  <si>
    <t>AlmaLaurea</t>
  </si>
  <si>
    <t>BIOTECNE</t>
  </si>
  <si>
    <t>C.I.N.I.GEO.</t>
  </si>
  <si>
    <t>CINECA</t>
  </si>
  <si>
    <t>C.I.N.F.A.I.</t>
  </si>
  <si>
    <t>C.In.Id.</t>
  </si>
  <si>
    <t>C.I.N.M.P.I.S.</t>
  </si>
  <si>
    <t>C.I.S.I.A.</t>
  </si>
  <si>
    <t>C.I.T.O</t>
  </si>
  <si>
    <t>C.N.I.T.</t>
  </si>
  <si>
    <t>Co.In.Fo.</t>
  </si>
  <si>
    <t>Co.N.I.S.Ma.</t>
  </si>
  <si>
    <t>Co.S.Me.Se.</t>
  </si>
  <si>
    <t>C.S.G.I.</t>
  </si>
  <si>
    <t>C.U.E.I.M.</t>
  </si>
  <si>
    <t>Cybersar</t>
  </si>
  <si>
    <t>En.Si.El.</t>
  </si>
  <si>
    <t>INSTM</t>
  </si>
  <si>
    <t>NITEL</t>
  </si>
  <si>
    <t>UNITELSARDEGNA</t>
  </si>
  <si>
    <t xml:space="preserve">Implementare la banca-dati ALMALAUREA procedendo all'aggiornamento progressivo
della carriera professionale dei laureati /diplomati nonché dei dottori di ricerca.
Realizzare e gestire per conto del MIUR l’anagrafe nazionale dei laureati.
Favorire, sia a livello nazionale che comunitario, l’occupazione dei laureati e dei diplomati e l’armonizzazione tra la formazione universitaria e le esigenze del mondo del lavoro e della ricerca.
Analizzare l’efficacia interna delle strutture formative degli atenei attraverso apposite indagini,
sempre nel rispetto dell’autonomia e delle finalità proprie e peculiari di ogni Università.
Analizzare l’efficacia esterna delle proposte formative degli atenei attraverso il sistematico monitoraggio degli sbocchi occupazionali dei laureati/diplomati.
Realizzare un efficace raccordo sinergico con l’istruzione media superiore.
Promuovere ogni iniziativa a carattere nazionale ed europeo volta al raggiungimento delle suddette finalità.
</t>
  </si>
  <si>
    <t>www.almalaurea.it</t>
  </si>
  <si>
    <t>Promuovere gli sviluppi applicativi della ricerca biotecnologica, con azioni mirate alla ricaduta produttiva ed occupazionale, curando il trasferimento in campo delle innovazioni, l’industrializzazione e la gestione economica delle iniziative anche mediante la creazione di apposite strutture.</t>
  </si>
  <si>
    <t>http://web.tiscali.it/biotecne</t>
  </si>
  <si>
    <r>
      <t>Consorzio per le Ricerche e lo Sviluppo delle Biotecnologie                (</t>
    </r>
    <r>
      <rPr>
        <sz val="11"/>
        <color rgb="FFFF0000"/>
        <rFont val="Calibri"/>
        <family val="2"/>
        <scheme val="minor"/>
      </rPr>
      <t>in liquidazione)</t>
    </r>
  </si>
  <si>
    <t>Promuovere e coordinare le ricerche e le altre attività scientifiche e applicative nel campo dell'Ingegneria delle Georisorse, delle Geotecnologie, dell’Ambiente e dell’Energia tra le Università, altri Enti di ricerca e/o Industrie; favorire il loro accesso e la loro eventuale partecipazione alla gestione di laboratori nazionali e internazionali.</t>
  </si>
  <si>
    <t>www.cinigeo.it</t>
  </si>
  <si>
    <t xml:space="preserve">Produzione di servizi ad alta potenzialità ed efficienza e di trasferimento applicativo di
tecnologie per lo sviluppo e l’eccellenza del sistema nazionale dell’istruzione superiore e della ricerca.
</t>
  </si>
  <si>
    <t>www.cineca.it</t>
  </si>
  <si>
    <t xml:space="preserve">Promuovere e coordinare la partecipazione delle Università consorziate alle attività scientifiche sperimentali e teoriche del Settore della Fisica della Terra Fluida e dell’Ambiente nei campi della Fisica delle Atmosfere e delle Idrosfere Planetarie e della Fisica dell’Ambiente, in accordo con i programmi scientifici nazionali ed internazionali.
</t>
  </si>
  <si>
    <t>www.cinfai.it</t>
  </si>
  <si>
    <t>Promuovere e coordinare la partecipazione delle università consorziate alle attività scientifiche sperimentali e teoriche del settore dell’Idrologia, nei campi delle acque superficiali e sotterranee, dell’idrometeorologia, della gestione dei sistemi idrici, della mitigazione dei rischi idrogeologici e della salvaguardia dei sistemi ambientali, da svilupparsi mediante programmi scientifici nazionali ed internazionali.</t>
  </si>
  <si>
    <t>www.cinid.it</t>
  </si>
  <si>
    <t xml:space="preserve">Promuovere e coordinare la partecipazione delle Università consorziate alle attività
scientifiche nel campo delle metodologie e processi innovativi, in accordo coi programmi di ricerca
nazionali ed internazionali in questo settore
</t>
  </si>
  <si>
    <t>www.cinmpis.uniba.it</t>
  </si>
  <si>
    <t xml:space="preserve">Svolgimento di attività e ricerche nel campo dell’orientamento agli studi universitari, specialistici e di perfezionamento superiore allo scopo, tra gli altri, di promuovere e coordinare la
messa a punto di test di orientamento da proporre agli studenti in ingresso all'Università, affinché
possano valutare il possesso di prerequisiti adeguati agli studi Universitari.
</t>
  </si>
  <si>
    <t>http://www.cisiaonline.it</t>
  </si>
  <si>
    <t xml:space="preserve">Promuovere e coordinare le ricerche e le altre attività scientifiche e applicative nel campo del trapianti d’organo tra le università consorziate favorendo, da un lato, collaborazioni tra
Università, altri enti di ricerca e/o industrie e, dall’altro, il loro accesso e la loro eventuale partecipazione alla gestione di laboratori esteri o internazionali operanti nel settore.
</t>
  </si>
  <si>
    <t>http://www.consorziotrapianti.it</t>
  </si>
  <si>
    <t>Promuovere e coordinare ricerche sia fondamentali che applicative nel campo delle Telecomunicazioni e delle relative aree dell'Elettromagnetismo. Svolgere una azione concertata per fornire un supporto interdisciplinare a coloro che lavorano nell'ambito della progettazione, realizzazione, utilizzazione e gestione di apparati, sistemi e servizi di telecomunicazioni, con possibilità di estendere l'iniziativa in ambito internazionale.</t>
  </si>
  <si>
    <t>www.cnit.it</t>
  </si>
  <si>
    <t xml:space="preserve">Promuovere e curare le attività di formazione continua e di ricerca privilegiando quelle
rivolte al personale universitario
</t>
  </si>
  <si>
    <t>www.coinfo.net</t>
  </si>
  <si>
    <t xml:space="preserve">Promuovere e coordinare le ricerche e le altre attività scientifiche e applicative nel campo delle Scienze del Mare tra le università consorziate favorendo, da un lato, collaborazioni tra
Università, altri Enti di ricerca, Enti locali e territoriali e Industrie e, dall’altro, il loro accesso e la loro eventuale partecipazione alla costituzione e gestione di laboratori esteri o internazionali operanti nel campo delle Scienze del Mare.
</t>
  </si>
  <si>
    <t>www.conisma.it</t>
  </si>
  <si>
    <t xml:space="preserve">Promuovere e coordinare le attività dei ricercatori delle Università consorziate impegnati
nell'isolamento e caratterizzazione dei metaboliti secondari di origine naturale.
</t>
  </si>
  <si>
    <t>http://www.cosmese.net</t>
  </si>
  <si>
    <t>Promuovere e coordinare le attività scientifiche nel campo dei Sistemi a Grande Interfase, in accordo con i programmi di ricerca nazionali, stranieri ed internazionali che afferiscono a questo settore favorendo, da un lato, le imprese e, dall'altro, il loro accesso e la loro eventuale partecipazione alla gestione di Laboratori nazionali ed internazionali, operanti nel campo dei Sistemi a Grande Interfase</t>
  </si>
  <si>
    <t>http://www.csgi.unifi.it</t>
  </si>
  <si>
    <t xml:space="preserve">Promuovere e svolgere una funzione di raccordo tra attività pratiche e ricerche teoriche,
nel campo delle discipline giuridiche, socio-economiche, tecniche e scientifiche, attraverso interventi di studio, ricerca, divulgazione e promozione con gruppi interdisciplinari a livello sia di
settore sia di ambito territoriale
</t>
  </si>
  <si>
    <t>http://www.cueim.it</t>
  </si>
  <si>
    <t xml:space="preserve">sviluppo, presentazione e realizzazione di progetti di ricerca nell'ambito del supercalcolo,
della modellistica computazionale e della gestione di grandi database; progettazione e organizzazione di laboratori ed infrastrutture di calcolo ad utilizzo di Enti pubblici e privati; partecipazione a programmi e progetti di ricerca in campo internazionale, nazionale e locale, anche con la partecipazione a gare ed appalti; brevetto di qualsiasi forma di espressione di software di comunicazione, elaborazione e gestione dati con implementazioni su hardware specifico, così come di invenzioni attuate per mezzo di server di elaborazione; collaborazione con organismi ed enti universitari e con soggetti pubblici o privati aventi analoghe finalità; sostegno ad iniziative di scambio di competenze, stage aziendali e tirocini teorici e pratici, non esclusi contratti di ricerca anche nelle forme di dottorati e assegni di ricerca; fornitura ai soci di servizi di assistenza, di rete, di calcolo e di gestione di dati; vendita a terzi o ai soci di servizi di assistenza, di rete, di calcolo e di gestione di dati; erogazione di corsi specialistici, e seminari a tema, volti ad aggiornare e rafforzare le conoscenze relativamente ad argomenti specifici.
</t>
  </si>
  <si>
    <t>Promuove, coordina e svolge attività di ricerca scientifica nel campo dell’energia, dei sistemi e degli impianti elettrici, sulle seguenti tematiche generali: produzione dell’energia elettrica; sistemi ed impianti elettrici; trasmissione e distribuzione dell’energia elettrica; utilizzazione ed uso razionale dell’energia elettrica; sistemi elettrici per i trasporti.</t>
  </si>
  <si>
    <t>http://www.consorzioensiel.it</t>
  </si>
  <si>
    <t>Promuovere e coordinare la partecipazione delle Università consorziate alle attività scientifiche nel campo della Scienza e Tecnologia dei Materiali, in accordo con i programmi nazionali ed internazionali in cui l'Italia è impegnata. L'azione di coordinamento mira inoltre a favorire da un lato collaborazioni tra Università e Istituti di Istruzione Universitaria con altri Enti di ricerca, Industrie e/o soggetti privati e dall'altro il loro accesso e la loro eventuale partecipazione alla gestione di laboratori esteri o internazionali di Scienza e Tecnologia dei Materiali.</t>
  </si>
  <si>
    <t>www.instm.it</t>
  </si>
  <si>
    <t xml:space="preserve">Promuovere, coordinare e svolgere ricerche sia fondamentali che applicative nel campo dei Trasporti e della Logistica. Attuare un sistema di integrazione in rete delle risorse scientifiche esistenti presso le Università, presso il CNR e gli altri Enti, nonché strumenti di collegamento tra i soggetti consorziati e tra questi e le Imprese per un uso sinergico delle competenze, delle strutture e della strumentazione posseduta dai consorziati ai fini dell’avanzamento della conoscenza scientifica e della tecnologia nelle tematiche precisate all'articolo 21 dello statuto consortile. Svolgere una azione concertata per fornire un supporto interdisciplinare a coloro che lavorano nell'ambito della progettazione, realizzazione, utilizzazione e gestione di apparati, sistemi e servizi
di trasporti e logistica, in ambito nazionale e internazionale.
</t>
  </si>
  <si>
    <t>www.nitel.it</t>
  </si>
  <si>
    <t>Promuovere, progettare, implementare, erogare, così come organizzare, coordinare, tutto quanto occorrente, necessario od utile al fine della realizzazione di: a. iniziative di istruzione universitaria e di alta formazione post-laurea, mediante l’utilizzazione delle Tecnologie dell’Informazione e della Comunicazione (TIC), in funzione di servizio per le università consorziate e in collegamento con i corsi di laurea degli Atenei di Cagliari e Sassari; b. iniziative di formazione continua e professionale, in un’ottica di life long learning, rivolte sia al settore pubblico, sia al settore privato, che prevedano il ricorso integrale o parziale alla didattica on line e alle TIC; c. attività di studio, documentazione e attuazione di progetti che implichino il ricorso, in via esclusiva ovvero in modo strumentale, alle nuove tecnologie per l’istruzione, la formazione, la raccolta, la diffusione e la valorizzazione di documentazioni e studi.</t>
  </si>
  <si>
    <t>www.unitelsardegna.it</t>
  </si>
  <si>
    <t>UNIVERSITA' DEGLI STUDI DI CAGLIARI - CONSORZI PARTECIPATI   - Articolo 22 c. 1, lettera c) D.Lgs. n. 33/2013</t>
  </si>
  <si>
    <t>C.I.N.I.</t>
  </si>
  <si>
    <t>Consorzio Interuniversitario Nazionale per l’Informatica</t>
  </si>
  <si>
    <t>per promuovere e coordinare attività scientifiche, di ricerca e di trasferimento, sia di base sia applicative, nel campo dell’informatica, di concerto con le Comunità scientifiche nazionali di riferimento.</t>
  </si>
  <si>
    <t>Prof. Mauro Ballero Direttore</t>
  </si>
  <si>
    <t>www.consorzio-cini.it</t>
  </si>
  <si>
    <r>
      <t>prof. Ivano</t>
    </r>
    <r>
      <rPr>
        <b/>
        <sz val="9"/>
        <color rgb="FF333333"/>
        <rFont val="Arial"/>
        <family val="2"/>
      </rPr>
      <t> Dionigi</t>
    </r>
  </si>
  <si>
    <t>ND</t>
  </si>
  <si>
    <t>Prof. Antonio Speranza</t>
  </si>
  <si>
    <t>Prof. Paolo Prinetto</t>
  </si>
  <si>
    <t>Prof. Pasquale Versace</t>
  </si>
  <si>
    <t>http://cinid.it/componenti-della-giunta/</t>
  </si>
  <si>
    <t xml:space="preserve">Prof. Pasquale Berloco </t>
  </si>
  <si>
    <t>Prof. Corrado Petrocelli</t>
  </si>
  <si>
    <t>Prof. Teodoro Valente</t>
  </si>
  <si>
    <t>Prof. Giuseppe Sciutto</t>
  </si>
  <si>
    <t>Prof. Giuseppe Sufritti</t>
  </si>
  <si>
    <t>Parco Geomimnerario della Sardegna</t>
  </si>
  <si>
    <t>PARCO GEOMINERARIO</t>
  </si>
  <si>
    <t>www.parcogeominerario.eu</t>
  </si>
  <si>
    <t>http://www.parcogeominerario.eu/index.php/amministrazione-trasparente-1/organizzazione/848-organi-di-indirizzo-politico-amministrativo?lang=it</t>
  </si>
  <si>
    <t>Il consorzio ha lo scopo di promuovere la conservazione e valorizzazione del patrimonio geominerario.</t>
  </si>
  <si>
    <t>Consorzio Nazionale Interuniversitarioper i trasposti e la logistica</t>
  </si>
  <si>
    <t>liquidatore deceduto non ancora sostituito</t>
  </si>
  <si>
    <t>Prof. Giorgio Massacci</t>
  </si>
  <si>
    <t>Prof. Andrea Stella</t>
  </si>
  <si>
    <t>Prof. Antonio Mazzola</t>
  </si>
  <si>
    <t>Prof. Renzo Giacomelli</t>
  </si>
  <si>
    <t>9) Collegamento con i siti istituzionali delle società dichiarazione inconferibilità e incompatibilità</t>
  </si>
  <si>
    <t>http://www.almalaurea.it/trasparenza/organizzazione/cda</t>
  </si>
  <si>
    <t>http://www.instm.it/public/31/valente%202016.pdf</t>
  </si>
  <si>
    <t>Quota Partecipazione Ateneo Consorzi</t>
  </si>
  <si>
    <t>6)Risultati di bilancio (2016)</t>
  </si>
  <si>
    <t>6a) Risultati di bilancio (2015)</t>
  </si>
  <si>
    <t>6b) Risultati di bilancio (2014)</t>
  </si>
  <si>
    <t>http://www.cinigeo.it/index.php?option=com_content&amp;task=view&amp;id=123&amp;Itemid=94</t>
  </si>
  <si>
    <t xml:space="preserve">Prof.Giovanni Emanuele Corazza, </t>
  </si>
  <si>
    <t>https://trasparenza.cineca.it/organizzazione/organi-di-indirizzo-politico-amministrativo-0</t>
  </si>
  <si>
    <t>https://trasparenza.cineca.it/sites/default/files/allegatiparagrafo/06-02-2018/inconferibilita_presidente_2018_0.pdf</t>
  </si>
  <si>
    <t xml:space="preserve">€ 926.591,64. </t>
  </si>
  <si>
    <t>https://cinid.files.wordpress.com/2017/02/dichiarazione_2016.pdf</t>
  </si>
  <si>
    <t>Prof. Vito Capriati</t>
  </si>
  <si>
    <t>Prof. Gianni Vernazza</t>
  </si>
  <si>
    <t>http://www.cnit.it/amministrazione-trasparente/bilancio-preventivo-e-consuntivo/</t>
  </si>
  <si>
    <t>https://www.coinfo.net/images/filepdf/organizzazione/petrocelli/Petrocelli_Dichiarazione_inconferibilit%C3%A0_incompatibilit%C3%A0.pdf</t>
  </si>
  <si>
    <t>Prof. Giovanni Marletta</t>
  </si>
  <si>
    <t>http://www.csgi.unifi.it/images/amministrazione/patrimonio_presidente.pdf</t>
  </si>
  <si>
    <t>http://www.ita.cueim.com/images/pdf/dichiarazioni/Dich39_2013/Giacomelli_Mod.P9.02_DLgs39.pdf</t>
  </si>
  <si>
    <r>
      <t xml:space="preserve">Consorzio per il Supercalcolo, la Modellistica Computazionale e la Gestione di Grandi Database                              </t>
    </r>
    <r>
      <rPr>
        <sz val="11"/>
        <color rgb="FFFF0000"/>
        <rFont val="Calibri"/>
        <family val="2"/>
        <scheme val="minor"/>
      </rPr>
      <t>(in liquidazione)</t>
    </r>
  </si>
  <si>
    <t>dott.ssa Teresa Gottardi liquidatore</t>
  </si>
  <si>
    <t>Prof. Domenico Villaci</t>
  </si>
  <si>
    <t>http://www.consorzioensiel.it/documenti/dich_villacci_2016.pdf</t>
  </si>
  <si>
    <t>5.759,65.</t>
  </si>
  <si>
    <t>http://www.nitel.it/wp-content/uploads/2016/06/Dichiarazione-Sciutto.pdf</t>
  </si>
  <si>
    <t>http://unitelsardegna.it/sites/default/files/documenti-trasparenza/dichiarazione%20incompatibilit%C3%A0.pdf#overlay-context=amministrazione-trasparente/organizzazione</t>
  </si>
  <si>
    <t>Tarcisio Agus</t>
  </si>
  <si>
    <t>6 risultati di bilancio degli ultimi tre esercizi finanziari (2016)</t>
  </si>
  <si>
    <t>6a) risultati di bilancio degli ultimi tre esercizi finanziari (2015)</t>
  </si>
  <si>
    <t>6b) risultati di bilancio degli ultimi tre esercizi finanziari (2014)</t>
  </si>
  <si>
    <t>Consorzio Interuniversitario per l’Ottimizzazione e la Ricerca Operativa</t>
  </si>
  <si>
    <t>ICOOR</t>
  </si>
  <si>
    <r>
      <t>progetta e sviluppa modelli, metodi ed algoritmi per l'ottimizzazione ed il supporto alle decisioni</t>
    </r>
    <r>
      <rPr>
        <b/>
        <sz val="10"/>
        <color rgb="FF000000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studia e sviluppa strumenti matematici ed informatici che stanno alla base dei metodi di ottimizzazione; applica sistemi di produzione, trasporto, distribuzione e supporto logistico di beni e servizi, pianifica, organizza e gestisce attività e progetti nonché tutti gli ambiti applicativi caratterizzati da elevata complessità e/o necessità di strumenti di supporto al processo decisionale</t>
    </r>
  </si>
  <si>
    <t>Prof. Mauro Dell’Amico</t>
  </si>
  <si>
    <t>http://www.icoor.it/</t>
  </si>
  <si>
    <t>Istituto Nazionale di Neuroscienze</t>
  </si>
  <si>
    <t>INN</t>
  </si>
  <si>
    <t>Promuovere, pianificare e svolgere ricerca scientifica e formazione nel campo delle Neuroscienze. Si propone inoltre di fornire servizi per la formulazione, la valutazione e la realizzazione di progetti di ricerca nel campo delle Neuroscienze che siano richiesti da istituzioni o da enti pubblici o privati sia in ambito nazionale sia internazionale</t>
  </si>
  <si>
    <t>Prof. Alessandro Vercelli</t>
  </si>
  <si>
    <t>http://www.ist-nazionale-neuroscienze.unito.it/it/content/home</t>
  </si>
  <si>
    <t>Istituto Nazionale Neuroscienze</t>
  </si>
  <si>
    <t>Consorzio Interuniversitario per l'otimizzazione e la ricerca operativa</t>
  </si>
  <si>
    <t>4) onere complessivo a qualsiasi titolo gravante per l'anno (2017) sul bilancio dell'amministrazione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</si>
</sst>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_-&quot;€&quot;\ * #,##0_-;\-&quot;€&quot;\ * #,##0_-;_-&quot;€&quot;\ * &quot;-&quot;??_-;_-@_-"/>
    <numFmt numFmtId="165" formatCode="_-[$€-410]\ * #,##0.00_-;\-[$€-410]\ * #,##0.00_-;_-[$€-410]\ * &quot;-&quot;??_-;_-@_-"/>
    <numFmt numFmtId="166" formatCode="0.0%"/>
    <numFmt numFmtId="167" formatCode="[$€-2]\ #.##000_);[Red]\([$€-2]\ #.##000\)"/>
  </numFmts>
  <fonts count="2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33333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b/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BBB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6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3" fillId="9" borderId="12" applyNumberFormat="0" applyFont="0" applyAlignment="0" applyProtection="0"/>
    <xf numFmtId="0" fontId="28" fillId="0" borderId="0" applyNumberFormat="0" applyFill="0" applyBorder="0" applyAlignment="0" applyProtection="0"/>
    <xf numFmtId="44" fontId="24" fillId="0" borderId="0" applyFont="0" applyFill="0" applyBorder="0" applyAlignment="0" applyProtection="0"/>
    <xf numFmtId="0" fontId="27" fillId="34" borderId="14" applyNumberFormat="0" applyProtection="0">
      <alignment horizontal="left"/>
    </xf>
    <xf numFmtId="0" fontId="26" fillId="34" borderId="15" applyNumberFormat="0" applyProtection="0">
      <alignment horizontal="left"/>
    </xf>
    <xf numFmtId="0" fontId="26" fillId="34" borderId="15" applyNumberFormat="0" applyProtection="0">
      <alignment horizontal="left"/>
    </xf>
    <xf numFmtId="167" fontId="26" fillId="34" borderId="15" applyProtection="0">
      <alignment horizontal="right"/>
    </xf>
    <xf numFmtId="167" fontId="26" fillId="34" borderId="15" applyProtection="0">
      <alignment horizontal="right"/>
    </xf>
    <xf numFmtId="167" fontId="26" fillId="34" borderId="15" applyProtection="0">
      <alignment horizontal="right"/>
    </xf>
    <xf numFmtId="14" fontId="26" fillId="34" borderId="15" applyProtection="0">
      <alignment horizontal="left"/>
    </xf>
    <xf numFmtId="0" fontId="25" fillId="34" borderId="15" applyNumberFormat="0" applyProtection="0">
      <alignment horizontal="left"/>
    </xf>
    <xf numFmtId="0" fontId="26" fillId="35" borderId="15" applyNumberFormat="0" applyProtection="0">
      <alignment horizontal="left"/>
    </xf>
    <xf numFmtId="167" fontId="25" fillId="34" borderId="15" applyProtection="0">
      <alignment horizontal="right"/>
    </xf>
    <xf numFmtId="167" fontId="26" fillId="35" borderId="15" applyProtection="0">
      <alignment horizontal="right"/>
    </xf>
    <xf numFmtId="14" fontId="25" fillId="34" borderId="15" applyProtection="0">
      <alignment horizontal="left"/>
    </xf>
    <xf numFmtId="14" fontId="26" fillId="35" borderId="15" applyProtection="0">
      <alignment horizontal="left"/>
    </xf>
    <xf numFmtId="14" fontId="25" fillId="34" borderId="15" applyProtection="0">
      <alignment horizontal="left"/>
    </xf>
  </cellStyleXfs>
  <cellXfs count="43">
    <xf numFmtId="0" fontId="0" fillId="0" borderId="0" xfId="0"/>
    <xf numFmtId="164" fontId="0" fillId="0" borderId="0" xfId="0" applyNumberFormat="1"/>
    <xf numFmtId="0" fontId="0" fillId="0" borderId="0" xfId="0" applyFill="1" applyBorder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justify"/>
    </xf>
    <xf numFmtId="44" fontId="0" fillId="0" borderId="0" xfId="2" applyFont="1" applyBorder="1"/>
    <xf numFmtId="164" fontId="0" fillId="0" borderId="0" xfId="0" applyNumberFormat="1" applyBorder="1"/>
    <xf numFmtId="0" fontId="0" fillId="0" borderId="0" xfId="0" applyFont="1" applyBorder="1"/>
    <xf numFmtId="0" fontId="0" fillId="0" borderId="0" xfId="0" applyBorder="1" applyAlignment="1"/>
    <xf numFmtId="44" fontId="0" fillId="2" borderId="1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8" fontId="0" fillId="2" borderId="1" xfId="2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 wrapText="1"/>
    </xf>
    <xf numFmtId="8" fontId="3" fillId="2" borderId="1" xfId="2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44" fontId="0" fillId="2" borderId="3" xfId="2" applyFon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8" fontId="0" fillId="2" borderId="4" xfId="2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1" applyFill="1" applyAlignment="1" applyProtection="1">
      <alignment vertical="center" wrapText="1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4" fontId="3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0" fillId="2" borderId="0" xfId="0" applyFont="1" applyFill="1"/>
    <xf numFmtId="8" fontId="0" fillId="2" borderId="3" xfId="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0" fillId="2" borderId="1" xfId="2" applyNumberFormat="1" applyFont="1" applyFill="1" applyBorder="1" applyAlignment="1">
      <alignment horizontal="center" vertical="center"/>
    </xf>
    <xf numFmtId="165" fontId="0" fillId="2" borderId="1" xfId="2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/>
    </xf>
  </cellXfs>
  <cellStyles count="6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1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10" builtinId="20" customBuiltin="1"/>
    <cellStyle name="Neutrale" xfId="9" builtinId="28" customBuiltin="1"/>
    <cellStyle name="Normale" xfId="0" builtinId="0"/>
    <cellStyle name="Normale 2" xfId="43"/>
    <cellStyle name="Normale 3" xfId="44"/>
    <cellStyle name="Normale 4" xfId="42"/>
    <cellStyle name="Nota 2" xfId="45"/>
    <cellStyle name="Output" xfId="11" builtinId="21" customBuiltin="1"/>
    <cellStyle name="Testo avviso" xfId="15" builtinId="11" customBuiltin="1"/>
    <cellStyle name="Testo descrittivo" xfId="16" builtinId="53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itolo 5" xfId="46"/>
    <cellStyle name="Totale" xfId="17" builtinId="25" customBuiltin="1"/>
    <cellStyle name="Valore non valido" xfId="8" builtinId="27" customBuiltin="1"/>
    <cellStyle name="Valore valido" xfId="7" builtinId="26" customBuiltin="1"/>
    <cellStyle name="Valuta" xfId="2" builtinId="4"/>
    <cellStyle name="Valuta 2" xfId="47"/>
    <cellStyle name="xls-style-1" xfId="48"/>
    <cellStyle name="xls-style-2" xfId="49"/>
    <cellStyle name="xls-style-2 2" xfId="50"/>
    <cellStyle name="xls-style-3" xfId="51"/>
    <cellStyle name="xls-style-3 2" xfId="52"/>
    <cellStyle name="xls-style-4" xfId="53"/>
    <cellStyle name="xls-style-4 2" xfId="54"/>
    <cellStyle name="xls-style-5" xfId="55"/>
    <cellStyle name="xls-style-5 2" xfId="56"/>
    <cellStyle name="xls-style-6" xfId="57"/>
    <cellStyle name="xls-style-6 2" xfId="58"/>
    <cellStyle name="xls-style-7" xfId="59"/>
    <cellStyle name="xls-style-7 2" xfId="60"/>
    <cellStyle name="xls-style-8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PARTECIPAZIONI UNICA CONSORZI ANNO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4413480590637331"/>
          <c:y val="0.10067184632988858"/>
          <c:w val="0.81913288191273681"/>
          <c:h val="0.821961536431380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360320933625198E-3"/>
                  <c:y val="-1.0827980024535059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0153172866520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18605305627824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186053056278303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1860530562783036E-3"/>
                  <c:y val="-2.95311957553218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0153172866520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427425237053247E-3"/>
                  <c:y val="-5.906239151064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427425237053247E-3"/>
                  <c:y val="-1.18124783021283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0021881838074401E-3"/>
                  <c:y val="-1.0827980024535059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5.5433989788475566E-3"/>
                  <c:y val="-5.906239151064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8.4609773887673236E-3"/>
                  <c:y val="-8.8593587265962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8.4609773887673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021881838074401E-3"/>
                  <c:y val="-5.413990012267529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8.4609773887673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5.9456572304829782E-3"/>
                  <c:y val="-5.413990012267529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1.8500203885893087E-3"/>
                  <c:y val="-2.9531195755320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2.3392316660636237E-3"/>
                  <c:y val="-2.9531195755320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5.7834674385616946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6.6007339892141491E-3"/>
                  <c:y val="-5.413990012267529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2.4114819345612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5.2354451317217733E-3"/>
                  <c:y val="-5.90623915106418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 val="-2.5049822820287508E-3"/>
                  <c:y val="-2.95311957553207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2"/>
              <c:layout>
                <c:manualLayout>
                  <c:x val="4.134001849331170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3"/>
              <c:layout>
                <c:manualLayout>
                  <c:x val="4.1340018493311705E-3"/>
                  <c:y val="-1.353497503066882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grafico!$B$2:$B$25</c:f>
              <c:strCache>
                <c:ptCount val="24"/>
                <c:pt idx="0">
                  <c:v>UNITELSARDEGNA</c:v>
                </c:pt>
                <c:pt idx="1">
                  <c:v>Co.S.Me.Se.</c:v>
                </c:pt>
                <c:pt idx="2">
                  <c:v>C.I.N.I.GEO.</c:v>
                </c:pt>
                <c:pt idx="3">
                  <c:v>BIOTECNE</c:v>
                </c:pt>
                <c:pt idx="4">
                  <c:v>INN</c:v>
                </c:pt>
                <c:pt idx="5">
                  <c:v>Cybersar</c:v>
                </c:pt>
                <c:pt idx="6">
                  <c:v>ICOOR</c:v>
                </c:pt>
                <c:pt idx="7">
                  <c:v>C.In.Id.</c:v>
                </c:pt>
                <c:pt idx="8">
                  <c:v>C.I.N.M.P.I.S.</c:v>
                </c:pt>
                <c:pt idx="9">
                  <c:v>C.S.G.I.</c:v>
                </c:pt>
                <c:pt idx="10">
                  <c:v>En.Si.El.</c:v>
                </c:pt>
                <c:pt idx="11">
                  <c:v>NITEL</c:v>
                </c:pt>
                <c:pt idx="12">
                  <c:v>C.I.T.O</c:v>
                </c:pt>
                <c:pt idx="13">
                  <c:v>C.I.N.F.A.I.</c:v>
                </c:pt>
                <c:pt idx="14">
                  <c:v>Co.N.I.S.Ma.</c:v>
                </c:pt>
                <c:pt idx="15">
                  <c:v>C.N.I.T.</c:v>
                </c:pt>
                <c:pt idx="16">
                  <c:v>C.U.E.I.M.</c:v>
                </c:pt>
                <c:pt idx="17">
                  <c:v>PARCO GEOMINERARIO</c:v>
                </c:pt>
                <c:pt idx="18">
                  <c:v>C.I.N.I.</c:v>
                </c:pt>
                <c:pt idx="19">
                  <c:v>C.I.S.I.A.</c:v>
                </c:pt>
                <c:pt idx="20">
                  <c:v>Co.In.Fo.</c:v>
                </c:pt>
                <c:pt idx="21">
                  <c:v>INSTM</c:v>
                </c:pt>
                <c:pt idx="22">
                  <c:v>AlmaLaurea</c:v>
                </c:pt>
                <c:pt idx="23">
                  <c:v>CINECA</c:v>
                </c:pt>
              </c:strCache>
            </c:strRef>
          </c:cat>
          <c:val>
            <c:numRef>
              <c:f>grafico!$C$2:$C$25</c:f>
              <c:numCache>
                <c:formatCode>0.0%</c:formatCode>
                <c:ptCount val="24"/>
                <c:pt idx="0">
                  <c:v>0.5</c:v>
                </c:pt>
                <c:pt idx="1">
                  <c:v>0.33</c:v>
                </c:pt>
                <c:pt idx="2" formatCode="0%">
                  <c:v>0.25</c:v>
                </c:pt>
                <c:pt idx="3" formatCode="0%">
                  <c:v>0.2</c:v>
                </c:pt>
                <c:pt idx="4" formatCode="0%">
                  <c:v>0.17</c:v>
                </c:pt>
                <c:pt idx="5">
                  <c:v>0.14199999999999999</c:v>
                </c:pt>
                <c:pt idx="6">
                  <c:v>0.125</c:v>
                </c:pt>
                <c:pt idx="7">
                  <c:v>0.1</c:v>
                </c:pt>
                <c:pt idx="8">
                  <c:v>7.0999999999999994E-2</c:v>
                </c:pt>
                <c:pt idx="9">
                  <c:v>6.7000000000000004E-2</c:v>
                </c:pt>
                <c:pt idx="10">
                  <c:v>5.5E-2</c:v>
                </c:pt>
                <c:pt idx="11">
                  <c:v>0.05</c:v>
                </c:pt>
                <c:pt idx="12">
                  <c:v>4.8000000000000001E-2</c:v>
                </c:pt>
                <c:pt idx="13">
                  <c:v>4.2999999999999997E-2</c:v>
                </c:pt>
                <c:pt idx="14">
                  <c:v>0.03</c:v>
                </c:pt>
                <c:pt idx="15">
                  <c:v>2.7E-2</c:v>
                </c:pt>
                <c:pt idx="16">
                  <c:v>2.5000000000000001E-2</c:v>
                </c:pt>
                <c:pt idx="17">
                  <c:v>2.5000000000000001E-2</c:v>
                </c:pt>
                <c:pt idx="18">
                  <c:v>2.3E-2</c:v>
                </c:pt>
                <c:pt idx="19">
                  <c:v>2.1000000000000001E-2</c:v>
                </c:pt>
                <c:pt idx="20">
                  <c:v>2.1999999999999999E-2</c:v>
                </c:pt>
                <c:pt idx="21">
                  <c:v>0.02</c:v>
                </c:pt>
                <c:pt idx="22" formatCode="0.00%">
                  <c:v>1.2999999999999999E-2</c:v>
                </c:pt>
                <c:pt idx="23">
                  <c:v>1.2999999999999999E-2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68534544"/>
        <c:axId val="368534936"/>
      </c:barChart>
      <c:catAx>
        <c:axId val="36853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8534936"/>
        <c:crosses val="autoZero"/>
        <c:auto val="1"/>
        <c:lblAlgn val="ctr"/>
        <c:lblOffset val="100"/>
        <c:noMultiLvlLbl val="0"/>
      </c:catAx>
      <c:valAx>
        <c:axId val="368534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8534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1</xdr:row>
      <xdr:rowOff>504825</xdr:rowOff>
    </xdr:from>
    <xdr:to>
      <xdr:col>22</xdr:col>
      <xdr:colOff>57150</xdr:colOff>
      <xdr:row>3</xdr:row>
      <xdr:rowOff>804862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siaonline.it/" TargetMode="External"/><Relationship Id="rId13" Type="http://schemas.openxmlformats.org/officeDocument/2006/relationships/hyperlink" Target="http://www.cosmese.net/" TargetMode="External"/><Relationship Id="rId18" Type="http://schemas.openxmlformats.org/officeDocument/2006/relationships/hyperlink" Target="http://www.instm.it/" TargetMode="External"/><Relationship Id="rId3" Type="http://schemas.openxmlformats.org/officeDocument/2006/relationships/hyperlink" Target="http://www.cinigeo.it/" TargetMode="External"/><Relationship Id="rId21" Type="http://schemas.openxmlformats.org/officeDocument/2006/relationships/hyperlink" Target="http://www.unitelsardegna.it/" TargetMode="External"/><Relationship Id="rId7" Type="http://schemas.openxmlformats.org/officeDocument/2006/relationships/hyperlink" Target="http://www.cinmpis.uniba.it/" TargetMode="External"/><Relationship Id="rId12" Type="http://schemas.openxmlformats.org/officeDocument/2006/relationships/hyperlink" Target="http://www.conisma.it/" TargetMode="External"/><Relationship Id="rId17" Type="http://schemas.openxmlformats.org/officeDocument/2006/relationships/hyperlink" Target="http://www.consorzioensiel.it/" TargetMode="External"/><Relationship Id="rId2" Type="http://schemas.openxmlformats.org/officeDocument/2006/relationships/hyperlink" Target="http://web.tiscali.it/biotecne" TargetMode="External"/><Relationship Id="rId16" Type="http://schemas.openxmlformats.org/officeDocument/2006/relationships/hyperlink" Target="http://www.cybersar.it/" TargetMode="External"/><Relationship Id="rId20" Type="http://schemas.openxmlformats.org/officeDocument/2006/relationships/hyperlink" Target="http://www.consorzio-cini.it/" TargetMode="External"/><Relationship Id="rId1" Type="http://schemas.openxmlformats.org/officeDocument/2006/relationships/hyperlink" Target="http://www.almalaurea.it/" TargetMode="External"/><Relationship Id="rId6" Type="http://schemas.openxmlformats.org/officeDocument/2006/relationships/hyperlink" Target="http://www.cinid.it/" TargetMode="External"/><Relationship Id="rId11" Type="http://schemas.openxmlformats.org/officeDocument/2006/relationships/hyperlink" Target="http://www.coinfo.net/" TargetMode="External"/><Relationship Id="rId5" Type="http://schemas.openxmlformats.org/officeDocument/2006/relationships/hyperlink" Target="http://www.cinfai.it/" TargetMode="External"/><Relationship Id="rId15" Type="http://schemas.openxmlformats.org/officeDocument/2006/relationships/hyperlink" Target="http://www.cueim.it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nit.it/" TargetMode="External"/><Relationship Id="rId19" Type="http://schemas.openxmlformats.org/officeDocument/2006/relationships/hyperlink" Target="http://www.nitel.it/" TargetMode="External"/><Relationship Id="rId4" Type="http://schemas.openxmlformats.org/officeDocument/2006/relationships/hyperlink" Target="http://www.cineca.it/" TargetMode="External"/><Relationship Id="rId9" Type="http://schemas.openxmlformats.org/officeDocument/2006/relationships/hyperlink" Target="http://www.consorziotrapianti.it/" TargetMode="External"/><Relationship Id="rId14" Type="http://schemas.openxmlformats.org/officeDocument/2006/relationships/hyperlink" Target="http://www.csgi.unifi.it/" TargetMode="External"/><Relationship Id="rId22" Type="http://schemas.openxmlformats.org/officeDocument/2006/relationships/hyperlink" Target="http://www.parcogeominerario.e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2"/>
  <sheetViews>
    <sheetView tabSelected="1" topLeftCell="A7" zoomScale="75" zoomScaleNormal="75" workbookViewId="0">
      <selection activeCell="I12" sqref="I12"/>
    </sheetView>
  </sheetViews>
  <sheetFormatPr defaultRowHeight="15" x14ac:dyDescent="0.25"/>
  <cols>
    <col min="1" max="1" width="19.42578125" customWidth="1"/>
    <col min="2" max="2" width="13.28515625" bestFit="1" customWidth="1"/>
    <col min="3" max="3" width="17.5703125" bestFit="1" customWidth="1"/>
    <col min="4" max="4" width="72.42578125" customWidth="1"/>
    <col min="5" max="5" width="12" bestFit="1" customWidth="1"/>
    <col min="6" max="6" width="18.5703125" customWidth="1"/>
    <col min="7" max="7" width="23" customWidth="1"/>
    <col min="8" max="8" width="13.28515625" bestFit="1" customWidth="1"/>
    <col min="9" max="9" width="26.85546875" bestFit="1" customWidth="1"/>
    <col min="10" max="11" width="20.7109375" bestFit="1" customWidth="1"/>
    <col min="12" max="12" width="29.7109375" bestFit="1" customWidth="1"/>
    <col min="13" max="13" width="15.28515625" customWidth="1"/>
    <col min="14" max="14" width="26.140625" customWidth="1"/>
    <col min="15" max="15" width="25.140625" customWidth="1"/>
  </cols>
  <sheetData>
    <row r="1" spans="1:15" ht="24.75" customHeight="1" x14ac:dyDescent="0.25">
      <c r="A1" s="39" t="s">
        <v>101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s="4" customFormat="1" ht="75" x14ac:dyDescent="0.2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14" t="s">
        <v>17</v>
      </c>
      <c r="G2" s="6" t="s">
        <v>18</v>
      </c>
      <c r="H2" s="6" t="s">
        <v>19</v>
      </c>
      <c r="I2" s="6" t="s">
        <v>133</v>
      </c>
      <c r="J2" s="6" t="s">
        <v>134</v>
      </c>
      <c r="K2" s="6" t="s">
        <v>135</v>
      </c>
      <c r="L2" s="6" t="s">
        <v>20</v>
      </c>
      <c r="M2" s="6" t="s">
        <v>21</v>
      </c>
      <c r="N2" s="6" t="s">
        <v>22</v>
      </c>
      <c r="O2" s="6" t="s">
        <v>129</v>
      </c>
    </row>
    <row r="3" spans="1:15" ht="227.25" customHeight="1" x14ac:dyDescent="0.25">
      <c r="A3" s="16" t="s">
        <v>23</v>
      </c>
      <c r="B3" s="16" t="s">
        <v>41</v>
      </c>
      <c r="C3" s="29">
        <v>1.2999999999999999E-2</v>
      </c>
      <c r="D3" s="18" t="s">
        <v>61</v>
      </c>
      <c r="E3" s="14">
        <v>2030</v>
      </c>
      <c r="F3" s="19">
        <f>+(36916.38+5715.64)</f>
        <v>42632.02</v>
      </c>
      <c r="G3" s="14">
        <v>0</v>
      </c>
      <c r="H3" s="13">
        <v>0</v>
      </c>
      <c r="I3" s="19">
        <v>119469.87</v>
      </c>
      <c r="J3" s="19">
        <v>993791</v>
      </c>
      <c r="K3" s="19">
        <v>616330.30000000005</v>
      </c>
      <c r="L3" s="20" t="s">
        <v>107</v>
      </c>
      <c r="M3" s="20">
        <v>30000</v>
      </c>
      <c r="N3" s="21" t="s">
        <v>62</v>
      </c>
      <c r="O3" s="21" t="s">
        <v>130</v>
      </c>
    </row>
    <row r="4" spans="1:15" ht="75" x14ac:dyDescent="0.25">
      <c r="A4" s="16" t="s">
        <v>65</v>
      </c>
      <c r="B4" s="16" t="s">
        <v>42</v>
      </c>
      <c r="C4" s="24">
        <v>0.2</v>
      </c>
      <c r="D4" s="18" t="s">
        <v>63</v>
      </c>
      <c r="E4" s="14">
        <v>2019</v>
      </c>
      <c r="F4" s="13"/>
      <c r="G4" s="14">
        <v>0</v>
      </c>
      <c r="H4" s="13">
        <v>0</v>
      </c>
      <c r="I4" s="13" t="s">
        <v>108</v>
      </c>
      <c r="J4" s="13" t="s">
        <v>108</v>
      </c>
      <c r="K4" s="22">
        <v>-1193</v>
      </c>
      <c r="L4" s="15" t="s">
        <v>124</v>
      </c>
      <c r="M4" s="13">
        <v>0</v>
      </c>
      <c r="N4" s="21" t="s">
        <v>64</v>
      </c>
      <c r="O4" s="13" t="s">
        <v>108</v>
      </c>
    </row>
    <row r="5" spans="1:15" s="31" customFormat="1" ht="75" x14ac:dyDescent="0.25">
      <c r="A5" s="16" t="s">
        <v>24</v>
      </c>
      <c r="B5" s="16" t="s">
        <v>43</v>
      </c>
      <c r="C5" s="24">
        <v>0.25</v>
      </c>
      <c r="D5" s="18" t="s">
        <v>66</v>
      </c>
      <c r="E5" s="14">
        <v>2018</v>
      </c>
      <c r="F5" s="13"/>
      <c r="G5" s="14">
        <v>1</v>
      </c>
      <c r="H5" s="13">
        <v>0</v>
      </c>
      <c r="I5" s="13">
        <v>379.52</v>
      </c>
      <c r="J5" s="13">
        <v>4977.2</v>
      </c>
      <c r="K5" s="19">
        <v>-56075.67</v>
      </c>
      <c r="L5" s="15" t="s">
        <v>125</v>
      </c>
      <c r="M5" s="13">
        <v>0</v>
      </c>
      <c r="N5" s="21" t="s">
        <v>67</v>
      </c>
      <c r="O5" s="21" t="s">
        <v>136</v>
      </c>
    </row>
    <row r="6" spans="1:15" ht="109.5" customHeight="1" x14ac:dyDescent="0.25">
      <c r="A6" s="16" t="s">
        <v>25</v>
      </c>
      <c r="B6" s="16" t="s">
        <v>44</v>
      </c>
      <c r="C6" s="23">
        <v>1.2999999999999999E-2</v>
      </c>
      <c r="D6" s="18" t="s">
        <v>68</v>
      </c>
      <c r="E6" s="14">
        <v>2050</v>
      </c>
      <c r="F6" s="13">
        <f>+(812098.28+17182.48)</f>
        <v>829280.76</v>
      </c>
      <c r="G6" s="14">
        <v>0</v>
      </c>
      <c r="H6" s="13">
        <v>0</v>
      </c>
      <c r="I6" s="13">
        <v>218107</v>
      </c>
      <c r="J6" s="13">
        <v>2771888</v>
      </c>
      <c r="K6" s="13">
        <v>303085</v>
      </c>
      <c r="L6" s="15" t="s">
        <v>137</v>
      </c>
      <c r="M6" s="15" t="s">
        <v>138</v>
      </c>
      <c r="N6" s="21" t="s">
        <v>69</v>
      </c>
      <c r="O6" s="21" t="s">
        <v>139</v>
      </c>
    </row>
    <row r="7" spans="1:15" ht="90" x14ac:dyDescent="0.25">
      <c r="A7" s="16" t="s">
        <v>26</v>
      </c>
      <c r="B7" s="16" t="s">
        <v>45</v>
      </c>
      <c r="C7" s="23">
        <v>4.2999999999999997E-2</v>
      </c>
      <c r="D7" s="18" t="s">
        <v>70</v>
      </c>
      <c r="E7" s="14">
        <v>2017</v>
      </c>
      <c r="F7" s="13"/>
      <c r="G7" s="14">
        <v>1</v>
      </c>
      <c r="H7" s="13">
        <v>0</v>
      </c>
      <c r="I7" s="19" t="s">
        <v>140</v>
      </c>
      <c r="J7" s="19">
        <v>10491.65</v>
      </c>
      <c r="K7" s="19">
        <v>33647</v>
      </c>
      <c r="L7" s="14" t="s">
        <v>109</v>
      </c>
      <c r="M7" s="13" t="s">
        <v>108</v>
      </c>
      <c r="N7" s="21" t="s">
        <v>71</v>
      </c>
      <c r="O7" s="21" t="s">
        <v>108</v>
      </c>
    </row>
    <row r="8" spans="1:15" ht="60" x14ac:dyDescent="0.25">
      <c r="A8" s="16" t="s">
        <v>103</v>
      </c>
      <c r="B8" s="16" t="s">
        <v>102</v>
      </c>
      <c r="C8" s="23">
        <v>2.3E-2</v>
      </c>
      <c r="D8" s="18" t="s">
        <v>104</v>
      </c>
      <c r="E8" s="14">
        <v>2019</v>
      </c>
      <c r="F8" s="13"/>
      <c r="G8" s="14">
        <v>1</v>
      </c>
      <c r="H8" s="13">
        <v>0</v>
      </c>
      <c r="I8" s="30">
        <v>6684</v>
      </c>
      <c r="J8" s="30">
        <v>953</v>
      </c>
      <c r="K8" s="13">
        <v>2681</v>
      </c>
      <c r="L8" s="14" t="s">
        <v>110</v>
      </c>
      <c r="M8" s="15" t="s">
        <v>108</v>
      </c>
      <c r="N8" s="21" t="s">
        <v>106</v>
      </c>
      <c r="O8" s="21" t="s">
        <v>108</v>
      </c>
    </row>
    <row r="9" spans="1:15" ht="63.75" x14ac:dyDescent="0.25">
      <c r="A9" s="16" t="s">
        <v>27</v>
      </c>
      <c r="B9" s="16" t="s">
        <v>46</v>
      </c>
      <c r="C9" s="23">
        <v>0.1</v>
      </c>
      <c r="D9" s="18" t="s">
        <v>72</v>
      </c>
      <c r="E9" s="14">
        <v>2019</v>
      </c>
      <c r="F9" s="13"/>
      <c r="G9" s="14">
        <v>0</v>
      </c>
      <c r="H9" s="13">
        <v>0</v>
      </c>
      <c r="I9" s="13">
        <v>828</v>
      </c>
      <c r="J9" s="13">
        <v>953</v>
      </c>
      <c r="K9" s="19">
        <v>77</v>
      </c>
      <c r="L9" s="14" t="s">
        <v>111</v>
      </c>
      <c r="M9" s="15" t="s">
        <v>112</v>
      </c>
      <c r="N9" s="21" t="s">
        <v>73</v>
      </c>
      <c r="O9" s="32" t="s">
        <v>141</v>
      </c>
    </row>
    <row r="10" spans="1:15" ht="149.25" customHeight="1" x14ac:dyDescent="0.25">
      <c r="A10" s="16" t="s">
        <v>28</v>
      </c>
      <c r="B10" s="16" t="s">
        <v>47</v>
      </c>
      <c r="C10" s="23">
        <v>7.0999999999999994E-2</v>
      </c>
      <c r="D10" s="18" t="s">
        <v>74</v>
      </c>
      <c r="E10" s="14">
        <v>2024</v>
      </c>
      <c r="F10" s="40"/>
      <c r="G10" s="14">
        <v>1</v>
      </c>
      <c r="H10" s="13">
        <v>0</v>
      </c>
      <c r="I10" s="19">
        <v>126236.97</v>
      </c>
      <c r="J10" s="19">
        <v>84832</v>
      </c>
      <c r="K10" s="19">
        <v>211654</v>
      </c>
      <c r="L10" s="14" t="s">
        <v>142</v>
      </c>
      <c r="M10" s="13" t="s">
        <v>108</v>
      </c>
      <c r="N10" s="21" t="s">
        <v>75</v>
      </c>
      <c r="O10" s="21" t="s">
        <v>108</v>
      </c>
    </row>
    <row r="11" spans="1:15" ht="89.25" x14ac:dyDescent="0.25">
      <c r="A11" s="16" t="s">
        <v>29</v>
      </c>
      <c r="B11" s="16" t="s">
        <v>48</v>
      </c>
      <c r="C11" s="23">
        <v>2.1000000000000001E-2</v>
      </c>
      <c r="D11" s="18" t="s">
        <v>76</v>
      </c>
      <c r="E11" s="14">
        <v>2050</v>
      </c>
      <c r="F11" s="40">
        <f>+(34346.9+14.64)</f>
        <v>34361.54</v>
      </c>
      <c r="G11" s="14">
        <v>0</v>
      </c>
      <c r="H11" s="13">
        <v>0</v>
      </c>
      <c r="I11" s="19">
        <v>61694</v>
      </c>
      <c r="J11" s="19">
        <v>47048</v>
      </c>
      <c r="K11" s="19">
        <v>24601</v>
      </c>
      <c r="L11" s="14" t="s">
        <v>126</v>
      </c>
      <c r="M11" s="15">
        <v>0</v>
      </c>
      <c r="N11" s="21" t="s">
        <v>77</v>
      </c>
      <c r="O11" s="21" t="s">
        <v>108</v>
      </c>
    </row>
    <row r="12" spans="1:15" ht="89.25" x14ac:dyDescent="0.25">
      <c r="A12" s="16" t="s">
        <v>30</v>
      </c>
      <c r="B12" s="16" t="s">
        <v>49</v>
      </c>
      <c r="C12" s="23">
        <v>4.8000000000000001E-2</v>
      </c>
      <c r="D12" s="18" t="s">
        <v>78</v>
      </c>
      <c r="E12" s="14">
        <v>2018</v>
      </c>
      <c r="F12" s="40"/>
      <c r="G12" s="14">
        <v>1</v>
      </c>
      <c r="H12" s="13">
        <v>0</v>
      </c>
      <c r="I12" s="19" t="s">
        <v>108</v>
      </c>
      <c r="J12" s="19">
        <v>0</v>
      </c>
      <c r="K12" s="19">
        <v>56610.07</v>
      </c>
      <c r="L12" s="14" t="s">
        <v>113</v>
      </c>
      <c r="M12" s="13" t="s">
        <v>108</v>
      </c>
      <c r="N12" s="21" t="s">
        <v>79</v>
      </c>
      <c r="O12" s="21" t="s">
        <v>108</v>
      </c>
    </row>
    <row r="13" spans="1:15" s="37" customFormat="1" ht="93.75" customHeight="1" x14ac:dyDescent="0.25">
      <c r="A13" s="17" t="s">
        <v>31</v>
      </c>
      <c r="B13" s="17" t="s">
        <v>50</v>
      </c>
      <c r="C13" s="33">
        <v>2.7E-2</v>
      </c>
      <c r="D13" s="18" t="s">
        <v>80</v>
      </c>
      <c r="E13" s="34">
        <v>2025</v>
      </c>
      <c r="F13" s="42">
        <v>32000</v>
      </c>
      <c r="G13" s="34">
        <v>1</v>
      </c>
      <c r="H13" s="35">
        <v>0</v>
      </c>
      <c r="I13" s="35" t="s">
        <v>144</v>
      </c>
      <c r="J13" s="35" t="s">
        <v>144</v>
      </c>
      <c r="K13" s="35" t="s">
        <v>144</v>
      </c>
      <c r="L13" s="34" t="s">
        <v>143</v>
      </c>
      <c r="M13" s="15" t="s">
        <v>108</v>
      </c>
      <c r="N13" s="36" t="s">
        <v>81</v>
      </c>
      <c r="O13" s="36" t="s">
        <v>108</v>
      </c>
    </row>
    <row r="14" spans="1:15" ht="81" customHeight="1" x14ac:dyDescent="0.25">
      <c r="A14" s="16" t="s">
        <v>32</v>
      </c>
      <c r="B14" s="16" t="s">
        <v>51</v>
      </c>
      <c r="C14" s="23">
        <v>2.1999999999999999E-2</v>
      </c>
      <c r="D14" s="18" t="s">
        <v>82</v>
      </c>
      <c r="E14" s="14">
        <v>2020</v>
      </c>
      <c r="F14" s="41">
        <f>+(33699.37+7000)</f>
        <v>40699.370000000003</v>
      </c>
      <c r="G14" s="14">
        <v>0</v>
      </c>
      <c r="H14" s="13">
        <v>0</v>
      </c>
      <c r="I14" s="30">
        <v>3333</v>
      </c>
      <c r="J14" s="19">
        <v>4160</v>
      </c>
      <c r="K14" s="19">
        <v>386</v>
      </c>
      <c r="L14" s="14" t="s">
        <v>114</v>
      </c>
      <c r="M14" s="15">
        <v>20000</v>
      </c>
      <c r="N14" s="21" t="s">
        <v>83</v>
      </c>
      <c r="O14" s="21" t="s">
        <v>145</v>
      </c>
    </row>
    <row r="15" spans="1:15" ht="102.75" customHeight="1" x14ac:dyDescent="0.25">
      <c r="A15" s="16" t="s">
        <v>33</v>
      </c>
      <c r="B15" s="16" t="s">
        <v>52</v>
      </c>
      <c r="C15" s="23">
        <v>0.03</v>
      </c>
      <c r="D15" s="18" t="s">
        <v>84</v>
      </c>
      <c r="E15" s="14">
        <v>2019</v>
      </c>
      <c r="F15" s="13"/>
      <c r="G15" s="14">
        <v>1</v>
      </c>
      <c r="H15" s="13">
        <v>0</v>
      </c>
      <c r="I15" s="19">
        <v>651</v>
      </c>
      <c r="J15" s="19">
        <v>1387</v>
      </c>
      <c r="K15" s="19">
        <v>1962</v>
      </c>
      <c r="L15" s="14" t="s">
        <v>127</v>
      </c>
      <c r="M15" s="13" t="s">
        <v>108</v>
      </c>
      <c r="N15" s="21" t="s">
        <v>85</v>
      </c>
      <c r="O15" s="21" t="s">
        <v>108</v>
      </c>
    </row>
    <row r="16" spans="1:15" ht="75" x14ac:dyDescent="0.25">
      <c r="A16" s="16" t="s">
        <v>34</v>
      </c>
      <c r="B16" s="16" t="s">
        <v>53</v>
      </c>
      <c r="C16" s="23">
        <v>0.33</v>
      </c>
      <c r="D16" s="18" t="s">
        <v>86</v>
      </c>
      <c r="E16" s="14">
        <v>2026</v>
      </c>
      <c r="F16" s="13">
        <f>+(46000+7987.7)</f>
        <v>53987.7</v>
      </c>
      <c r="G16" s="14">
        <v>1</v>
      </c>
      <c r="H16" s="14">
        <v>0</v>
      </c>
      <c r="I16" s="19" t="s">
        <v>108</v>
      </c>
      <c r="J16" s="19">
        <v>-50029</v>
      </c>
      <c r="K16" s="19">
        <v>56650</v>
      </c>
      <c r="L16" s="16" t="s">
        <v>105</v>
      </c>
      <c r="M16" s="13">
        <v>0</v>
      </c>
      <c r="N16" s="21" t="s">
        <v>87</v>
      </c>
      <c r="O16" s="21" t="s">
        <v>108</v>
      </c>
    </row>
    <row r="17" spans="1:15" ht="75" x14ac:dyDescent="0.25">
      <c r="A17" s="16" t="s">
        <v>35</v>
      </c>
      <c r="B17" s="16" t="s">
        <v>54</v>
      </c>
      <c r="C17" s="23">
        <v>6.7000000000000004E-2</v>
      </c>
      <c r="D17" s="18" t="s">
        <v>88</v>
      </c>
      <c r="E17" s="14">
        <v>2019</v>
      </c>
      <c r="F17" s="13"/>
      <c r="G17" s="14">
        <v>1</v>
      </c>
      <c r="H17" s="13">
        <v>0</v>
      </c>
      <c r="I17" s="13">
        <v>1457187</v>
      </c>
      <c r="J17" s="13">
        <v>959742</v>
      </c>
      <c r="K17" s="13">
        <v>959743</v>
      </c>
      <c r="L17" s="16" t="s">
        <v>146</v>
      </c>
      <c r="M17" s="13">
        <v>0</v>
      </c>
      <c r="N17" s="21" t="s">
        <v>89</v>
      </c>
      <c r="O17" s="21" t="s">
        <v>147</v>
      </c>
    </row>
    <row r="18" spans="1:15" ht="101.25" customHeight="1" x14ac:dyDescent="0.25">
      <c r="A18" s="25" t="s">
        <v>36</v>
      </c>
      <c r="B18" s="25" t="s">
        <v>55</v>
      </c>
      <c r="C18" s="23">
        <v>2.5000000000000001E-2</v>
      </c>
      <c r="D18" s="26" t="s">
        <v>90</v>
      </c>
      <c r="E18" s="27">
        <v>2017</v>
      </c>
      <c r="F18" s="28"/>
      <c r="G18" s="25">
        <v>1</v>
      </c>
      <c r="H18" s="28">
        <v>0</v>
      </c>
      <c r="I18" s="19">
        <v>-333099</v>
      </c>
      <c r="J18" s="30">
        <v>857</v>
      </c>
      <c r="K18" s="19">
        <v>95545</v>
      </c>
      <c r="L18" s="16" t="s">
        <v>128</v>
      </c>
      <c r="M18" s="15">
        <v>0</v>
      </c>
      <c r="N18" s="21" t="s">
        <v>91</v>
      </c>
      <c r="O18" s="21" t="s">
        <v>148</v>
      </c>
    </row>
    <row r="19" spans="1:15" s="7" customFormat="1" ht="229.5" x14ac:dyDescent="0.25">
      <c r="A19" s="16" t="s">
        <v>149</v>
      </c>
      <c r="B19" s="16" t="s">
        <v>56</v>
      </c>
      <c r="C19" s="23">
        <v>0.14199999999999999</v>
      </c>
      <c r="D19" s="18" t="s">
        <v>92</v>
      </c>
      <c r="E19" s="14">
        <v>2017</v>
      </c>
      <c r="F19" s="13"/>
      <c r="G19" s="16">
        <v>1</v>
      </c>
      <c r="H19" s="13">
        <v>0</v>
      </c>
      <c r="I19" s="19">
        <v>0</v>
      </c>
      <c r="J19" s="19">
        <v>-87</v>
      </c>
      <c r="K19" s="19">
        <v>-324</v>
      </c>
      <c r="L19" s="16" t="s">
        <v>150</v>
      </c>
      <c r="M19" s="13"/>
      <c r="N19" s="21" t="s">
        <v>0</v>
      </c>
      <c r="O19" s="21" t="s">
        <v>108</v>
      </c>
    </row>
    <row r="20" spans="1:15" s="7" customFormat="1" ht="75" x14ac:dyDescent="0.25">
      <c r="A20" s="16" t="s">
        <v>38</v>
      </c>
      <c r="B20" s="16" t="s">
        <v>57</v>
      </c>
      <c r="C20" s="23">
        <v>5.5E-2</v>
      </c>
      <c r="D20" s="18" t="s">
        <v>93</v>
      </c>
      <c r="E20" s="14">
        <v>2017</v>
      </c>
      <c r="F20" s="13"/>
      <c r="G20" s="16">
        <v>1</v>
      </c>
      <c r="H20" s="13">
        <v>0</v>
      </c>
      <c r="I20" s="30">
        <v>1554</v>
      </c>
      <c r="J20" s="30">
        <v>890</v>
      </c>
      <c r="K20" s="38">
        <v>-23810</v>
      </c>
      <c r="L20" s="16" t="s">
        <v>151</v>
      </c>
      <c r="M20" s="15">
        <v>0</v>
      </c>
      <c r="N20" s="21" t="s">
        <v>94</v>
      </c>
      <c r="O20" s="21" t="s">
        <v>152</v>
      </c>
    </row>
    <row r="21" spans="1:15" s="7" customFormat="1" ht="76.5" x14ac:dyDescent="0.25">
      <c r="A21" s="16" t="s">
        <v>160</v>
      </c>
      <c r="B21" s="16" t="s">
        <v>161</v>
      </c>
      <c r="C21" s="23">
        <v>0.125</v>
      </c>
      <c r="D21" s="18" t="s">
        <v>162</v>
      </c>
      <c r="E21" s="14">
        <v>2020</v>
      </c>
      <c r="F21" s="13"/>
      <c r="G21" s="16">
        <v>0</v>
      </c>
      <c r="H21" s="13">
        <v>0</v>
      </c>
      <c r="I21" s="19">
        <v>122227.34</v>
      </c>
      <c r="J21" s="19">
        <v>228599.96999999997</v>
      </c>
      <c r="K21" s="19">
        <v>117127.15</v>
      </c>
      <c r="L21" s="16" t="s">
        <v>163</v>
      </c>
      <c r="M21" s="15" t="s">
        <v>108</v>
      </c>
      <c r="N21" s="21" t="s">
        <v>164</v>
      </c>
      <c r="O21" s="21" t="s">
        <v>108</v>
      </c>
    </row>
    <row r="22" spans="1:15" s="7" customFormat="1" ht="75" customHeight="1" x14ac:dyDescent="0.25">
      <c r="A22" s="16" t="s">
        <v>165</v>
      </c>
      <c r="B22" s="16" t="s">
        <v>166</v>
      </c>
      <c r="C22" s="23">
        <v>0.17</v>
      </c>
      <c r="D22" s="18" t="s">
        <v>167</v>
      </c>
      <c r="E22" s="14">
        <v>2020</v>
      </c>
      <c r="F22" s="13"/>
      <c r="G22" s="16">
        <v>0</v>
      </c>
      <c r="H22" s="13">
        <v>0</v>
      </c>
      <c r="I22" s="38">
        <v>-37081</v>
      </c>
      <c r="J22" s="19">
        <v>-82049</v>
      </c>
      <c r="K22" s="19">
        <v>-89988</v>
      </c>
      <c r="L22" s="16" t="s">
        <v>168</v>
      </c>
      <c r="M22" s="15" t="s">
        <v>108</v>
      </c>
      <c r="N22" s="21" t="s">
        <v>169</v>
      </c>
      <c r="O22" s="21" t="s">
        <v>108</v>
      </c>
    </row>
    <row r="23" spans="1:15" s="7" customFormat="1" ht="90" x14ac:dyDescent="0.25">
      <c r="A23" s="16" t="s">
        <v>39</v>
      </c>
      <c r="B23" s="16" t="s">
        <v>58</v>
      </c>
      <c r="C23" s="23">
        <v>0.02</v>
      </c>
      <c r="D23" s="18" t="s">
        <v>95</v>
      </c>
      <c r="E23" s="14">
        <v>2050</v>
      </c>
      <c r="F23" s="13">
        <v>6000</v>
      </c>
      <c r="G23" s="14">
        <v>1</v>
      </c>
      <c r="H23" s="13">
        <v>0</v>
      </c>
      <c r="I23" s="19">
        <v>18570.27</v>
      </c>
      <c r="J23" s="19" t="s">
        <v>153</v>
      </c>
      <c r="K23" s="19">
        <v>19060</v>
      </c>
      <c r="L23" s="19" t="s">
        <v>115</v>
      </c>
      <c r="M23" s="15">
        <v>0</v>
      </c>
      <c r="N23" s="21" t="s">
        <v>96</v>
      </c>
      <c r="O23" s="21" t="s">
        <v>131</v>
      </c>
    </row>
    <row r="24" spans="1:15" s="7" customFormat="1" ht="140.25" x14ac:dyDescent="0.25">
      <c r="A24" s="16" t="s">
        <v>123</v>
      </c>
      <c r="B24" s="16" t="s">
        <v>59</v>
      </c>
      <c r="C24" s="23">
        <v>0.05</v>
      </c>
      <c r="D24" s="18" t="s">
        <v>97</v>
      </c>
      <c r="E24" s="14">
        <v>2018</v>
      </c>
      <c r="F24" s="13"/>
      <c r="G24" s="14">
        <v>0</v>
      </c>
      <c r="H24" s="13">
        <v>0</v>
      </c>
      <c r="I24" s="30">
        <v>901</v>
      </c>
      <c r="J24" s="30">
        <v>19091</v>
      </c>
      <c r="K24" s="19">
        <v>6175</v>
      </c>
      <c r="L24" s="17" t="s">
        <v>116</v>
      </c>
      <c r="M24" s="13" t="s">
        <v>108</v>
      </c>
      <c r="N24" s="21" t="s">
        <v>98</v>
      </c>
      <c r="O24" s="21" t="s">
        <v>154</v>
      </c>
    </row>
    <row r="25" spans="1:15" s="7" customFormat="1" ht="140.25" x14ac:dyDescent="0.25">
      <c r="A25" s="16" t="s">
        <v>40</v>
      </c>
      <c r="B25" s="16" t="s">
        <v>60</v>
      </c>
      <c r="C25" s="23">
        <v>0.5</v>
      </c>
      <c r="D25" s="18" t="s">
        <v>99</v>
      </c>
      <c r="E25" s="14">
        <v>2018</v>
      </c>
      <c r="F25" s="13">
        <v>47100</v>
      </c>
      <c r="G25" s="16">
        <v>2</v>
      </c>
      <c r="H25" s="13">
        <v>0</v>
      </c>
      <c r="I25" s="19">
        <v>288</v>
      </c>
      <c r="J25" s="19">
        <v>11178</v>
      </c>
      <c r="K25" s="19">
        <v>5248</v>
      </c>
      <c r="L25" s="17" t="s">
        <v>117</v>
      </c>
      <c r="M25" s="15">
        <v>0</v>
      </c>
      <c r="N25" s="21" t="s">
        <v>100</v>
      </c>
      <c r="O25" s="21" t="s">
        <v>155</v>
      </c>
    </row>
    <row r="26" spans="1:15" s="7" customFormat="1" ht="160.5" customHeight="1" x14ac:dyDescent="0.25">
      <c r="A26" s="16" t="s">
        <v>118</v>
      </c>
      <c r="B26" s="16" t="s">
        <v>119</v>
      </c>
      <c r="C26" s="23">
        <v>2.5000000000000001E-2</v>
      </c>
      <c r="D26" s="18" t="s">
        <v>122</v>
      </c>
      <c r="E26" s="14"/>
      <c r="F26" s="13"/>
      <c r="G26" s="16">
        <v>0</v>
      </c>
      <c r="H26" s="13"/>
      <c r="I26" s="19">
        <v>449975</v>
      </c>
      <c r="J26" s="19">
        <v>-37717</v>
      </c>
      <c r="K26" s="19">
        <v>-5341632</v>
      </c>
      <c r="L26" s="16" t="s">
        <v>156</v>
      </c>
      <c r="M26" s="15" t="s">
        <v>121</v>
      </c>
      <c r="N26" s="21" t="s">
        <v>120</v>
      </c>
      <c r="O26" s="21" t="s">
        <v>108</v>
      </c>
    </row>
    <row r="27" spans="1:15" s="7" customFormat="1" ht="15.75" x14ac:dyDescent="0.25">
      <c r="A27" s="2" t="s">
        <v>1</v>
      </c>
      <c r="D27" s="8"/>
      <c r="F27" s="9"/>
      <c r="H27" s="9"/>
      <c r="I27" s="9"/>
      <c r="J27" s="10"/>
      <c r="K27" s="10"/>
      <c r="L27" s="11"/>
      <c r="M27" s="9"/>
    </row>
    <row r="28" spans="1:15" s="7" customFormat="1" x14ac:dyDescent="0.25">
      <c r="A28" s="2" t="s">
        <v>11</v>
      </c>
      <c r="H28" s="9"/>
      <c r="I28" s="9"/>
      <c r="J28" s="10"/>
      <c r="K28" s="10"/>
      <c r="L28" s="11"/>
      <c r="M28" s="9"/>
    </row>
    <row r="29" spans="1:15" s="7" customFormat="1" x14ac:dyDescent="0.25">
      <c r="A29" s="2" t="s">
        <v>10</v>
      </c>
      <c r="H29" s="9"/>
      <c r="I29" s="9"/>
      <c r="J29" s="10"/>
      <c r="K29" s="10"/>
      <c r="L29" s="11"/>
      <c r="M29" s="9"/>
    </row>
    <row r="30" spans="1:15" s="7" customFormat="1" x14ac:dyDescent="0.25">
      <c r="A30" s="2" t="s">
        <v>4</v>
      </c>
      <c r="H30" s="9"/>
      <c r="I30" s="9"/>
      <c r="J30" s="10"/>
      <c r="K30" s="10"/>
      <c r="L30" s="11"/>
      <c r="M30" s="9"/>
    </row>
    <row r="31" spans="1:15" s="7" customFormat="1" x14ac:dyDescent="0.25">
      <c r="A31" s="2" t="s">
        <v>5</v>
      </c>
      <c r="H31" s="9"/>
      <c r="I31" s="9"/>
      <c r="J31" s="10"/>
      <c r="K31" s="10"/>
      <c r="L31" s="11"/>
      <c r="M31" s="9"/>
    </row>
    <row r="32" spans="1:15" s="7" customFormat="1" x14ac:dyDescent="0.25">
      <c r="A32" s="2" t="s">
        <v>2</v>
      </c>
      <c r="H32" s="9"/>
      <c r="I32" s="9"/>
      <c r="J32" s="10"/>
      <c r="K32" s="10"/>
      <c r="M32" s="9"/>
    </row>
    <row r="33" spans="1:13" s="7" customFormat="1" x14ac:dyDescent="0.25">
      <c r="A33" s="2" t="s">
        <v>172</v>
      </c>
      <c r="H33" s="9"/>
      <c r="I33" s="9"/>
      <c r="J33" s="10"/>
      <c r="K33" s="10"/>
      <c r="M33" s="9"/>
    </row>
    <row r="34" spans="1:13" s="7" customFormat="1" x14ac:dyDescent="0.25">
      <c r="A34" s="2" t="s">
        <v>9</v>
      </c>
      <c r="H34" s="9"/>
      <c r="I34" s="9"/>
      <c r="J34" s="10"/>
      <c r="K34" s="10"/>
      <c r="M34" s="9"/>
    </row>
    <row r="35" spans="1:13" s="7" customFormat="1" x14ac:dyDescent="0.25">
      <c r="A35" s="2" t="s">
        <v>6</v>
      </c>
      <c r="H35" s="9"/>
      <c r="I35" s="9"/>
      <c r="J35" s="10"/>
      <c r="K35" s="10"/>
      <c r="M35" s="9"/>
    </row>
    <row r="36" spans="1:13" s="7" customFormat="1" x14ac:dyDescent="0.25">
      <c r="A36" s="2" t="s">
        <v>157</v>
      </c>
      <c r="H36" s="9"/>
      <c r="I36" s="9"/>
      <c r="J36" s="10"/>
      <c r="K36" s="10"/>
      <c r="M36" s="9"/>
    </row>
    <row r="37" spans="1:13" s="7" customFormat="1" x14ac:dyDescent="0.25">
      <c r="A37" s="2" t="s">
        <v>158</v>
      </c>
      <c r="H37" s="9"/>
      <c r="I37" s="9"/>
      <c r="J37" s="10"/>
      <c r="K37" s="10"/>
      <c r="M37" s="9"/>
    </row>
    <row r="38" spans="1:13" s="7" customFormat="1" x14ac:dyDescent="0.25">
      <c r="A38" s="2" t="s">
        <v>159</v>
      </c>
      <c r="H38" s="9"/>
      <c r="I38" s="9"/>
      <c r="J38" s="10"/>
      <c r="K38" s="10"/>
      <c r="M38" s="9"/>
    </row>
    <row r="39" spans="1:13" s="7" customFormat="1" x14ac:dyDescent="0.25">
      <c r="A39" s="12" t="s">
        <v>8</v>
      </c>
      <c r="H39" s="9"/>
      <c r="I39" s="9"/>
      <c r="J39" s="10"/>
      <c r="K39" s="10"/>
      <c r="M39" s="9"/>
    </row>
    <row r="40" spans="1:13" s="7" customFormat="1" x14ac:dyDescent="0.25">
      <c r="A40" s="12" t="s">
        <v>7</v>
      </c>
      <c r="H40" s="9"/>
      <c r="I40" s="9"/>
      <c r="J40" s="10"/>
      <c r="K40" s="10"/>
      <c r="M40" s="9"/>
    </row>
    <row r="41" spans="1:13" s="7" customFormat="1" x14ac:dyDescent="0.25">
      <c r="A41" s="12" t="s">
        <v>3</v>
      </c>
      <c r="J41" s="10"/>
      <c r="K41" s="10"/>
      <c r="M41" s="9"/>
    </row>
    <row r="42" spans="1:13" s="7" customFormat="1" x14ac:dyDescent="0.25">
      <c r="A42" s="12"/>
      <c r="J42" s="10"/>
      <c r="K42" s="10"/>
      <c r="M42" s="9"/>
    </row>
    <row r="43" spans="1:13" s="7" customFormat="1" x14ac:dyDescent="0.25">
      <c r="A43" s="12"/>
      <c r="J43" s="10"/>
      <c r="K43" s="10"/>
      <c r="M43" s="9"/>
    </row>
    <row r="44" spans="1:13" s="7" customFormat="1" x14ac:dyDescent="0.25">
      <c r="A44" s="12"/>
      <c r="J44" s="10"/>
      <c r="K44" s="10"/>
      <c r="M44" s="9"/>
    </row>
    <row r="45" spans="1:13" s="7" customFormat="1" x14ac:dyDescent="0.25">
      <c r="A45" s="12"/>
      <c r="J45" s="10"/>
      <c r="K45" s="10"/>
      <c r="M45" s="9"/>
    </row>
    <row r="46" spans="1:13" s="7" customFormat="1" x14ac:dyDescent="0.25">
      <c r="A46" s="12"/>
      <c r="J46" s="10"/>
      <c r="K46" s="10"/>
      <c r="M46" s="9"/>
    </row>
    <row r="47" spans="1:13" s="7" customFormat="1" x14ac:dyDescent="0.25">
      <c r="A47" s="12"/>
      <c r="J47" s="10"/>
      <c r="K47" s="10"/>
      <c r="M47" s="9"/>
    </row>
    <row r="48" spans="1:13" s="7" customFormat="1" x14ac:dyDescent="0.25">
      <c r="A48" s="12"/>
      <c r="J48" s="10"/>
      <c r="K48" s="10"/>
      <c r="M48" s="9"/>
    </row>
    <row r="49" spans="1:13" s="7" customFormat="1" x14ac:dyDescent="0.25">
      <c r="A49" s="12"/>
      <c r="J49" s="10"/>
      <c r="K49" s="10"/>
      <c r="M49" s="9"/>
    </row>
    <row r="50" spans="1:13" s="7" customFormat="1" x14ac:dyDescent="0.25">
      <c r="A50" s="12"/>
      <c r="J50" s="10"/>
      <c r="K50" s="10"/>
      <c r="M50" s="9"/>
    </row>
    <row r="51" spans="1:13" s="7" customFormat="1" x14ac:dyDescent="0.25">
      <c r="A51" s="12"/>
      <c r="J51" s="10"/>
      <c r="K51" s="10"/>
      <c r="M51" s="9"/>
    </row>
    <row r="52" spans="1:13" s="7" customFormat="1" x14ac:dyDescent="0.25">
      <c r="A52" s="12"/>
      <c r="J52" s="10"/>
      <c r="K52" s="10"/>
      <c r="M52" s="9"/>
    </row>
    <row r="53" spans="1:13" s="7" customFormat="1" x14ac:dyDescent="0.25">
      <c r="A53" s="12"/>
      <c r="J53" s="10"/>
      <c r="K53" s="10"/>
      <c r="M53" s="9"/>
    </row>
    <row r="54" spans="1:13" s="7" customFormat="1" x14ac:dyDescent="0.25">
      <c r="A54" s="12"/>
      <c r="J54" s="10"/>
      <c r="K54" s="10"/>
    </row>
    <row r="55" spans="1:13" s="7" customFormat="1" x14ac:dyDescent="0.25">
      <c r="A55" s="12"/>
      <c r="J55" s="10"/>
      <c r="K55" s="10"/>
    </row>
    <row r="56" spans="1:13" s="7" customFormat="1" x14ac:dyDescent="0.25">
      <c r="A56" s="12"/>
      <c r="J56" s="10"/>
      <c r="K56" s="10"/>
    </row>
    <row r="57" spans="1:13" s="7" customFormat="1" x14ac:dyDescent="0.25">
      <c r="A57" s="12"/>
      <c r="J57" s="10"/>
      <c r="K57" s="10"/>
    </row>
    <row r="58" spans="1:13" s="7" customFormat="1" x14ac:dyDescent="0.25">
      <c r="A58" s="12"/>
      <c r="J58" s="10"/>
      <c r="K58" s="10"/>
    </row>
    <row r="59" spans="1:13" s="7" customFormat="1" x14ac:dyDescent="0.25">
      <c r="A59" s="12"/>
      <c r="J59" s="10"/>
      <c r="K59" s="10"/>
    </row>
    <row r="60" spans="1:13" s="7" customFormat="1" x14ac:dyDescent="0.25">
      <c r="A60" s="12"/>
      <c r="J60" s="10"/>
      <c r="K60" s="10"/>
    </row>
    <row r="61" spans="1:13" s="7" customFormat="1" x14ac:dyDescent="0.25">
      <c r="A61" s="12"/>
      <c r="J61" s="10"/>
      <c r="K61" s="10"/>
    </row>
    <row r="62" spans="1:13" s="7" customFormat="1" x14ac:dyDescent="0.25">
      <c r="A62" s="12"/>
      <c r="J62" s="10"/>
      <c r="K62" s="10"/>
    </row>
    <row r="63" spans="1:13" s="7" customFormat="1" x14ac:dyDescent="0.25">
      <c r="A63" s="12"/>
      <c r="J63" s="10"/>
      <c r="K63" s="10"/>
    </row>
    <row r="64" spans="1:13" s="7" customFormat="1" x14ac:dyDescent="0.25">
      <c r="A64" s="12"/>
      <c r="J64" s="10"/>
      <c r="K64" s="10"/>
    </row>
    <row r="65" spans="1:11" s="7" customFormat="1" x14ac:dyDescent="0.25">
      <c r="A65" s="12"/>
      <c r="J65" s="10"/>
      <c r="K65" s="10"/>
    </row>
    <row r="66" spans="1:11" s="7" customFormat="1" x14ac:dyDescent="0.25">
      <c r="A66" s="12"/>
      <c r="J66" s="10"/>
      <c r="K66" s="10"/>
    </row>
    <row r="67" spans="1:11" s="7" customFormat="1" x14ac:dyDescent="0.25">
      <c r="A67" s="12"/>
      <c r="J67" s="10"/>
      <c r="K67" s="10"/>
    </row>
    <row r="68" spans="1:11" s="7" customFormat="1" x14ac:dyDescent="0.25">
      <c r="A68" s="12"/>
      <c r="J68" s="10"/>
      <c r="K68" s="10"/>
    </row>
    <row r="69" spans="1:11" s="7" customFormat="1" x14ac:dyDescent="0.25">
      <c r="A69" s="12"/>
      <c r="J69" s="10"/>
      <c r="K69" s="10"/>
    </row>
    <row r="70" spans="1:11" s="7" customFormat="1" x14ac:dyDescent="0.25">
      <c r="A70" s="12"/>
      <c r="J70" s="10"/>
      <c r="K70" s="10"/>
    </row>
    <row r="71" spans="1:11" s="7" customFormat="1" x14ac:dyDescent="0.25">
      <c r="A71" s="12"/>
      <c r="J71" s="10"/>
      <c r="K71" s="10"/>
    </row>
    <row r="72" spans="1:11" s="7" customFormat="1" x14ac:dyDescent="0.25">
      <c r="A72" s="12"/>
      <c r="J72" s="10"/>
      <c r="K72" s="10"/>
    </row>
    <row r="73" spans="1:11" s="7" customFormat="1" x14ac:dyDescent="0.25">
      <c r="A73" s="12"/>
      <c r="J73" s="10"/>
      <c r="K73" s="10"/>
    </row>
    <row r="74" spans="1:11" s="7" customFormat="1" x14ac:dyDescent="0.25">
      <c r="A74" s="12"/>
      <c r="J74" s="10"/>
      <c r="K74" s="10"/>
    </row>
    <row r="75" spans="1:11" s="7" customFormat="1" x14ac:dyDescent="0.25">
      <c r="A75" s="12"/>
      <c r="J75" s="10"/>
      <c r="K75" s="10"/>
    </row>
    <row r="76" spans="1:11" s="7" customFormat="1" x14ac:dyDescent="0.25">
      <c r="A76" s="12"/>
      <c r="J76" s="10"/>
      <c r="K76" s="10"/>
    </row>
    <row r="77" spans="1:11" s="7" customFormat="1" x14ac:dyDescent="0.25">
      <c r="A77" s="12"/>
      <c r="J77" s="10"/>
      <c r="K77" s="10"/>
    </row>
    <row r="78" spans="1:11" s="7" customFormat="1" x14ac:dyDescent="0.25">
      <c r="A78" s="12"/>
      <c r="J78" s="10"/>
      <c r="K78" s="10"/>
    </row>
    <row r="79" spans="1:11" s="7" customFormat="1" x14ac:dyDescent="0.25">
      <c r="A79" s="12"/>
      <c r="J79" s="10"/>
      <c r="K79" s="10"/>
    </row>
    <row r="80" spans="1:11" s="7" customFormat="1" x14ac:dyDescent="0.25">
      <c r="A80" s="12"/>
      <c r="J80" s="10"/>
      <c r="K80" s="10"/>
    </row>
    <row r="81" spans="1:11" s="7" customFormat="1" x14ac:dyDescent="0.25">
      <c r="A81" s="12"/>
      <c r="J81" s="10"/>
      <c r="K81" s="10"/>
    </row>
    <row r="82" spans="1:11" s="7" customFormat="1" x14ac:dyDescent="0.25">
      <c r="A82" s="12"/>
      <c r="J82" s="10"/>
      <c r="K82" s="10"/>
    </row>
    <row r="83" spans="1:11" s="7" customFormat="1" x14ac:dyDescent="0.25">
      <c r="A83" s="12"/>
      <c r="J83" s="10"/>
      <c r="K83" s="10"/>
    </row>
    <row r="84" spans="1:11" s="7" customFormat="1" x14ac:dyDescent="0.25">
      <c r="A84" s="12"/>
      <c r="J84" s="10"/>
      <c r="K84" s="10"/>
    </row>
    <row r="85" spans="1:11" s="7" customFormat="1" x14ac:dyDescent="0.25">
      <c r="A85" s="12"/>
      <c r="J85" s="10"/>
      <c r="K85" s="10"/>
    </row>
    <row r="86" spans="1:11" s="7" customFormat="1" x14ac:dyDescent="0.25">
      <c r="A86" s="12"/>
      <c r="J86" s="10"/>
      <c r="K86" s="10"/>
    </row>
    <row r="87" spans="1:11" s="7" customFormat="1" x14ac:dyDescent="0.25">
      <c r="A87" s="12"/>
      <c r="J87" s="10"/>
      <c r="K87" s="10"/>
    </row>
    <row r="88" spans="1:11" s="7" customFormat="1" x14ac:dyDescent="0.25">
      <c r="A88" s="12"/>
      <c r="J88" s="10"/>
      <c r="K88" s="10"/>
    </row>
    <row r="89" spans="1:11" s="7" customFormat="1" x14ac:dyDescent="0.25">
      <c r="A89" s="12"/>
      <c r="J89" s="10"/>
      <c r="K89" s="10"/>
    </row>
    <row r="90" spans="1:11" x14ac:dyDescent="0.25">
      <c r="A90" s="3"/>
      <c r="J90" s="1"/>
      <c r="K90" s="1"/>
    </row>
    <row r="91" spans="1:11" x14ac:dyDescent="0.25">
      <c r="A91" s="3"/>
      <c r="J91" s="1"/>
      <c r="K91" s="1"/>
    </row>
    <row r="92" spans="1:11" x14ac:dyDescent="0.25">
      <c r="A92" s="3"/>
      <c r="J92" s="1"/>
      <c r="K92" s="1"/>
    </row>
    <row r="93" spans="1:11" x14ac:dyDescent="0.25">
      <c r="A93" s="3"/>
      <c r="J93" s="1"/>
      <c r="K93" s="1"/>
    </row>
    <row r="94" spans="1:11" x14ac:dyDescent="0.25">
      <c r="A94" s="3"/>
      <c r="J94" s="1"/>
      <c r="K94" s="1"/>
    </row>
    <row r="95" spans="1:11" x14ac:dyDescent="0.25">
      <c r="A95" s="3"/>
      <c r="J95" s="1"/>
      <c r="K95" s="1"/>
    </row>
    <row r="96" spans="1:11" x14ac:dyDescent="0.25">
      <c r="A96" s="3"/>
      <c r="J96" s="1"/>
      <c r="K96" s="1"/>
    </row>
    <row r="97" spans="1:11" x14ac:dyDescent="0.25">
      <c r="A97" s="3"/>
      <c r="J97" s="1"/>
      <c r="K97" s="1"/>
    </row>
    <row r="98" spans="1:11" x14ac:dyDescent="0.25">
      <c r="A98" s="3"/>
      <c r="J98" s="1"/>
      <c r="K98" s="1"/>
    </row>
    <row r="99" spans="1:11" x14ac:dyDescent="0.25">
      <c r="A99" s="3"/>
      <c r="J99" s="1"/>
      <c r="K99" s="1"/>
    </row>
    <row r="100" spans="1:11" x14ac:dyDescent="0.25">
      <c r="A100" s="3"/>
      <c r="J100" s="1"/>
      <c r="K100" s="1"/>
    </row>
    <row r="101" spans="1:11" x14ac:dyDescent="0.25">
      <c r="A101" s="3"/>
      <c r="J101" s="1"/>
      <c r="K101" s="1"/>
    </row>
    <row r="102" spans="1:11" x14ac:dyDescent="0.25">
      <c r="A102" s="3"/>
      <c r="J102" s="1"/>
      <c r="K102" s="1"/>
    </row>
    <row r="103" spans="1:11" x14ac:dyDescent="0.25">
      <c r="A103" s="3"/>
      <c r="J103" s="1"/>
      <c r="K103" s="1"/>
    </row>
    <row r="104" spans="1:11" x14ac:dyDescent="0.25">
      <c r="A104" s="3"/>
      <c r="J104" s="1"/>
      <c r="K104" s="1"/>
    </row>
    <row r="105" spans="1:11" x14ac:dyDescent="0.25">
      <c r="A105" s="3"/>
      <c r="J105" s="1"/>
      <c r="K105" s="1"/>
    </row>
    <row r="106" spans="1:11" x14ac:dyDescent="0.25">
      <c r="A106" s="3"/>
      <c r="J106" s="1"/>
      <c r="K106" s="1"/>
    </row>
    <row r="107" spans="1:11" x14ac:dyDescent="0.25">
      <c r="J107" s="1"/>
      <c r="K107" s="1"/>
    </row>
    <row r="108" spans="1:11" x14ac:dyDescent="0.25">
      <c r="J108" s="1"/>
      <c r="K108" s="1"/>
    </row>
    <row r="109" spans="1:11" x14ac:dyDescent="0.25">
      <c r="J109" s="1"/>
      <c r="K109" s="1"/>
    </row>
    <row r="110" spans="1:11" x14ac:dyDescent="0.25">
      <c r="J110" s="1"/>
      <c r="K110" s="1"/>
    </row>
    <row r="111" spans="1:11" x14ac:dyDescent="0.25">
      <c r="J111" s="1"/>
      <c r="K111" s="1"/>
    </row>
    <row r="112" spans="1:11" x14ac:dyDescent="0.25">
      <c r="J112" s="1"/>
      <c r="K112" s="1"/>
    </row>
  </sheetData>
  <autoFilter ref="A2:N2"/>
  <mergeCells count="1">
    <mergeCell ref="A1:N1"/>
  </mergeCells>
  <hyperlinks>
    <hyperlink ref="N3" r:id="rId1" display="http://www.almalaurea.it/"/>
    <hyperlink ref="N4" r:id="rId2"/>
    <hyperlink ref="N5" r:id="rId3"/>
    <hyperlink ref="N6" r:id="rId4"/>
    <hyperlink ref="N7" r:id="rId5"/>
    <hyperlink ref="N9" r:id="rId6"/>
    <hyperlink ref="N10" r:id="rId7"/>
    <hyperlink ref="N11" r:id="rId8"/>
    <hyperlink ref="N12" r:id="rId9"/>
    <hyperlink ref="N13" r:id="rId10"/>
    <hyperlink ref="N14" r:id="rId11"/>
    <hyperlink ref="N15" r:id="rId12"/>
    <hyperlink ref="N16" r:id="rId13"/>
    <hyperlink ref="N17" r:id="rId14"/>
    <hyperlink ref="N18" r:id="rId15"/>
    <hyperlink ref="N19" r:id="rId16" display="www.cybersar.it"/>
    <hyperlink ref="N20" r:id="rId17"/>
    <hyperlink ref="N23" r:id="rId18"/>
    <hyperlink ref="N24" r:id="rId19"/>
    <hyperlink ref="N8" r:id="rId20"/>
    <hyperlink ref="N25" r:id="rId21"/>
    <hyperlink ref="N26" r:id="rId22" display="http://www.parcogeominerario.eu/"/>
  </hyperlinks>
  <pageMargins left="0.23622047244094491" right="0.23622047244094491" top="0.74803149606299213" bottom="0.74803149606299213" header="0.31496062992125984" footer="0.31496062992125984"/>
  <pageSetup paperSize="8" scale="57" fitToHeight="0" orientation="landscape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4" sqref="H4"/>
    </sheetView>
  </sheetViews>
  <sheetFormatPr defaultRowHeight="15" x14ac:dyDescent="0.25"/>
  <cols>
    <col min="2" max="2" width="12.85546875" bestFit="1" customWidth="1"/>
    <col min="3" max="3" width="17.5703125" bestFit="1" customWidth="1"/>
  </cols>
  <sheetData>
    <row r="1" spans="1:3" x14ac:dyDescent="0.25">
      <c r="A1" s="5" t="s">
        <v>12</v>
      </c>
      <c r="B1" s="5" t="s">
        <v>13</v>
      </c>
      <c r="C1" s="5" t="s">
        <v>132</v>
      </c>
    </row>
    <row r="2" spans="1:3" ht="150" x14ac:dyDescent="0.25">
      <c r="A2" s="16" t="s">
        <v>40</v>
      </c>
      <c r="B2" s="16" t="s">
        <v>60</v>
      </c>
      <c r="C2" s="23">
        <v>0.5</v>
      </c>
    </row>
    <row r="3" spans="1:3" ht="165" x14ac:dyDescent="0.25">
      <c r="A3" s="16" t="s">
        <v>34</v>
      </c>
      <c r="B3" s="16" t="s">
        <v>53</v>
      </c>
      <c r="C3" s="23">
        <v>0.33</v>
      </c>
    </row>
    <row r="4" spans="1:3" ht="165" x14ac:dyDescent="0.25">
      <c r="A4" s="16" t="s">
        <v>24</v>
      </c>
      <c r="B4" s="16" t="s">
        <v>43</v>
      </c>
      <c r="C4" s="24">
        <v>0.25</v>
      </c>
    </row>
    <row r="5" spans="1:3" ht="165" x14ac:dyDescent="0.25">
      <c r="A5" s="16" t="s">
        <v>65</v>
      </c>
      <c r="B5" s="16" t="s">
        <v>42</v>
      </c>
      <c r="C5" s="24">
        <v>0.2</v>
      </c>
    </row>
    <row r="6" spans="1:3" ht="75" x14ac:dyDescent="0.25">
      <c r="A6" s="16" t="s">
        <v>170</v>
      </c>
      <c r="B6" s="16" t="s">
        <v>166</v>
      </c>
      <c r="C6" s="24">
        <v>0.17</v>
      </c>
    </row>
    <row r="7" spans="1:3" ht="180" x14ac:dyDescent="0.25">
      <c r="A7" s="16" t="s">
        <v>37</v>
      </c>
      <c r="B7" s="16" t="s">
        <v>56</v>
      </c>
      <c r="C7" s="23">
        <v>0.14199999999999999</v>
      </c>
    </row>
    <row r="8" spans="1:3" ht="150" x14ac:dyDescent="0.25">
      <c r="A8" s="16" t="s">
        <v>171</v>
      </c>
      <c r="B8" s="16" t="s">
        <v>161</v>
      </c>
      <c r="C8" s="23">
        <v>0.125</v>
      </c>
    </row>
    <row r="9" spans="1:3" ht="105" x14ac:dyDescent="0.25">
      <c r="A9" s="16" t="s">
        <v>27</v>
      </c>
      <c r="B9" s="16" t="s">
        <v>46</v>
      </c>
      <c r="C9" s="23">
        <v>0.1</v>
      </c>
    </row>
    <row r="10" spans="1:3" ht="180" x14ac:dyDescent="0.25">
      <c r="A10" s="16" t="s">
        <v>28</v>
      </c>
      <c r="B10" s="16" t="s">
        <v>47</v>
      </c>
      <c r="C10" s="23">
        <v>7.0999999999999994E-2</v>
      </c>
    </row>
    <row r="11" spans="1:3" ht="150" x14ac:dyDescent="0.25">
      <c r="A11" s="16" t="s">
        <v>35</v>
      </c>
      <c r="B11" s="16" t="s">
        <v>54</v>
      </c>
      <c r="C11" s="23">
        <v>6.7000000000000004E-2</v>
      </c>
    </row>
    <row r="12" spans="1:3" ht="150" x14ac:dyDescent="0.25">
      <c r="A12" s="16" t="s">
        <v>38</v>
      </c>
      <c r="B12" s="16" t="s">
        <v>57</v>
      </c>
      <c r="C12" s="23">
        <v>5.5E-2</v>
      </c>
    </row>
    <row r="13" spans="1:3" ht="150" x14ac:dyDescent="0.25">
      <c r="A13" s="16" t="s">
        <v>123</v>
      </c>
      <c r="B13" s="16" t="s">
        <v>59</v>
      </c>
      <c r="C13" s="23">
        <v>0.05</v>
      </c>
    </row>
    <row r="14" spans="1:3" ht="105" x14ac:dyDescent="0.25">
      <c r="A14" s="16" t="s">
        <v>30</v>
      </c>
      <c r="B14" s="16" t="s">
        <v>49</v>
      </c>
      <c r="C14" s="23">
        <v>4.8000000000000001E-2</v>
      </c>
    </row>
    <row r="15" spans="1:3" ht="180" x14ac:dyDescent="0.25">
      <c r="A15" s="16" t="s">
        <v>26</v>
      </c>
      <c r="B15" s="16" t="s">
        <v>45</v>
      </c>
      <c r="C15" s="23">
        <v>4.2999999999999997E-2</v>
      </c>
    </row>
    <row r="16" spans="1:3" ht="135" x14ac:dyDescent="0.25">
      <c r="A16" s="16" t="s">
        <v>33</v>
      </c>
      <c r="B16" s="16" t="s">
        <v>52</v>
      </c>
      <c r="C16" s="23">
        <v>0.03</v>
      </c>
    </row>
    <row r="17" spans="1:3" ht="150" x14ac:dyDescent="0.25">
      <c r="A17" s="16" t="s">
        <v>31</v>
      </c>
      <c r="B17" s="16" t="s">
        <v>50</v>
      </c>
      <c r="C17" s="23">
        <v>2.7E-2</v>
      </c>
    </row>
    <row r="18" spans="1:3" ht="150" x14ac:dyDescent="0.25">
      <c r="A18" s="16" t="s">
        <v>36</v>
      </c>
      <c r="B18" s="16" t="s">
        <v>55</v>
      </c>
      <c r="C18" s="23">
        <v>2.5000000000000001E-2</v>
      </c>
    </row>
    <row r="19" spans="1:3" ht="75" x14ac:dyDescent="0.25">
      <c r="A19" s="25" t="s">
        <v>118</v>
      </c>
      <c r="B19" s="25" t="s">
        <v>119</v>
      </c>
      <c r="C19" s="23">
        <v>2.5000000000000001E-2</v>
      </c>
    </row>
    <row r="20" spans="1:3" ht="120" x14ac:dyDescent="0.25">
      <c r="A20" s="16" t="s">
        <v>103</v>
      </c>
      <c r="B20" s="16" t="s">
        <v>102</v>
      </c>
      <c r="C20" s="23">
        <v>2.3E-2</v>
      </c>
    </row>
    <row r="21" spans="1:3" ht="120" x14ac:dyDescent="0.25">
      <c r="A21" s="16" t="s">
        <v>29</v>
      </c>
      <c r="B21" s="16" t="s">
        <v>48</v>
      </c>
      <c r="C21" s="23">
        <v>2.1000000000000001E-2</v>
      </c>
    </row>
    <row r="22" spans="1:3" ht="105" x14ac:dyDescent="0.25">
      <c r="A22" s="16" t="s">
        <v>32</v>
      </c>
      <c r="B22" s="16" t="s">
        <v>51</v>
      </c>
      <c r="C22" s="23">
        <v>2.1999999999999999E-2</v>
      </c>
    </row>
    <row r="23" spans="1:3" ht="150" x14ac:dyDescent="0.25">
      <c r="A23" s="16" t="s">
        <v>39</v>
      </c>
      <c r="B23" s="16" t="s">
        <v>58</v>
      </c>
      <c r="C23" s="23">
        <v>0.02</v>
      </c>
    </row>
    <row r="24" spans="1:3" ht="120" x14ac:dyDescent="0.25">
      <c r="A24" s="16" t="s">
        <v>23</v>
      </c>
      <c r="B24" s="16" t="s">
        <v>41</v>
      </c>
      <c r="C24" s="29">
        <v>1.2999999999999999E-2</v>
      </c>
    </row>
    <row r="25" spans="1:3" ht="90" x14ac:dyDescent="0.25">
      <c r="A25" s="16" t="s">
        <v>25</v>
      </c>
      <c r="B25" s="16" t="s">
        <v>44</v>
      </c>
      <c r="C25" s="23">
        <v>1.2999999999999999E-2</v>
      </c>
    </row>
  </sheetData>
  <sortState ref="A2:C24">
    <sortCondition descending="1" ref="C2:C2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Unica_Enti_Diritto_Privato</vt:lpstr>
      <vt:lpstr>grafico</vt:lpstr>
    </vt:vector>
  </TitlesOfParts>
  <Company>Unica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Alessandra Orru'</cp:lastModifiedBy>
  <cp:lastPrinted>2018-02-27T14:46:20Z</cp:lastPrinted>
  <dcterms:created xsi:type="dcterms:W3CDTF">2013-09-13T06:34:09Z</dcterms:created>
  <dcterms:modified xsi:type="dcterms:W3CDTF">2018-02-27T14:52:37Z</dcterms:modified>
</cp:coreProperties>
</file>