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60" tabRatio="876" activeTab="3"/>
  </bookViews>
  <sheets>
    <sheet name="DIDATTICA" sheetId="1" r:id="rId1"/>
    <sheet name="RICERCA" sheetId="2" r:id="rId2"/>
    <sheet name="TERZA MISSIONE" sheetId="3" r:id="rId3"/>
    <sheet name="AQ Organizzazione e Comunicazio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4" l="1"/>
  <c r="J6" i="4"/>
  <c r="J7" i="4"/>
  <c r="J8" i="4"/>
  <c r="J9" i="4"/>
  <c r="J10" i="4"/>
  <c r="J11" i="4"/>
  <c r="J12" i="4"/>
  <c r="J13" i="4"/>
  <c r="J14" i="4"/>
  <c r="J15" i="4"/>
  <c r="J16" i="4"/>
  <c r="J19" i="4"/>
  <c r="J5" i="3"/>
  <c r="J6" i="3"/>
  <c r="J7" i="3"/>
  <c r="J8" i="3"/>
  <c r="J9" i="3"/>
  <c r="J10" i="3"/>
  <c r="J11" i="3"/>
  <c r="J12" i="3"/>
  <c r="J13" i="3"/>
  <c r="J14" i="3"/>
  <c r="J15" i="3"/>
  <c r="J16" i="3"/>
  <c r="J4" i="3"/>
  <c r="J5" i="2"/>
  <c r="J6" i="2"/>
  <c r="J7" i="2"/>
  <c r="J8" i="2"/>
  <c r="J9" i="2"/>
  <c r="J10" i="2"/>
  <c r="J11" i="2"/>
  <c r="J12" i="2"/>
  <c r="J13" i="2"/>
  <c r="J14" i="2"/>
  <c r="J4" i="2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4" i="1"/>
  <c r="I18" i="4" l="1"/>
  <c r="H17" i="4"/>
  <c r="H4" i="4" l="1"/>
  <c r="J4" i="4" s="1"/>
  <c r="I7" i="3"/>
</calcChain>
</file>

<file path=xl/sharedStrings.xml><?xml version="1.0" encoding="utf-8"?>
<sst xmlns="http://schemas.openxmlformats.org/spreadsheetml/2006/main" count="229" uniqueCount="163">
  <si>
    <t xml:space="preserve">OBIETTIVI </t>
  </si>
  <si>
    <t>AZIONI</t>
  </si>
  <si>
    <t>RESPONSABILE GESTIONALE</t>
  </si>
  <si>
    <t>Garantire servizi e infrastrutture di qualità</t>
  </si>
  <si>
    <t xml:space="preserve">FINALITA’ STRATEGICA DIDATTICA </t>
  </si>
  <si>
    <t>RESPONSABILE POLITICO</t>
  </si>
  <si>
    <t xml:space="preserve">n° Studenti regolari </t>
  </si>
  <si>
    <t>n° segreterie studenti riorganizzate</t>
  </si>
  <si>
    <t xml:space="preserve">FINALITA’ STRATEGICA RICERCA </t>
  </si>
  <si>
    <t>Promuovere l’internazionalizzazione della ricerca</t>
  </si>
  <si>
    <t xml:space="preserve">FINALITA’ STRATEGICA TERZA MISSIONE </t>
  </si>
  <si>
    <t>Migliorare l’integrazione tra attività didattiche, di ricerca e assistenziali nell’ambito dell’AOU per garantire la formazione di professionisti sempre più qualificati e un’assistenza sanitaria di eccellenza.</t>
  </si>
  <si>
    <t>FINALITA’TRASVERSALE ASSICURAZIONE DELLA QUALITA’ ORGANIZZAZIONE E COMUNICAZIONE</t>
  </si>
  <si>
    <t>Direzione Ricerca e Territorio               Direzione didattica</t>
  </si>
  <si>
    <t>Migliorare la qualita’ e l’efficienza dei servizi attraverso un percorso di semplificazione e riorganizzazione che renda l’operato dell’ateneo sempre piu’ trasparente e accessibile alla comunita’ universitaria e alla collettivita’</t>
  </si>
  <si>
    <t>progettazione e implementazione sistema open data</t>
  </si>
  <si>
    <t>Rendere l’operato dell’Ateneo sempre più trasparente per la comunità universitaria e i portatori di interesse esterni migliorando l’efficacia della comunicazione interna ed esterna</t>
  </si>
  <si>
    <t xml:space="preserve">Promuovere le pari opportunità, l’inclusione e l’integrazione e favorire il benessere organizzativo nell’Ateneo </t>
  </si>
  <si>
    <t>apertura asilo aziendale</t>
  </si>
  <si>
    <t>esiti indagine sul benessere organizzativo del personale tecnico amministrativo</t>
  </si>
  <si>
    <t>indagine di gradimento sulle infrastrutture al termine del piano</t>
  </si>
  <si>
    <t xml:space="preserve">n° studenti in mobilità in ingresso e in uscita </t>
  </si>
  <si>
    <t>INDICATORI DI RISULTATO                                                 (legati agli obiettivi)</t>
  </si>
  <si>
    <t>INDICATORI DI RISULTATO                              (legati agli obiettivi)</t>
  </si>
  <si>
    <t>Favorire la diffusione di competenze trasversali in ambito imprenditoriale tra gli studenti i dottorandi e ricercatori e potenziare le attività di placement</t>
  </si>
  <si>
    <t>Direzione ricerca; Dipartimenti</t>
  </si>
  <si>
    <t>n° eventi organizzati e studenti, dottorandi e ricercatori coinvolti</t>
  </si>
  <si>
    <t>Direzione Ricerca e Territorio; Dipartimenti</t>
  </si>
  <si>
    <t>Rettore                                   Prorettore attività sanitarie                                 Prorettore per il Presidio di Monserrato</t>
  </si>
  <si>
    <t>Direzione generale;                                 Direzione Ricerca e Territorio;                      Direzione personale;                         Direzione finanziaria;       Dipartimenti</t>
  </si>
  <si>
    <t>Prorettore Ricerca;                                  Prorettore delegato per il Presidio di Monserrato;                                           Direttori di dipartimento</t>
  </si>
  <si>
    <t>Prorettore internazionalizzazione;                                      Prorettore Ricerca;                                 Delegato progetti internazionali e Ufficio Europa; Direttori di dipartimento</t>
  </si>
  <si>
    <t>n° di progetti europei e internazionali finanziati</t>
  </si>
  <si>
    <t>n°contratti di apprendistato per il conseguimento del titolo (laurea, dottorato) o per attività di ricerca in azienda</t>
  </si>
  <si>
    <t>%realizzazione del piano di mappatura</t>
  </si>
  <si>
    <t>Direzione Generale                   Direzione personale Ufficio di gabinetto del rettore</t>
  </si>
  <si>
    <t>Prorettore Territorio e Innovazione;                                         Direttori di dipartimento</t>
  </si>
  <si>
    <t xml:space="preserve">n° progetti in partenariato con le imprese finanziati </t>
  </si>
  <si>
    <t>n° di aziende startup derivate dal Clab</t>
  </si>
  <si>
    <t>n°eventi divulgativi  e di formazione continua organizzati (public engagement)</t>
  </si>
  <si>
    <t xml:space="preserve">nuovo Protocollo di Intesa </t>
  </si>
  <si>
    <t xml:space="preserve">Atto Aziendale  </t>
  </si>
  <si>
    <t xml:space="preserve">ISEF  </t>
  </si>
  <si>
    <t xml:space="preserve">indicatore di indebitamento </t>
  </si>
  <si>
    <t>indicatore spese di personale</t>
  </si>
  <si>
    <t>Costituzione del Comitato e n°incontri</t>
  </si>
  <si>
    <t>Realizzare investimenti nelle infrastrutture dedidate alla didattica e alla ricerca</t>
  </si>
  <si>
    <t xml:space="preserve">% completezza dei dati inseriti in amministrazione trasparente e organizzazione della giornata della trasparenza                                                                          </t>
  </si>
  <si>
    <t>Rettore Prorettore vicario Prorettore delegato per la semplificazione e l’innovazione amministrativa Direttori Dipartimento Presidenti Facoltà</t>
  </si>
  <si>
    <t>Direzione Didattica                                           Corsi di Sudio                                                    Facoltà                                            Dipartimenti                                                    Corsi di dottorato</t>
  </si>
  <si>
    <t xml:space="preserve">n° docenti inattivi
</t>
  </si>
  <si>
    <t>n° di prodotti/anno (compresi i neoreclutati)</t>
  </si>
  <si>
    <t>n° integrazioni dei servizi amministrativi tra i dipartimenti</t>
  </si>
  <si>
    <t xml:space="preserve">n° accordi </t>
  </si>
  <si>
    <t xml:space="preserve">Prorettore Vicario                          Prorettore didattica                                  Prorettore Territorio e Innovazione </t>
  </si>
  <si>
    <t>n° accordi stipulati</t>
  </si>
  <si>
    <t>Direttore Generale Gruppo Sistema di organizzazione della gestione dei dati                                                         Direzione Reti Responsabile Prevenzione Corruzione e trasparenza Tutte le direzioni Dipartimenti                 Facoltà</t>
  </si>
  <si>
    <t>Rettore, Prorettori, Organi di governo Direttori di dipartimento Presidenti Facoltà</t>
  </si>
  <si>
    <t>Tutte le direzioni Dipartimenti                 Facoltà</t>
  </si>
  <si>
    <t>Direttore generale;                           Direzione Ricerca;                           Direzione personale;                             Direzione Finanziaria;                                            Direzione opere pubbliche; Direzione biblioteche; Dipartimenti; Direzione Acquisti Appalti e contratti                Direzione Reti</t>
  </si>
  <si>
    <t>n° progetti di telelavoro</t>
  </si>
  <si>
    <t xml:space="preserve">Rettore                              Prorettore Didattica                                        Prorettore per la ricerca                                                Delegato per la disabilità                Prorettore delegato per il Presidio di Monserrato                    </t>
  </si>
  <si>
    <t>n° distretti delle biblioteche migliorati</t>
  </si>
  <si>
    <t>n° titoli doctor europeus rilasciati, n° cotutele e summer school</t>
  </si>
  <si>
    <t>Realizzazione investimenti programmati</t>
  </si>
  <si>
    <t>n° dipartimenti che hanno attuato progetti di integrazione</t>
  </si>
  <si>
    <t>indagine di soddisfazione sul portale</t>
  </si>
  <si>
    <r>
      <t xml:space="preserve">Direttore Generale;                     Direzione Didattica;           Direzione Biblioteche;    Direzione Acquisti appalti e contratti;                           Direzione Reti;                                      Direzione Opere Pubbliche;                         Servizio Prevenzione e Protezione;                                                                                 </t>
    </r>
    <r>
      <rPr>
        <strike/>
        <sz val="9"/>
        <color rgb="FF7030A0"/>
        <rFont val="Century Gothic"/>
        <family val="2"/>
      </rPr>
      <t/>
    </r>
  </si>
  <si>
    <t>D</t>
  </si>
  <si>
    <t>a)</t>
  </si>
  <si>
    <t>b)</t>
  </si>
  <si>
    <t>c)</t>
  </si>
  <si>
    <t>d)</t>
  </si>
  <si>
    <t>Consolidare gli interventi per il diritto allo studio e gli incentivi per il merito</t>
  </si>
  <si>
    <t>Promuovere interventi di didattica innovativa nei corsi di studio, l'attualizzazione dei programmi degli insegnamenti nei corsi di studio, e eventi formativi per i docenti dell'Ateneo</t>
  </si>
  <si>
    <t>promuovere la realizzazione di un Decision Support System (DSS) al fine di rendere fruibili e valorizzare i dati dell'Ateneo relativi alla didattica</t>
  </si>
  <si>
    <t xml:space="preserve">ridefinire il ruolo delle segreterie studenti come luoghi di incontro per le attività di counseling e coaching, attraverso la riorganizzazione degli spazi, la riqualificazione del personale e la riprogettazione dei servizi;                                                      </t>
  </si>
  <si>
    <t>Consolidare e migliorare i servizi delle biblioteche (autoprestito, attività formative per gli studenti)</t>
  </si>
  <si>
    <t xml:space="preserve">Consolidare le reti internazionali promuovendo le occasioni di confronto e di mobilità tra docenti dell’Ateneo e le università estere;                                                               </t>
  </si>
  <si>
    <t xml:space="preserve">Potenziare la mobilità degli studenti in ingresso e in uscita nei vari programmi anche attraverso la semplificazione e standardizzazione delle procedure di riconoscimento delle attività formative svolte all'estero;                                                                           </t>
  </si>
  <si>
    <t xml:space="preserve">Istituire percorsi formativi internazionali a doppio titolo/titolo congiunto, favorire le cotutele e promuovere il rilascio del  titolo del Doctor Europeus, l'attivazione di dottorati internazionali e l'organizzazione di summer school           </t>
  </si>
  <si>
    <t>R</t>
  </si>
  <si>
    <t>e)</t>
  </si>
  <si>
    <t>Riorganizzare i servizi di informazione e assistenza tecnica per la partecipazione a bandi  competitivi e l'accesso a finanziamenti a tutti i livelli (fundraising)</t>
  </si>
  <si>
    <t>Favorire il monitoraggio della produttività scientifica attraverso il sistema IRIS integrato con il Decision Support System</t>
  </si>
  <si>
    <t xml:space="preserve">potenziare e consolidare le reti internazionali di collaborazione e partenariato;                                                                                       </t>
  </si>
  <si>
    <t xml:space="preserve">favorire periodi di ricerca all’estero dei docenti/ricercatori dell’Ateneo;                                                       </t>
  </si>
  <si>
    <t xml:space="preserve">sostenere la partecipazione ai progetti internazionali                                                                                </t>
  </si>
  <si>
    <t>favorire l'attrazione e il rientro di ricercatori eccellenti provenienti da istituzioni estere;</t>
  </si>
  <si>
    <t>TM</t>
  </si>
  <si>
    <t xml:space="preserve">Proteggere, e sviluppare forme di valorizzazione della proprietà intellettuale a titolarità dell’ateneo tramite licensing e sfruttamento diretto dei risultati della ricerca;                                                                                        </t>
  </si>
  <si>
    <t xml:space="preserve">Potenziare le iniziative volte a rafforzare le competenze trasversali degli studenti e dei dottori di ricerca (UniCa Contamination Lab);               </t>
  </si>
  <si>
    <t xml:space="preserve">Potenziare le attività per l’accompagnamento  all’inserimento dei neolaureati e dei dottori di ricerca nel contesto lavorativo;                                                            </t>
  </si>
  <si>
    <t>Stipulare accordi e convenzioni con enti pubblici e privati</t>
  </si>
  <si>
    <t>Organizzare eventi di divulgazione delle attività di ricerca dell'Ateneo rivolti alle diverse tipologie di portatori di interesse e interventi per la formazione continua (es Notte dei Ricercatori, Unica e Imprese, ecc.)</t>
  </si>
  <si>
    <t>Costituire il Comitato di Indirizzo di Ateneo</t>
  </si>
  <si>
    <t xml:space="preserve">Incrementare le collaborazioni con aree dell’ateneo diverse da quelle biomediche;   </t>
  </si>
  <si>
    <t xml:space="preserve">Valorizzare l’attività di ricerca e didattica nelle valutazioni della AOUCA;     </t>
  </si>
  <si>
    <t xml:space="preserve">Ridefinire i nuovi protocolli di Intesa Università- Regione Sardegna;      </t>
  </si>
  <si>
    <t xml:space="preserve">Favorire l’interazione tra ricercatori clinici e ricercatori di materie di base;                                                                                                                                                                                </t>
  </si>
  <si>
    <t>promuovere la approvazione dell’Atto Aziendale della AOUCA</t>
  </si>
  <si>
    <t>AQ</t>
  </si>
  <si>
    <t xml:space="preserve">Realizzare una integrazione sinergica dei servizi amministrativi tra i dipartimenti </t>
  </si>
  <si>
    <t xml:space="preserve">Semplificazione della normativa e dematerializzazione/digitalizzazione dei servizi e delle attività;  monitoraggio e aggiornamento carta dei servizi                                                                  </t>
  </si>
  <si>
    <t xml:space="preserve">Mappatura, analisi del rischio e reingegnerizzazione dei processi delle direzioni, dei dipartimenti e delle facoltà, nell’ottica del miglioramento continuo e dell’orientamento al risultato;                                     </t>
  </si>
  <si>
    <t xml:space="preserve">Sviluppo di un sistema open data/open information che permetta il reperimento di dati e di informazioni e favorisca la fruizione dall’esterno delle azioni dell’Ateneo;                                                                                              </t>
  </si>
  <si>
    <t xml:space="preserve">Sostegno alla implementazione della  Amministrazione Trasparente e Prevenzione della Corruzione e organizzazione della Giornata della Trasparenza                    </t>
  </si>
  <si>
    <t xml:space="preserve">Revisione del portale di ateneo e personalizzazione delle informazioni per tipologia di utente;                                                           </t>
  </si>
  <si>
    <t xml:space="preserve">Realizzare inteventi a sostegno della genitorialità degli studenti e dei dipendenti </t>
  </si>
  <si>
    <r>
      <t>Favorire progetti di telelavoro</t>
    </r>
    <r>
      <rPr>
        <b/>
        <sz val="9"/>
        <rFont val="Century Gothic"/>
        <family val="2"/>
      </rPr>
      <t xml:space="preserve"> </t>
    </r>
  </si>
  <si>
    <t xml:space="preserve">Verifica del grado di benessere organizzativo percepito </t>
  </si>
  <si>
    <t xml:space="preserve">Mappare le esigenze in relazione alla fruibilità degli ambienti per studenti, personale e altri utenti con disabilità, per realizzare un piano pluriennale di eliminazione delle barriere architettoniche e sensoriali e la predisposizione di sistemi di segnalazione e comunicazione; </t>
  </si>
  <si>
    <t>Realizzare interventi sulle strutture didattiche per il completamento delle dotazioni standard delle aule, e il miglioramento e ottimizzazione della climatizzazione ove necessario</t>
  </si>
  <si>
    <t>Attivare nuovi allestimenti funzionali e strumentali degli spazi e allestimenti delle strutture tecnologiche per la didattica (aule e laboratori) presso il nuovo corpo di fabbrica nel polo di Monserrato, da destinare alla didattica (aule e laboratori) e al Centro di servizi comuni di alta qualificazione tecnologica per la ricerca (CeSAR);</t>
  </si>
  <si>
    <t xml:space="preserve">Riqualificare l'edificio dell'ex clinica pediatrica;     </t>
  </si>
  <si>
    <t>Realizzare investimenti sulle infrastrutture didattiche (cfr. obiettivo strategico AQ4)</t>
  </si>
  <si>
    <t>indagine di gradimento sui servizi</t>
  </si>
  <si>
    <t>Indagine di soddisfazione unica degli studenti su: segreterie studenti, servizi online, biblioteche, infrastrutture (indice di gradimento da costruire)</t>
  </si>
  <si>
    <t>Realizzare una integrazione sinergica dei laboratori di ricerca nei dipartimenti</t>
  </si>
  <si>
    <t xml:space="preserve">Favorire le immatricolazioni, la regolarità del percorso formativo, ridurre la dispersione e gli abbandoni                                        </t>
  </si>
  <si>
    <t>monitorare la produttività scientifica dei neoreclutati</t>
  </si>
  <si>
    <t xml:space="preserve">e) </t>
  </si>
  <si>
    <t>f)</t>
  </si>
  <si>
    <t xml:space="preserve">n° nuovi brevetti depositati e/o licenziati, spin off, start up </t>
  </si>
  <si>
    <t>Consolidare e migliorare la performance organizzativa, funzionale ed economico patrimoniale dell’Ateneo, con attenzione ad una gestione efficace ed efficiente delle risorse, al miglioramento continuo, alla trasparenza e alla riduzione dei rischi di vulnerabilità corruttiva</t>
  </si>
  <si>
    <t>Consolidare e sviluppare centri di servizio per la ricerca tecnologica, umanistica e biomedica e progettazione di una university press</t>
  </si>
  <si>
    <t xml:space="preserve">Rettore                                   Prorettore Territorio                             Prorettore Vicario                  Prorettore didattica      Direttori Dipartimento                                       </t>
  </si>
  <si>
    <t xml:space="preserve">Ufficio di Gabinetto;                Direzione ricerca;                      Direzione Generale;                   Direzione Acquisti Appalti e Contratti;                                     Direzione didattica;                    Gruppo di lavoro per la comunicazione;               Dipartimenti                               </t>
  </si>
  <si>
    <t>Prorettore per l'internazionalizzazione                              Coordinatori corsi di studio Coordinatori corsi di dottorato Direttori dipartimenti   Presidenti Facoltà</t>
  </si>
  <si>
    <t>% di prodotti con coautori internazionali;                                                                  % prodotti con coautori internazionali dei neoreclutati</t>
  </si>
  <si>
    <t>Comitato Unico di Garanzia                                                                        Delegato disabilità Presidenti Facoltà</t>
  </si>
  <si>
    <t>Direzione Generale Ufficio di Gabinetto Direzione opere pubbliche                          Direzione Personale Direzione Acquisti appalti e contratti Servizio di Prevenzione e Protezione                                 Direzione didattica Facoltà</t>
  </si>
  <si>
    <t>Migliorare la qualità dell’offerta didattica e dell’alta formazione nella dimensione nazionale ed internazionale, favorendo l’interdisciplinarità, in relazione alle necessità culturali e professionali degli studenti e alle esigenze del territorio, anche attraverso la promozione  delle pari opportunità, dell'inclusione e dell’integrazione</t>
  </si>
  <si>
    <t>Incrementare la produttività media dei docenti e dei ricercatori, potenziando i servizi scientifici e amministrativi di supporto nell'ottica della multidisciplinarità e del miglioramento continuo</t>
  </si>
  <si>
    <t>Proporzione di CFU conseguiti all’estero da parte degli studenti per attività di studio o tirocinio curriculare rispetto al totale dei CFU previsti nell’anno solare</t>
  </si>
  <si>
    <t xml:space="preserve">Accrescere la dimensione internazionale dell’Ateneo e l’attrattività, favorendo le opportunità di mobilità studentesca e del corpo docente.                                              </t>
  </si>
  <si>
    <t>n° studenti che proseguono in maniera stabile al II anno con almeno 20 CFU</t>
  </si>
  <si>
    <t>Prosecuzioni nel sistema universitario al II anno</t>
  </si>
  <si>
    <t>Prosecuzioni al II anno nello stesso corso di studi</t>
  </si>
  <si>
    <t>n° docenti (PO, PA, RTDB e TDA) e altro personale di supporto alla didattica (tecnici, dottorandi, assegnisti e tutor) formati nei corsi dell'Ateneo</t>
  </si>
  <si>
    <t>n°ricercatori assunti provenienti da istituzioni estere</t>
  </si>
  <si>
    <t>Potenziare le attività di orientamento in ingresso e in itinere, e i servizi a sostegno del percorso formativo, compresi quelli rivolti a studenti con esigenze specifiche ( es. studentesse in attesa, neo mamme/papà, studenti con disabilità, DSA e BES, e altre categorie di studenti)</t>
  </si>
  <si>
    <t xml:space="preserve">Prorettore vicario;                                                          Prorettore didattica; Prorettore delegato per il Presidio di Monserrato;                                          Delegato per la disabilità:                             Comitato Unico di Garanzia;                                                 Coordinatori corsi di studio;                Presidenti Facoltà;              Direttori di dipartimento                    </t>
  </si>
  <si>
    <t xml:space="preserve">Direttore Generale;                 Direzione Didattica;                                            Direzione Personale;                          Direzione Biblioteche                                        Direzione Reti                                              Dipartimenti;                                 Corsi di Sudio;                                                           Facoltà;                                                     Gruppo Sistema di organizzazione della gestione dei dati;                                                                       Presidio Qualità Ateneo </t>
  </si>
  <si>
    <t>Indice di soddisfazione sulla didattica degli studenti frequentanti</t>
  </si>
  <si>
    <t xml:space="preserve">Prorettore Didattica                                        Delegato per la disabilità    Delegato per l'informatica, i sistemi informativi e l'ICT            Prorettore delegato per il Presidio di Monserrato                    </t>
  </si>
  <si>
    <t>n° accordi di scambio per la didattica per corsi di studio e dottorati</t>
  </si>
  <si>
    <t>Attivare nuovi allestimenti funzionali e strumentali degli spazi e allestimenti delle strutture tecnologiche per la ricerca (cfr. obiettivo strategico AQ4)</t>
  </si>
  <si>
    <t>n° docenti di Ateneo all’estero per periodi non inferiori ai tre mesi</t>
  </si>
  <si>
    <t>Sostenere la ricerca applicata o industriale, valorizzando il ruolo dell’Ateneo nel territorio attraverso il trasferimento tecnologico, lo sviluppo del rapporto con le imprese e con le istituzioni, la diffusione dei risultati della ricerca e del suo patrimonio culturale a beneficio della collettività</t>
  </si>
  <si>
    <t>Promuovere la valorizzazione dei risultati della ricerca applicata e il trasferimento tecnologico </t>
  </si>
  <si>
    <t xml:space="preserve">Informare e sostenere la presentazione di progetti su fondi dedicati alla ricerca applicata o industriale con imprese </t>
  </si>
  <si>
    <t>Valorizzare il ruolo dell’Ateneo nel territorio attraverso la diffusione dei risultati della ricerca e del suo patrimonio culturale a beneficio della collettività</t>
  </si>
  <si>
    <t>Sostenere la ricerca, in particolare quella fondamentale, per una maggiore competitività a livello nazionale ed internazionale, stimolando le sinergie dei gruppi di ricerca e valorizzando la multidisciplinarità</t>
  </si>
  <si>
    <t>Budget 2017</t>
  </si>
  <si>
    <t>Progetti in corso</t>
  </si>
  <si>
    <t>note</t>
  </si>
  <si>
    <t>-</t>
  </si>
  <si>
    <t>Progetti autorizzati anni precedenti e tuttora in corso</t>
  </si>
  <si>
    <t>RISORSE</t>
  </si>
  <si>
    <t>le stesse risorse sono indicate anche rispetto all'obiettivo strategico AQ4</t>
  </si>
  <si>
    <t>le stesse risorse sono indicate anche rispetto all'obiettivo strategico DID2</t>
  </si>
  <si>
    <t>le stesse risorse sono indicate anche rispetto all'obiettivo strategico RIC1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</si>
</sst>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b/>
      <sz val="9"/>
      <color rgb="FF000000"/>
      <name val="Century Gothic"/>
      <family val="2"/>
    </font>
    <font>
      <sz val="9"/>
      <name val="Century Gothic"/>
      <family val="2"/>
    </font>
    <font>
      <sz val="9"/>
      <color rgb="FF000000"/>
      <name val="Century Gothic"/>
      <family val="2"/>
    </font>
    <font>
      <sz val="9"/>
      <color theme="1"/>
      <name val="Century Gothic"/>
      <family val="2"/>
    </font>
    <font>
      <sz val="9"/>
      <color rgb="FFFF0000"/>
      <name val="Century Gothic"/>
      <family val="2"/>
    </font>
    <font>
      <b/>
      <sz val="9"/>
      <color theme="1"/>
      <name val="Calibri"/>
      <family val="2"/>
      <scheme val="minor"/>
    </font>
    <font>
      <b/>
      <sz val="10"/>
      <name val="Century Gothic"/>
      <family val="2"/>
    </font>
    <font>
      <strike/>
      <sz val="9"/>
      <color rgb="FF7030A0"/>
      <name val="Century Gothic"/>
      <family val="2"/>
    </font>
    <font>
      <b/>
      <sz val="9"/>
      <name val="Century Gothic"/>
      <family val="2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Border="1"/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1" xfId="0" quotePrefix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quotePrefix="1" applyFont="1" applyBorder="1" applyAlignment="1">
      <alignment vertical="top" wrapText="1"/>
    </xf>
    <xf numFmtId="0" fontId="15" fillId="0" borderId="0" xfId="0" applyFont="1"/>
    <xf numFmtId="0" fontId="14" fillId="0" borderId="0" xfId="0" applyFont="1" applyAlignment="1">
      <alignment horizontal="left" vertical="top"/>
    </xf>
    <xf numFmtId="0" fontId="5" fillId="0" borderId="10" xfId="0" applyFont="1" applyBorder="1" applyAlignment="1">
      <alignment horizontal="left" vertical="top" wrapText="1"/>
    </xf>
    <xf numFmtId="0" fontId="5" fillId="0" borderId="6" xfId="0" quotePrefix="1" applyFont="1" applyBorder="1" applyAlignment="1">
      <alignment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7" xfId="0" quotePrefix="1" applyFont="1" applyBorder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8" xfId="0" quotePrefix="1" applyFont="1" applyBorder="1" applyAlignment="1">
      <alignment vertical="top" wrapText="1"/>
    </xf>
    <xf numFmtId="0" fontId="14" fillId="0" borderId="10" xfId="0" applyFont="1" applyBorder="1" applyAlignment="1">
      <alignment horizontal="left" vertical="top"/>
    </xf>
    <xf numFmtId="0" fontId="14" fillId="0" borderId="9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6" fillId="0" borderId="1" xfId="0" applyFont="1" applyBorder="1"/>
    <xf numFmtId="0" fontId="5" fillId="0" borderId="0" xfId="0" applyFont="1" applyBorder="1" applyAlignment="1">
      <alignment horizontal="left"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5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3" fillId="0" borderId="0" xfId="0" applyFont="1"/>
    <xf numFmtId="0" fontId="13" fillId="0" borderId="7" xfId="0" applyFont="1" applyBorder="1"/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10" fillId="0" borderId="1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9" xfId="0" applyFont="1" applyBorder="1"/>
    <xf numFmtId="0" fontId="13" fillId="0" borderId="11" xfId="0" applyFont="1" applyBorder="1"/>
    <xf numFmtId="0" fontId="17" fillId="0" borderId="0" xfId="0" applyFont="1" applyAlignment="1">
      <alignment vertical="center"/>
    </xf>
    <xf numFmtId="0" fontId="13" fillId="0" borderId="4" xfId="0" applyFont="1" applyBorder="1" applyAlignment="1">
      <alignment horizontal="left" vertical="top"/>
    </xf>
    <xf numFmtId="164" fontId="2" fillId="0" borderId="0" xfId="1" applyNumberFormat="1" applyFont="1"/>
    <xf numFmtId="164" fontId="3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Border="1"/>
    <xf numFmtId="164" fontId="19" fillId="0" borderId="1" xfId="1" applyNumberFormat="1" applyFont="1" applyBorder="1"/>
    <xf numFmtId="164" fontId="13" fillId="0" borderId="1" xfId="1" applyNumberFormat="1" applyFont="1" applyBorder="1"/>
    <xf numFmtId="164" fontId="0" fillId="0" borderId="1" xfId="1" applyNumberFormat="1" applyFont="1" applyBorder="1"/>
    <xf numFmtId="164" fontId="2" fillId="0" borderId="1" xfId="1" applyNumberFormat="1" applyFont="1" applyBorder="1" applyAlignment="1">
      <alignment horizontal="left" vertical="top"/>
    </xf>
    <xf numFmtId="164" fontId="8" fillId="0" borderId="1" xfId="1" applyNumberFormat="1" applyFont="1" applyBorder="1" applyAlignment="1">
      <alignment vertical="top" wrapText="1"/>
    </xf>
    <xf numFmtId="164" fontId="2" fillId="0" borderId="1" xfId="1" applyNumberFormat="1" applyFont="1" applyFill="1" applyBorder="1"/>
    <xf numFmtId="164" fontId="7" fillId="0" borderId="1" xfId="1" applyNumberFormat="1" applyFont="1" applyBorder="1" applyAlignment="1">
      <alignment horizontal="right" vertical="center"/>
    </xf>
    <xf numFmtId="164" fontId="7" fillId="0" borderId="1" xfId="1" applyNumberFormat="1" applyFont="1" applyBorder="1" applyAlignment="1">
      <alignment wrapText="1"/>
    </xf>
    <xf numFmtId="164" fontId="7" fillId="0" borderId="1" xfId="1" applyNumberFormat="1" applyFont="1" applyFill="1" applyBorder="1" applyAlignment="1">
      <alignment wrapText="1"/>
    </xf>
    <xf numFmtId="164" fontId="7" fillId="0" borderId="1" xfId="1" applyNumberFormat="1" applyFont="1" applyBorder="1" applyAlignment="1">
      <alignment vertical="center" wrapText="1"/>
    </xf>
    <xf numFmtId="164" fontId="7" fillId="0" borderId="1" xfId="1" applyNumberFormat="1" applyFont="1" applyBorder="1" applyAlignment="1">
      <alignment horizontal="left" vertical="top"/>
    </xf>
    <xf numFmtId="164" fontId="7" fillId="0" borderId="1" xfId="1" applyNumberFormat="1" applyFont="1" applyBorder="1"/>
    <xf numFmtId="164" fontId="7" fillId="0" borderId="1" xfId="1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14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FF00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K17"/>
  <sheetViews>
    <sheetView topLeftCell="B8" workbookViewId="0">
      <selection activeCell="K11" sqref="K11"/>
    </sheetView>
  </sheetViews>
  <sheetFormatPr defaultColWidth="9.140625" defaultRowHeight="15.75" x14ac:dyDescent="0.2"/>
  <cols>
    <col min="1" max="1" width="3" style="19" bestFit="1" customWidth="1"/>
    <col min="2" max="2" width="30.7109375" style="1" customWidth="1"/>
    <col min="3" max="3" width="2.7109375" style="1" bestFit="1" customWidth="1"/>
    <col min="4" max="4" width="41.5703125" style="1" customWidth="1"/>
    <col min="5" max="6" width="27" style="1" customWidth="1"/>
    <col min="7" max="7" width="34.28515625" style="1" customWidth="1"/>
    <col min="8" max="8" width="15.5703125" style="64" hidden="1" customWidth="1"/>
    <col min="9" max="9" width="16.140625" style="64" hidden="1" customWidth="1"/>
    <col min="10" max="10" width="16.140625" style="64" customWidth="1"/>
    <col min="11" max="11" width="35" style="64" customWidth="1"/>
    <col min="12" max="16384" width="9.140625" style="1"/>
  </cols>
  <sheetData>
    <row r="1" spans="1:11" ht="42" customHeight="1" x14ac:dyDescent="0.35">
      <c r="A1" s="29" t="s">
        <v>68</v>
      </c>
      <c r="B1" s="57" t="s">
        <v>4</v>
      </c>
      <c r="C1" s="80" t="s">
        <v>132</v>
      </c>
      <c r="D1" s="80"/>
      <c r="E1" s="80"/>
      <c r="F1" s="80"/>
      <c r="G1" s="80"/>
    </row>
    <row r="2" spans="1:11" x14ac:dyDescent="0.25">
      <c r="A2" s="18"/>
      <c r="B2" s="48"/>
      <c r="C2" s="48"/>
      <c r="D2" s="48"/>
      <c r="E2" s="48"/>
      <c r="F2" s="48"/>
      <c r="G2" s="48"/>
    </row>
    <row r="3" spans="1:11" ht="54" x14ac:dyDescent="0.2">
      <c r="A3" s="81" t="s">
        <v>0</v>
      </c>
      <c r="B3" s="81"/>
      <c r="C3" s="58"/>
      <c r="D3" s="59" t="s">
        <v>1</v>
      </c>
      <c r="E3" s="46" t="s">
        <v>5</v>
      </c>
      <c r="F3" s="46" t="s">
        <v>2</v>
      </c>
      <c r="G3" s="46" t="s">
        <v>22</v>
      </c>
      <c r="H3" s="65" t="s">
        <v>154</v>
      </c>
      <c r="I3" s="65" t="s">
        <v>158</v>
      </c>
      <c r="J3" s="65" t="s">
        <v>159</v>
      </c>
      <c r="K3" s="65" t="s">
        <v>156</v>
      </c>
    </row>
    <row r="4" spans="1:11" ht="99.75" x14ac:dyDescent="0.3">
      <c r="A4" s="27">
        <v>1</v>
      </c>
      <c r="B4" s="82" t="s">
        <v>119</v>
      </c>
      <c r="C4" s="20" t="s">
        <v>69</v>
      </c>
      <c r="D4" s="21" t="s">
        <v>141</v>
      </c>
      <c r="E4" s="87" t="s">
        <v>142</v>
      </c>
      <c r="F4" s="87" t="s">
        <v>143</v>
      </c>
      <c r="G4" s="13" t="s">
        <v>6</v>
      </c>
      <c r="H4" s="66">
        <v>126383</v>
      </c>
      <c r="I4" s="66">
        <v>337852.29000000004</v>
      </c>
      <c r="J4" s="73">
        <f>SUM(H4:I4)</f>
        <v>464235.29000000004</v>
      </c>
      <c r="K4" s="78"/>
    </row>
    <row r="5" spans="1:11" ht="29.25" customHeight="1" x14ac:dyDescent="0.3">
      <c r="A5" s="27"/>
      <c r="B5" s="83"/>
      <c r="C5" s="22" t="s">
        <v>70</v>
      </c>
      <c r="D5" s="23" t="s">
        <v>73</v>
      </c>
      <c r="E5" s="87"/>
      <c r="F5" s="87"/>
      <c r="G5" s="13" t="s">
        <v>136</v>
      </c>
      <c r="H5" s="66">
        <v>190000</v>
      </c>
      <c r="I5" s="66"/>
      <c r="J5" s="73">
        <f t="shared" ref="J5:J17" si="0">SUM(H5:I5)</f>
        <v>190000</v>
      </c>
      <c r="K5" s="78"/>
    </row>
    <row r="6" spans="1:11" ht="57.75" customHeight="1" x14ac:dyDescent="0.3">
      <c r="A6" s="27"/>
      <c r="B6" s="83"/>
      <c r="C6" s="22" t="s">
        <v>71</v>
      </c>
      <c r="D6" s="23" t="s">
        <v>74</v>
      </c>
      <c r="E6" s="87"/>
      <c r="F6" s="87"/>
      <c r="G6" s="13" t="s">
        <v>137</v>
      </c>
      <c r="H6" s="67"/>
      <c r="I6" s="68">
        <v>90000</v>
      </c>
      <c r="J6" s="73">
        <f t="shared" si="0"/>
        <v>90000</v>
      </c>
      <c r="K6" s="78"/>
    </row>
    <row r="7" spans="1:11" ht="28.5" x14ac:dyDescent="0.3">
      <c r="A7" s="27"/>
      <c r="B7" s="83"/>
      <c r="C7" s="22"/>
      <c r="D7" s="23"/>
      <c r="E7" s="87"/>
      <c r="F7" s="87"/>
      <c r="G7" s="13" t="s">
        <v>138</v>
      </c>
      <c r="H7" s="66"/>
      <c r="I7" s="66"/>
      <c r="J7" s="73">
        <f t="shared" si="0"/>
        <v>0</v>
      </c>
      <c r="K7" s="78"/>
    </row>
    <row r="8" spans="1:11" ht="57.75" customHeight="1" x14ac:dyDescent="0.3">
      <c r="A8" s="27"/>
      <c r="B8" s="83"/>
      <c r="C8" s="22"/>
      <c r="D8" s="23"/>
      <c r="E8" s="87"/>
      <c r="F8" s="87"/>
      <c r="G8" s="16" t="s">
        <v>139</v>
      </c>
      <c r="H8" s="66"/>
      <c r="I8" s="66"/>
      <c r="J8" s="73">
        <f t="shared" si="0"/>
        <v>0</v>
      </c>
      <c r="K8" s="78"/>
    </row>
    <row r="9" spans="1:11" ht="57" x14ac:dyDescent="0.3">
      <c r="A9" s="28"/>
      <c r="B9" s="84"/>
      <c r="C9" s="24" t="s">
        <v>72</v>
      </c>
      <c r="D9" s="25" t="s">
        <v>75</v>
      </c>
      <c r="E9" s="87"/>
      <c r="F9" s="87"/>
      <c r="G9" s="16" t="s">
        <v>144</v>
      </c>
      <c r="H9" s="66"/>
      <c r="I9" s="66"/>
      <c r="J9" s="73">
        <f t="shared" si="0"/>
        <v>0</v>
      </c>
      <c r="K9" s="78"/>
    </row>
    <row r="10" spans="1:11" ht="28.5" x14ac:dyDescent="0.2">
      <c r="A10" s="26">
        <v>2</v>
      </c>
      <c r="B10" s="82" t="s">
        <v>3</v>
      </c>
      <c r="C10" s="22" t="s">
        <v>69</v>
      </c>
      <c r="D10" s="23" t="s">
        <v>115</v>
      </c>
      <c r="E10" s="85" t="s">
        <v>145</v>
      </c>
      <c r="F10" s="85" t="s">
        <v>67</v>
      </c>
      <c r="G10" s="16" t="s">
        <v>64</v>
      </c>
      <c r="H10" s="66">
        <v>2937000</v>
      </c>
      <c r="I10" s="66"/>
      <c r="J10" s="73">
        <f t="shared" si="0"/>
        <v>2937000</v>
      </c>
      <c r="K10" s="79" t="s">
        <v>160</v>
      </c>
    </row>
    <row r="11" spans="1:11" ht="71.25" x14ac:dyDescent="0.3">
      <c r="A11" s="27"/>
      <c r="B11" s="83"/>
      <c r="C11" s="22" t="s">
        <v>70</v>
      </c>
      <c r="D11" s="55" t="s">
        <v>76</v>
      </c>
      <c r="E11" s="86"/>
      <c r="F11" s="86"/>
      <c r="G11" s="52" t="s">
        <v>7</v>
      </c>
      <c r="H11" s="66"/>
      <c r="I11" s="69">
        <v>540000</v>
      </c>
      <c r="J11" s="73">
        <f t="shared" si="0"/>
        <v>540000</v>
      </c>
      <c r="K11" s="78"/>
    </row>
    <row r="12" spans="1:11" ht="57" x14ac:dyDescent="0.3">
      <c r="A12" s="27"/>
      <c r="B12" s="83"/>
      <c r="C12" s="22" t="s">
        <v>71</v>
      </c>
      <c r="D12" s="83" t="s">
        <v>77</v>
      </c>
      <c r="E12" s="86"/>
      <c r="F12" s="86"/>
      <c r="G12" s="52" t="s">
        <v>117</v>
      </c>
      <c r="H12" s="66"/>
      <c r="I12" s="66"/>
      <c r="J12" s="73">
        <f t="shared" si="0"/>
        <v>0</v>
      </c>
      <c r="K12" s="78"/>
    </row>
    <row r="13" spans="1:11" x14ac:dyDescent="0.3">
      <c r="A13" s="28"/>
      <c r="B13" s="84"/>
      <c r="C13" s="22"/>
      <c r="D13" s="84"/>
      <c r="E13" s="86"/>
      <c r="F13" s="86"/>
      <c r="G13" s="52" t="s">
        <v>62</v>
      </c>
      <c r="H13" s="66"/>
      <c r="I13" s="66"/>
      <c r="J13" s="73">
        <f t="shared" si="0"/>
        <v>0</v>
      </c>
      <c r="K13" s="78"/>
    </row>
    <row r="14" spans="1:11" ht="42.75" customHeight="1" x14ac:dyDescent="0.3">
      <c r="A14" s="26">
        <v>3</v>
      </c>
      <c r="B14" s="82" t="s">
        <v>135</v>
      </c>
      <c r="C14" s="20" t="s">
        <v>69</v>
      </c>
      <c r="D14" s="54" t="s">
        <v>78</v>
      </c>
      <c r="E14" s="87" t="s">
        <v>128</v>
      </c>
      <c r="F14" s="87" t="s">
        <v>49</v>
      </c>
      <c r="G14" s="12" t="s">
        <v>146</v>
      </c>
      <c r="I14" s="66"/>
      <c r="J14" s="73">
        <f t="shared" si="0"/>
        <v>0</v>
      </c>
      <c r="K14" s="78"/>
    </row>
    <row r="15" spans="1:11" ht="69.75" customHeight="1" x14ac:dyDescent="0.3">
      <c r="A15" s="27"/>
      <c r="B15" s="83"/>
      <c r="C15" s="22" t="s">
        <v>70</v>
      </c>
      <c r="D15" s="55" t="s">
        <v>79</v>
      </c>
      <c r="E15" s="87"/>
      <c r="F15" s="87"/>
      <c r="G15" s="51" t="s">
        <v>21</v>
      </c>
      <c r="H15" s="66">
        <v>2367025</v>
      </c>
      <c r="I15" s="66"/>
      <c r="J15" s="73">
        <f t="shared" si="0"/>
        <v>2367025</v>
      </c>
      <c r="K15" s="78"/>
    </row>
    <row r="16" spans="1:11" ht="69.75" customHeight="1" x14ac:dyDescent="0.3">
      <c r="A16" s="27"/>
      <c r="B16" s="83"/>
      <c r="C16" s="22"/>
      <c r="D16" s="55"/>
      <c r="E16" s="87"/>
      <c r="F16" s="87"/>
      <c r="G16" s="51" t="s">
        <v>134</v>
      </c>
      <c r="H16" s="66"/>
      <c r="I16" s="66"/>
      <c r="J16" s="73">
        <f t="shared" si="0"/>
        <v>0</v>
      </c>
      <c r="K16" s="78"/>
    </row>
    <row r="17" spans="1:11" ht="75.75" customHeight="1" x14ac:dyDescent="0.3">
      <c r="A17" s="28"/>
      <c r="B17" s="84"/>
      <c r="C17" s="24" t="s">
        <v>71</v>
      </c>
      <c r="D17" s="56" t="s">
        <v>80</v>
      </c>
      <c r="E17" s="87"/>
      <c r="F17" s="87"/>
      <c r="G17" s="51" t="s">
        <v>63</v>
      </c>
      <c r="H17" s="66"/>
      <c r="I17" s="66">
        <v>132089.51</v>
      </c>
      <c r="J17" s="73">
        <f t="shared" si="0"/>
        <v>132089.51</v>
      </c>
      <c r="K17" s="78"/>
    </row>
  </sheetData>
  <mergeCells count="12">
    <mergeCell ref="C1:G1"/>
    <mergeCell ref="A3:B3"/>
    <mergeCell ref="B14:B17"/>
    <mergeCell ref="B10:B13"/>
    <mergeCell ref="E10:E13"/>
    <mergeCell ref="F10:F13"/>
    <mergeCell ref="E4:E9"/>
    <mergeCell ref="F4:F9"/>
    <mergeCell ref="E14:E17"/>
    <mergeCell ref="F14:F17"/>
    <mergeCell ref="D12:D13"/>
    <mergeCell ref="B4:B9"/>
  </mergeCells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15"/>
  <sheetViews>
    <sheetView workbookViewId="0">
      <selection activeCell="J14" sqref="J14"/>
    </sheetView>
  </sheetViews>
  <sheetFormatPr defaultColWidth="9.140625" defaultRowHeight="12" x14ac:dyDescent="0.2"/>
  <cols>
    <col min="1" max="1" width="3.42578125" style="1" customWidth="1"/>
    <col min="2" max="2" width="30.7109375" style="1" customWidth="1"/>
    <col min="3" max="3" width="2.7109375" style="1" bestFit="1" customWidth="1"/>
    <col min="4" max="4" width="40.85546875" style="1" customWidth="1"/>
    <col min="5" max="6" width="27" style="1" customWidth="1"/>
    <col min="7" max="7" width="32.140625" style="1" customWidth="1"/>
    <col min="8" max="9" width="0" style="1" hidden="1" customWidth="1"/>
    <col min="10" max="10" width="15.140625" style="1" customWidth="1"/>
    <col min="11" max="11" width="37.28515625" style="1" customWidth="1"/>
    <col min="12" max="16384" width="9.140625" style="1"/>
  </cols>
  <sheetData>
    <row r="1" spans="1:11" ht="26.25" customHeight="1" x14ac:dyDescent="0.35">
      <c r="A1" s="29" t="s">
        <v>81</v>
      </c>
      <c r="B1" s="10" t="s">
        <v>8</v>
      </c>
      <c r="C1" s="80" t="s">
        <v>153</v>
      </c>
      <c r="D1" s="80"/>
      <c r="E1" s="80"/>
      <c r="F1" s="80"/>
      <c r="G1" s="80"/>
    </row>
    <row r="2" spans="1:11" x14ac:dyDescent="0.2">
      <c r="B2" s="7"/>
      <c r="C2" s="7"/>
    </row>
    <row r="3" spans="1:11" ht="27" x14ac:dyDescent="0.2">
      <c r="A3" s="81" t="s">
        <v>0</v>
      </c>
      <c r="B3" s="81"/>
      <c r="C3" s="88" t="s">
        <v>1</v>
      </c>
      <c r="D3" s="89"/>
      <c r="E3" s="46" t="s">
        <v>5</v>
      </c>
      <c r="F3" s="46" t="s">
        <v>2</v>
      </c>
      <c r="G3" s="46" t="s">
        <v>23</v>
      </c>
      <c r="H3" s="65" t="s">
        <v>154</v>
      </c>
      <c r="I3" s="65" t="s">
        <v>155</v>
      </c>
      <c r="J3" s="65" t="s">
        <v>159</v>
      </c>
      <c r="K3" s="65" t="s">
        <v>156</v>
      </c>
    </row>
    <row r="4" spans="1:11" ht="57.75" customHeight="1" x14ac:dyDescent="0.3">
      <c r="A4" s="26">
        <v>1</v>
      </c>
      <c r="B4" s="82" t="s">
        <v>133</v>
      </c>
      <c r="C4" s="20" t="s">
        <v>69</v>
      </c>
      <c r="D4" s="54" t="s">
        <v>83</v>
      </c>
      <c r="E4" s="85" t="s">
        <v>30</v>
      </c>
      <c r="F4" s="85" t="s">
        <v>59</v>
      </c>
      <c r="G4" s="43" t="s">
        <v>50</v>
      </c>
      <c r="H4" s="66">
        <v>20000</v>
      </c>
      <c r="I4" s="66"/>
      <c r="J4" s="73">
        <f>SUM(H4:I4)</f>
        <v>20000</v>
      </c>
      <c r="K4" s="78"/>
    </row>
    <row r="5" spans="1:11" ht="28.5" x14ac:dyDescent="0.3">
      <c r="A5" s="60"/>
      <c r="B5" s="83"/>
      <c r="C5" s="22" t="s">
        <v>70</v>
      </c>
      <c r="D5" s="55" t="s">
        <v>118</v>
      </c>
      <c r="E5" s="86"/>
      <c r="F5" s="86"/>
      <c r="G5" s="44" t="s">
        <v>51</v>
      </c>
      <c r="H5" s="66"/>
      <c r="I5" s="66"/>
      <c r="J5" s="73">
        <f t="shared" ref="J5:J14" si="0">SUM(H5:I5)</f>
        <v>0</v>
      </c>
      <c r="K5" s="78"/>
    </row>
    <row r="6" spans="1:11" ht="44.25" customHeight="1" x14ac:dyDescent="0.3">
      <c r="A6" s="60"/>
      <c r="B6" s="83"/>
      <c r="C6" s="22" t="s">
        <v>71</v>
      </c>
      <c r="D6" s="55" t="s">
        <v>125</v>
      </c>
      <c r="E6" s="86"/>
      <c r="F6" s="86"/>
      <c r="G6" s="44" t="s">
        <v>65</v>
      </c>
      <c r="H6" s="66"/>
      <c r="I6" s="66"/>
      <c r="J6" s="73">
        <f t="shared" si="0"/>
        <v>0</v>
      </c>
      <c r="K6" s="78"/>
    </row>
    <row r="7" spans="1:11" ht="50.25" customHeight="1" x14ac:dyDescent="0.3">
      <c r="A7" s="60"/>
      <c r="B7" s="83"/>
      <c r="C7" s="22" t="s">
        <v>72</v>
      </c>
      <c r="D7" s="55" t="s">
        <v>84</v>
      </c>
      <c r="E7" s="86"/>
      <c r="F7" s="86"/>
      <c r="G7" s="44"/>
      <c r="H7" s="66"/>
      <c r="I7" s="66"/>
      <c r="J7" s="73">
        <f t="shared" si="0"/>
        <v>0</v>
      </c>
      <c r="K7" s="78"/>
    </row>
    <row r="8" spans="1:11" ht="58.5" customHeight="1" x14ac:dyDescent="0.3">
      <c r="A8" s="60"/>
      <c r="B8" s="83"/>
      <c r="C8" s="39" t="s">
        <v>121</v>
      </c>
      <c r="D8" s="55" t="s">
        <v>120</v>
      </c>
      <c r="E8" s="86"/>
      <c r="F8" s="86"/>
      <c r="G8" s="44"/>
      <c r="H8" s="66"/>
      <c r="I8" s="66"/>
      <c r="J8" s="73">
        <f t="shared" si="0"/>
        <v>0</v>
      </c>
      <c r="K8" s="78"/>
    </row>
    <row r="9" spans="1:11" ht="57" x14ac:dyDescent="0.2">
      <c r="A9" s="61"/>
      <c r="B9" s="84"/>
      <c r="C9" s="22" t="s">
        <v>122</v>
      </c>
      <c r="D9" s="55" t="s">
        <v>147</v>
      </c>
      <c r="E9" s="86"/>
      <c r="F9" s="90"/>
      <c r="G9" s="45"/>
      <c r="H9" s="72">
        <v>5140000</v>
      </c>
      <c r="I9" s="72"/>
      <c r="J9" s="73">
        <f t="shared" si="0"/>
        <v>5140000</v>
      </c>
      <c r="K9" s="79" t="s">
        <v>160</v>
      </c>
    </row>
    <row r="10" spans="1:11" ht="30" customHeight="1" x14ac:dyDescent="0.3">
      <c r="A10" s="26">
        <v>2</v>
      </c>
      <c r="B10" s="82" t="s">
        <v>9</v>
      </c>
      <c r="C10" s="20" t="s">
        <v>69</v>
      </c>
      <c r="D10" s="82" t="s">
        <v>85</v>
      </c>
      <c r="E10" s="85" t="s">
        <v>31</v>
      </c>
      <c r="F10" s="85" t="s">
        <v>29</v>
      </c>
      <c r="G10" s="51" t="s">
        <v>53</v>
      </c>
      <c r="H10" s="68"/>
      <c r="I10" s="66"/>
      <c r="J10" s="73">
        <f t="shared" si="0"/>
        <v>0</v>
      </c>
      <c r="K10" s="78"/>
    </row>
    <row r="11" spans="1:11" ht="57" customHeight="1" x14ac:dyDescent="0.3">
      <c r="A11" s="60"/>
      <c r="B11" s="83"/>
      <c r="C11" s="22"/>
      <c r="D11" s="83"/>
      <c r="E11" s="86"/>
      <c r="F11" s="86"/>
      <c r="G11" s="13" t="s">
        <v>129</v>
      </c>
      <c r="H11" s="68"/>
      <c r="I11" s="66"/>
      <c r="J11" s="73">
        <f t="shared" si="0"/>
        <v>0</v>
      </c>
      <c r="K11" s="78"/>
    </row>
    <row r="12" spans="1:11" ht="28.5" x14ac:dyDescent="0.3">
      <c r="A12" s="60"/>
      <c r="B12" s="83"/>
      <c r="C12" s="22" t="s">
        <v>70</v>
      </c>
      <c r="D12" s="55" t="s">
        <v>86</v>
      </c>
      <c r="E12" s="86"/>
      <c r="F12" s="86"/>
      <c r="G12" s="13" t="s">
        <v>148</v>
      </c>
      <c r="H12" s="68"/>
      <c r="I12" s="66"/>
      <c r="J12" s="73">
        <f t="shared" si="0"/>
        <v>0</v>
      </c>
      <c r="K12" s="78"/>
    </row>
    <row r="13" spans="1:11" ht="28.5" customHeight="1" x14ac:dyDescent="0.3">
      <c r="A13" s="60"/>
      <c r="B13" s="83"/>
      <c r="C13" s="22" t="s">
        <v>71</v>
      </c>
      <c r="D13" s="55" t="s">
        <v>87</v>
      </c>
      <c r="E13" s="86"/>
      <c r="F13" s="86"/>
      <c r="G13" s="13" t="s">
        <v>32</v>
      </c>
      <c r="H13" s="68"/>
      <c r="I13" s="66"/>
      <c r="J13" s="73">
        <f t="shared" si="0"/>
        <v>0</v>
      </c>
      <c r="K13" s="78"/>
    </row>
    <row r="14" spans="1:11" ht="28.5" x14ac:dyDescent="0.3">
      <c r="A14" s="61"/>
      <c r="B14" s="84"/>
      <c r="C14" s="24" t="s">
        <v>72</v>
      </c>
      <c r="D14" s="56" t="s">
        <v>88</v>
      </c>
      <c r="E14" s="90"/>
      <c r="F14" s="90"/>
      <c r="G14" s="13" t="s">
        <v>140</v>
      </c>
      <c r="H14" s="68"/>
      <c r="I14" s="66"/>
      <c r="J14" s="73">
        <f t="shared" si="0"/>
        <v>0</v>
      </c>
      <c r="K14" s="78"/>
    </row>
    <row r="15" spans="1:11" ht="14.25" x14ac:dyDescent="0.2">
      <c r="G15" s="6"/>
    </row>
  </sheetData>
  <mergeCells count="10">
    <mergeCell ref="C1:G1"/>
    <mergeCell ref="A3:B3"/>
    <mergeCell ref="C3:D3"/>
    <mergeCell ref="B10:B14"/>
    <mergeCell ref="D10:D11"/>
    <mergeCell ref="E10:E14"/>
    <mergeCell ref="F10:F14"/>
    <mergeCell ref="B4:B9"/>
    <mergeCell ref="E4:E9"/>
    <mergeCell ref="F4:F9"/>
  </mergeCells>
  <pageMargins left="0.25" right="0.25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16"/>
  <sheetViews>
    <sheetView topLeftCell="A3" workbookViewId="0">
      <selection activeCell="J17" sqref="J17"/>
    </sheetView>
  </sheetViews>
  <sheetFormatPr defaultColWidth="9.140625" defaultRowHeight="12" x14ac:dyDescent="0.2"/>
  <cols>
    <col min="1" max="1" width="5.42578125" style="1" customWidth="1"/>
    <col min="2" max="2" width="30.7109375" style="1" customWidth="1"/>
    <col min="3" max="3" width="2.7109375" style="1" bestFit="1" customWidth="1"/>
    <col min="4" max="4" width="43.42578125" style="1" customWidth="1"/>
    <col min="5" max="6" width="27" style="1" customWidth="1"/>
    <col min="7" max="7" width="30.85546875" style="1" customWidth="1"/>
    <col min="8" max="9" width="0" style="1" hidden="1" customWidth="1"/>
    <col min="10" max="10" width="15.5703125" style="1" customWidth="1"/>
    <col min="11" max="11" width="32.42578125" style="1" customWidth="1"/>
    <col min="12" max="16384" width="9.140625" style="1"/>
  </cols>
  <sheetData>
    <row r="1" spans="1:11" ht="39.75" customHeight="1" x14ac:dyDescent="0.35">
      <c r="A1" s="29" t="s">
        <v>89</v>
      </c>
      <c r="B1" s="57" t="s">
        <v>10</v>
      </c>
      <c r="C1" s="80" t="s">
        <v>149</v>
      </c>
      <c r="D1" s="80"/>
      <c r="E1" s="80"/>
      <c r="F1" s="80"/>
      <c r="G1" s="80"/>
    </row>
    <row r="2" spans="1:11" x14ac:dyDescent="0.2">
      <c r="A2" s="48"/>
      <c r="B2" s="62"/>
      <c r="C2" s="62"/>
      <c r="D2" s="48"/>
      <c r="E2" s="48"/>
      <c r="F2" s="48"/>
      <c r="G2" s="48"/>
    </row>
    <row r="3" spans="1:11" ht="27" x14ac:dyDescent="0.2">
      <c r="A3" s="88" t="s">
        <v>0</v>
      </c>
      <c r="B3" s="89"/>
      <c r="C3" s="88" t="s">
        <v>1</v>
      </c>
      <c r="D3" s="89"/>
      <c r="E3" s="46" t="s">
        <v>5</v>
      </c>
      <c r="F3" s="46" t="s">
        <v>2</v>
      </c>
      <c r="G3" s="46" t="s">
        <v>23</v>
      </c>
      <c r="H3" s="65" t="s">
        <v>154</v>
      </c>
      <c r="I3" s="65" t="s">
        <v>155</v>
      </c>
      <c r="J3" s="65" t="s">
        <v>159</v>
      </c>
      <c r="K3" s="65" t="s">
        <v>156</v>
      </c>
    </row>
    <row r="4" spans="1:11" s="8" customFormat="1" ht="55.5" customHeight="1" x14ac:dyDescent="0.25">
      <c r="A4" s="26">
        <v>1</v>
      </c>
      <c r="B4" s="91" t="s">
        <v>150</v>
      </c>
      <c r="C4" s="36" t="s">
        <v>69</v>
      </c>
      <c r="D4" s="54" t="s">
        <v>90</v>
      </c>
      <c r="E4" s="85" t="s">
        <v>36</v>
      </c>
      <c r="F4" s="85" t="s">
        <v>27</v>
      </c>
      <c r="G4" s="51" t="s">
        <v>123</v>
      </c>
      <c r="H4" s="70">
        <v>60000</v>
      </c>
      <c r="I4" s="70"/>
      <c r="J4" s="73">
        <f>SUM(H4:I4)</f>
        <v>60000</v>
      </c>
      <c r="K4" s="77"/>
    </row>
    <row r="5" spans="1:11" s="8" customFormat="1" ht="42.75" x14ac:dyDescent="0.25">
      <c r="A5" s="28"/>
      <c r="B5" s="91"/>
      <c r="C5" s="37" t="s">
        <v>70</v>
      </c>
      <c r="D5" s="56" t="s">
        <v>151</v>
      </c>
      <c r="E5" s="90"/>
      <c r="F5" s="90" t="s">
        <v>25</v>
      </c>
      <c r="G5" s="51" t="s">
        <v>37</v>
      </c>
      <c r="H5" s="70"/>
      <c r="I5" s="70"/>
      <c r="J5" s="73">
        <f t="shared" ref="J5:J16" si="0">SUM(H5:I5)</f>
        <v>0</v>
      </c>
      <c r="K5" s="77"/>
    </row>
    <row r="6" spans="1:11" s="8" customFormat="1" ht="42.75" customHeight="1" x14ac:dyDescent="0.25">
      <c r="A6" s="26">
        <v>2</v>
      </c>
      <c r="B6" s="82" t="s">
        <v>24</v>
      </c>
      <c r="C6" s="36" t="s">
        <v>69</v>
      </c>
      <c r="D6" s="54" t="s">
        <v>91</v>
      </c>
      <c r="E6" s="85" t="s">
        <v>54</v>
      </c>
      <c r="F6" s="85" t="s">
        <v>13</v>
      </c>
      <c r="G6" s="51" t="s">
        <v>38</v>
      </c>
      <c r="H6" s="70"/>
      <c r="I6" s="70">
        <v>92969.04</v>
      </c>
      <c r="J6" s="73">
        <f t="shared" si="0"/>
        <v>92969.04</v>
      </c>
      <c r="K6" s="77"/>
    </row>
    <row r="7" spans="1:11" s="8" customFormat="1" ht="42" customHeight="1" x14ac:dyDescent="0.25">
      <c r="A7" s="27"/>
      <c r="B7" s="83"/>
      <c r="C7" s="30" t="s">
        <v>70</v>
      </c>
      <c r="D7" s="83" t="s">
        <v>92</v>
      </c>
      <c r="E7" s="86"/>
      <c r="F7" s="86"/>
      <c r="G7" s="51" t="s">
        <v>26</v>
      </c>
      <c r="H7" s="70">
        <v>60000</v>
      </c>
      <c r="I7" s="69">
        <f>136797</f>
        <v>136797</v>
      </c>
      <c r="J7" s="73">
        <f t="shared" si="0"/>
        <v>196797</v>
      </c>
      <c r="K7" s="77"/>
    </row>
    <row r="8" spans="1:11" s="8" customFormat="1" ht="60.75" customHeight="1" x14ac:dyDescent="0.25">
      <c r="A8" s="28"/>
      <c r="B8" s="84"/>
      <c r="C8" s="37"/>
      <c r="D8" s="84"/>
      <c r="E8" s="86"/>
      <c r="F8" s="86"/>
      <c r="G8" s="17" t="s">
        <v>33</v>
      </c>
      <c r="H8" s="70"/>
      <c r="I8" s="70"/>
      <c r="J8" s="73">
        <f t="shared" si="0"/>
        <v>0</v>
      </c>
      <c r="K8" s="77"/>
    </row>
    <row r="9" spans="1:11" s="8" customFormat="1" ht="42.75" customHeight="1" x14ac:dyDescent="0.25">
      <c r="A9" s="26">
        <v>3</v>
      </c>
      <c r="B9" s="82" t="s">
        <v>152</v>
      </c>
      <c r="C9" s="36" t="s">
        <v>69</v>
      </c>
      <c r="D9" s="54" t="s">
        <v>93</v>
      </c>
      <c r="E9" s="85" t="s">
        <v>126</v>
      </c>
      <c r="F9" s="85" t="s">
        <v>127</v>
      </c>
      <c r="G9" s="13" t="s">
        <v>55</v>
      </c>
      <c r="H9" s="70"/>
      <c r="I9" s="70"/>
      <c r="J9" s="73">
        <f t="shared" si="0"/>
        <v>0</v>
      </c>
      <c r="K9" s="77"/>
    </row>
    <row r="10" spans="1:11" s="8" customFormat="1" ht="28.5" x14ac:dyDescent="0.25">
      <c r="A10" s="27"/>
      <c r="B10" s="83"/>
      <c r="C10" s="30" t="s">
        <v>70</v>
      </c>
      <c r="D10" s="55" t="s">
        <v>95</v>
      </c>
      <c r="E10" s="86"/>
      <c r="F10" s="86"/>
      <c r="G10" s="13" t="s">
        <v>45</v>
      </c>
      <c r="H10" s="70"/>
      <c r="I10" s="70"/>
      <c r="J10" s="73">
        <f t="shared" si="0"/>
        <v>0</v>
      </c>
      <c r="K10" s="77"/>
    </row>
    <row r="11" spans="1:11" s="8" customFormat="1" ht="71.25" x14ac:dyDescent="0.25">
      <c r="A11" s="28"/>
      <c r="B11" s="84"/>
      <c r="C11" s="37" t="s">
        <v>71</v>
      </c>
      <c r="D11" s="56" t="s">
        <v>94</v>
      </c>
      <c r="E11" s="90"/>
      <c r="F11" s="90"/>
      <c r="G11" s="13" t="s">
        <v>39</v>
      </c>
      <c r="H11" s="70"/>
      <c r="I11" s="70"/>
      <c r="J11" s="73">
        <f t="shared" si="0"/>
        <v>0</v>
      </c>
      <c r="K11" s="77"/>
    </row>
    <row r="12" spans="1:11" s="8" customFormat="1" ht="28.5" customHeight="1" x14ac:dyDescent="0.25">
      <c r="A12" s="26">
        <v>4</v>
      </c>
      <c r="B12" s="91" t="s">
        <v>11</v>
      </c>
      <c r="C12" s="20" t="s">
        <v>69</v>
      </c>
      <c r="D12" s="54" t="s">
        <v>99</v>
      </c>
      <c r="E12" s="87" t="s">
        <v>28</v>
      </c>
      <c r="F12" s="87" t="s">
        <v>35</v>
      </c>
      <c r="G12" s="52" t="s">
        <v>40</v>
      </c>
      <c r="H12" s="70"/>
      <c r="I12" s="70"/>
      <c r="J12" s="73">
        <f t="shared" si="0"/>
        <v>0</v>
      </c>
      <c r="K12" s="77"/>
    </row>
    <row r="13" spans="1:11" s="8" customFormat="1" ht="28.5" x14ac:dyDescent="0.25">
      <c r="A13" s="27"/>
      <c r="B13" s="91"/>
      <c r="C13" s="22" t="s">
        <v>70</v>
      </c>
      <c r="D13" s="55" t="s">
        <v>96</v>
      </c>
      <c r="E13" s="87"/>
      <c r="F13" s="87"/>
      <c r="G13" s="53" t="s">
        <v>41</v>
      </c>
      <c r="H13" s="70"/>
      <c r="I13" s="70"/>
      <c r="J13" s="73">
        <f t="shared" si="0"/>
        <v>0</v>
      </c>
      <c r="K13" s="77"/>
    </row>
    <row r="14" spans="1:11" s="8" customFormat="1" ht="28.5" x14ac:dyDescent="0.25">
      <c r="A14" s="27"/>
      <c r="B14" s="91"/>
      <c r="C14" s="22" t="s">
        <v>71</v>
      </c>
      <c r="D14" s="55" t="s">
        <v>97</v>
      </c>
      <c r="E14" s="87"/>
      <c r="F14" s="87"/>
      <c r="G14" s="53"/>
      <c r="H14" s="70"/>
      <c r="I14" s="70"/>
      <c r="J14" s="73">
        <f t="shared" si="0"/>
        <v>0</v>
      </c>
      <c r="K14" s="77"/>
    </row>
    <row r="15" spans="1:11" s="8" customFormat="1" ht="28.5" x14ac:dyDescent="0.25">
      <c r="A15" s="27"/>
      <c r="B15" s="91"/>
      <c r="C15" s="22" t="s">
        <v>72</v>
      </c>
      <c r="D15" s="55" t="s">
        <v>98</v>
      </c>
      <c r="E15" s="87"/>
      <c r="F15" s="87"/>
      <c r="G15" s="53"/>
      <c r="H15" s="70"/>
      <c r="I15" s="70"/>
      <c r="J15" s="73">
        <f t="shared" si="0"/>
        <v>0</v>
      </c>
      <c r="K15" s="77"/>
    </row>
    <row r="16" spans="1:11" s="8" customFormat="1" ht="28.5" x14ac:dyDescent="0.25">
      <c r="A16" s="28"/>
      <c r="B16" s="91"/>
      <c r="C16" s="24" t="s">
        <v>82</v>
      </c>
      <c r="D16" s="56" t="s">
        <v>100</v>
      </c>
      <c r="E16" s="87"/>
      <c r="F16" s="87"/>
      <c r="G16" s="63"/>
      <c r="H16" s="70"/>
      <c r="I16" s="70"/>
      <c r="J16" s="73">
        <f t="shared" si="0"/>
        <v>0</v>
      </c>
      <c r="K16" s="77"/>
    </row>
  </sheetData>
  <mergeCells count="16">
    <mergeCell ref="C1:G1"/>
    <mergeCell ref="B9:B11"/>
    <mergeCell ref="F9:F11"/>
    <mergeCell ref="E9:E11"/>
    <mergeCell ref="A3:B3"/>
    <mergeCell ref="C3:D3"/>
    <mergeCell ref="E6:E8"/>
    <mergeCell ref="F6:F8"/>
    <mergeCell ref="E4:E5"/>
    <mergeCell ref="F4:F5"/>
    <mergeCell ref="D7:D8"/>
    <mergeCell ref="B12:B16"/>
    <mergeCell ref="B4:B5"/>
    <mergeCell ref="E12:E16"/>
    <mergeCell ref="F12:F16"/>
    <mergeCell ref="B6:B8"/>
  </mergeCells>
  <pageMargins left="0.25" right="0.25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33"/>
  <sheetViews>
    <sheetView tabSelected="1" topLeftCell="C10" workbookViewId="0">
      <selection activeCell="R18" sqref="R18"/>
    </sheetView>
  </sheetViews>
  <sheetFormatPr defaultColWidth="9.140625" defaultRowHeight="12" x14ac:dyDescent="0.2"/>
  <cols>
    <col min="1" max="1" width="4.7109375" style="1" customWidth="1"/>
    <col min="2" max="2" width="33.85546875" style="1" customWidth="1"/>
    <col min="3" max="3" width="2.7109375" style="1" bestFit="1" customWidth="1"/>
    <col min="4" max="4" width="40.140625" style="1" customWidth="1"/>
    <col min="5" max="5" width="17.7109375" style="1" customWidth="1"/>
    <col min="6" max="6" width="18.42578125" style="1" customWidth="1"/>
    <col min="7" max="7" width="34.28515625" style="1" customWidth="1"/>
    <col min="8" max="9" width="0" style="1" hidden="1" customWidth="1"/>
    <col min="10" max="10" width="14.42578125" style="1" customWidth="1"/>
    <col min="11" max="11" width="35.5703125" style="1" customWidth="1"/>
    <col min="12" max="13" width="9.140625" style="1"/>
    <col min="14" max="14" width="9.85546875" style="1" bestFit="1" customWidth="1"/>
    <col min="15" max="15" width="13.28515625" style="1" customWidth="1"/>
    <col min="16" max="19" width="9.140625" style="1"/>
    <col min="20" max="20" width="11.140625" style="1" bestFit="1" customWidth="1"/>
    <col min="21" max="16384" width="9.140625" style="1"/>
  </cols>
  <sheetData>
    <row r="1" spans="1:11" ht="51" customHeight="1" x14ac:dyDescent="0.35">
      <c r="A1" s="29" t="s">
        <v>101</v>
      </c>
      <c r="B1" s="10" t="s">
        <v>12</v>
      </c>
      <c r="C1" s="96" t="s">
        <v>14</v>
      </c>
      <c r="D1" s="97"/>
      <c r="E1" s="97"/>
      <c r="F1" s="97"/>
      <c r="G1" s="98"/>
    </row>
    <row r="2" spans="1:11" s="9" customFormat="1" ht="13.5" x14ac:dyDescent="0.2">
      <c r="B2" s="5"/>
      <c r="C2" s="5"/>
      <c r="D2" s="5"/>
    </row>
    <row r="3" spans="1:11" ht="27" x14ac:dyDescent="0.2">
      <c r="A3" s="94" t="s">
        <v>0</v>
      </c>
      <c r="B3" s="95"/>
      <c r="C3" s="92" t="s">
        <v>1</v>
      </c>
      <c r="D3" s="93"/>
      <c r="E3" s="3" t="s">
        <v>5</v>
      </c>
      <c r="F3" s="3" t="s">
        <v>2</v>
      </c>
      <c r="G3" s="2" t="s">
        <v>23</v>
      </c>
      <c r="H3" s="65" t="s">
        <v>154</v>
      </c>
      <c r="I3" s="65" t="s">
        <v>155</v>
      </c>
      <c r="J3" s="65" t="s">
        <v>159</v>
      </c>
      <c r="K3" s="65" t="s">
        <v>156</v>
      </c>
    </row>
    <row r="4" spans="1:11" ht="71.25" customHeight="1" x14ac:dyDescent="0.3">
      <c r="A4" s="26">
        <v>1</v>
      </c>
      <c r="B4" s="82" t="s">
        <v>124</v>
      </c>
      <c r="C4" s="36" t="s">
        <v>69</v>
      </c>
      <c r="D4" s="33" t="s">
        <v>104</v>
      </c>
      <c r="E4" s="85" t="s">
        <v>57</v>
      </c>
      <c r="F4" s="85" t="s">
        <v>58</v>
      </c>
      <c r="G4" s="16" t="s">
        <v>42</v>
      </c>
      <c r="H4" s="66">
        <f>30000+10000</f>
        <v>40000</v>
      </c>
      <c r="I4" s="66"/>
      <c r="J4" s="73">
        <f>SUM(H4:I4)</f>
        <v>40000</v>
      </c>
      <c r="K4" s="74"/>
    </row>
    <row r="5" spans="1:11" ht="28.5" customHeight="1" x14ac:dyDescent="0.3">
      <c r="A5" s="27"/>
      <c r="B5" s="83"/>
      <c r="C5" s="30" t="s">
        <v>70</v>
      </c>
      <c r="D5" s="34" t="s">
        <v>103</v>
      </c>
      <c r="E5" s="86"/>
      <c r="F5" s="86"/>
      <c r="G5" s="47" t="s">
        <v>43</v>
      </c>
      <c r="H5" s="66"/>
      <c r="I5" s="66"/>
      <c r="J5" s="73">
        <f t="shared" ref="J5:J19" si="0">SUM(H5:I5)</f>
        <v>0</v>
      </c>
      <c r="K5" s="74"/>
    </row>
    <row r="6" spans="1:11" ht="15.75" x14ac:dyDescent="0.3">
      <c r="A6" s="27"/>
      <c r="B6" s="83"/>
      <c r="C6" s="48"/>
      <c r="D6" s="49"/>
      <c r="E6" s="86"/>
      <c r="F6" s="86"/>
      <c r="G6" s="50" t="s">
        <v>44</v>
      </c>
      <c r="H6" s="66"/>
      <c r="I6" s="66"/>
      <c r="J6" s="73">
        <f t="shared" si="0"/>
        <v>0</v>
      </c>
      <c r="K6" s="74"/>
    </row>
    <row r="7" spans="1:11" ht="28.5" x14ac:dyDescent="0.3">
      <c r="A7" s="27"/>
      <c r="B7" s="83"/>
      <c r="C7" s="30" t="s">
        <v>71</v>
      </c>
      <c r="D7" s="34" t="s">
        <v>102</v>
      </c>
      <c r="E7" s="86"/>
      <c r="F7" s="86"/>
      <c r="G7" s="12" t="s">
        <v>52</v>
      </c>
      <c r="H7" s="66">
        <v>60000</v>
      </c>
      <c r="I7" s="71"/>
      <c r="J7" s="73">
        <f t="shared" si="0"/>
        <v>60000</v>
      </c>
      <c r="K7" s="74"/>
    </row>
    <row r="8" spans="1:11" ht="15.75" x14ac:dyDescent="0.3">
      <c r="A8" s="28"/>
      <c r="B8" s="84"/>
      <c r="C8" s="37"/>
      <c r="D8" s="35"/>
      <c r="E8" s="90"/>
      <c r="F8" s="90"/>
      <c r="G8" s="12" t="s">
        <v>116</v>
      </c>
      <c r="H8" s="66"/>
      <c r="I8" s="66"/>
      <c r="J8" s="73">
        <f t="shared" si="0"/>
        <v>0</v>
      </c>
      <c r="K8" s="74"/>
    </row>
    <row r="9" spans="1:11" ht="70.5" customHeight="1" x14ac:dyDescent="0.3">
      <c r="A9" s="26">
        <v>2</v>
      </c>
      <c r="B9" s="102" t="s">
        <v>16</v>
      </c>
      <c r="C9" s="36" t="s">
        <v>69</v>
      </c>
      <c r="D9" s="31" t="s">
        <v>105</v>
      </c>
      <c r="E9" s="104" t="s">
        <v>48</v>
      </c>
      <c r="F9" s="104" t="s">
        <v>56</v>
      </c>
      <c r="G9" s="11" t="s">
        <v>15</v>
      </c>
      <c r="H9" s="66"/>
      <c r="I9" s="66"/>
      <c r="J9" s="73">
        <f t="shared" si="0"/>
        <v>0</v>
      </c>
      <c r="K9" s="74"/>
    </row>
    <row r="10" spans="1:11" ht="57" x14ac:dyDescent="0.3">
      <c r="A10" s="27"/>
      <c r="B10" s="103"/>
      <c r="C10" s="30" t="s">
        <v>70</v>
      </c>
      <c r="D10" s="32" t="s">
        <v>106</v>
      </c>
      <c r="E10" s="105"/>
      <c r="F10" s="105"/>
      <c r="G10" s="15" t="s">
        <v>47</v>
      </c>
      <c r="H10" s="66"/>
      <c r="I10" s="66"/>
      <c r="J10" s="73">
        <f t="shared" si="0"/>
        <v>0</v>
      </c>
      <c r="K10" s="74"/>
    </row>
    <row r="11" spans="1:11" ht="42.75" x14ac:dyDescent="0.3">
      <c r="A11" s="28"/>
      <c r="B11" s="103"/>
      <c r="C11" s="30" t="s">
        <v>71</v>
      </c>
      <c r="D11" s="32" t="s">
        <v>107</v>
      </c>
      <c r="E11" s="106"/>
      <c r="F11" s="106"/>
      <c r="G11" s="11" t="s">
        <v>66</v>
      </c>
      <c r="H11" s="66"/>
      <c r="I11" s="66"/>
      <c r="J11" s="73">
        <f t="shared" si="0"/>
        <v>0</v>
      </c>
      <c r="K11" s="74"/>
    </row>
    <row r="12" spans="1:11" ht="28.5" customHeight="1" x14ac:dyDescent="0.3">
      <c r="A12" s="26">
        <v>3</v>
      </c>
      <c r="B12" s="99" t="s">
        <v>17</v>
      </c>
      <c r="C12" s="38" t="s">
        <v>69</v>
      </c>
      <c r="D12" s="41" t="s">
        <v>108</v>
      </c>
      <c r="E12" s="85" t="s">
        <v>130</v>
      </c>
      <c r="F12" s="85" t="s">
        <v>131</v>
      </c>
      <c r="G12" s="4" t="s">
        <v>18</v>
      </c>
      <c r="H12" s="66">
        <v>200000</v>
      </c>
      <c r="I12" s="66" t="s">
        <v>157</v>
      </c>
      <c r="J12" s="73">
        <f t="shared" si="0"/>
        <v>200000</v>
      </c>
      <c r="K12" s="74"/>
    </row>
    <row r="13" spans="1:11" ht="15.75" x14ac:dyDescent="0.3">
      <c r="A13" s="27"/>
      <c r="B13" s="100"/>
      <c r="C13" s="39" t="s">
        <v>70</v>
      </c>
      <c r="D13" s="42" t="s">
        <v>109</v>
      </c>
      <c r="E13" s="86"/>
      <c r="F13" s="86"/>
      <c r="G13" s="4" t="s">
        <v>60</v>
      </c>
      <c r="H13" s="66">
        <v>2255.9</v>
      </c>
      <c r="I13" s="66"/>
      <c r="J13" s="73">
        <f t="shared" si="0"/>
        <v>2255.9</v>
      </c>
      <c r="K13" s="74"/>
    </row>
    <row r="14" spans="1:11" ht="42.75" x14ac:dyDescent="0.3">
      <c r="A14" s="27"/>
      <c r="B14" s="100"/>
      <c r="C14" s="39" t="s">
        <v>71</v>
      </c>
      <c r="D14" s="42" t="s">
        <v>110</v>
      </c>
      <c r="E14" s="86"/>
      <c r="F14" s="86"/>
      <c r="G14" s="13" t="s">
        <v>19</v>
      </c>
      <c r="H14" s="66"/>
      <c r="I14" s="66"/>
      <c r="J14" s="73">
        <f t="shared" si="0"/>
        <v>0</v>
      </c>
      <c r="K14" s="74"/>
    </row>
    <row r="15" spans="1:11" ht="43.5" customHeight="1" x14ac:dyDescent="0.3">
      <c r="A15" s="27"/>
      <c r="B15" s="100"/>
      <c r="C15" s="39" t="s">
        <v>72</v>
      </c>
      <c r="D15" s="83" t="s">
        <v>111</v>
      </c>
      <c r="E15" s="86"/>
      <c r="F15" s="86"/>
      <c r="G15" s="13" t="s">
        <v>34</v>
      </c>
      <c r="H15" s="66"/>
      <c r="I15" s="66"/>
      <c r="J15" s="73">
        <f t="shared" si="0"/>
        <v>0</v>
      </c>
      <c r="K15" s="74"/>
    </row>
    <row r="16" spans="1:11" ht="60.75" customHeight="1" x14ac:dyDescent="0.3">
      <c r="A16" s="28"/>
      <c r="B16" s="101"/>
      <c r="C16" s="40"/>
      <c r="D16" s="84"/>
      <c r="E16" s="90"/>
      <c r="F16" s="90"/>
      <c r="G16" s="13" t="s">
        <v>20</v>
      </c>
      <c r="H16" s="72">
        <v>333389</v>
      </c>
      <c r="I16" s="72"/>
      <c r="J16" s="73">
        <f t="shared" si="0"/>
        <v>333389</v>
      </c>
      <c r="K16" s="75"/>
    </row>
    <row r="17" spans="1:11" ht="71.25" x14ac:dyDescent="0.2">
      <c r="A17" s="26">
        <v>4</v>
      </c>
      <c r="B17" s="99" t="s">
        <v>46</v>
      </c>
      <c r="C17" s="39" t="s">
        <v>69</v>
      </c>
      <c r="D17" s="23" t="s">
        <v>112</v>
      </c>
      <c r="E17" s="85" t="s">
        <v>61</v>
      </c>
      <c r="F17" s="85" t="s">
        <v>67</v>
      </c>
      <c r="G17" s="85" t="s">
        <v>64</v>
      </c>
      <c r="H17" s="66" t="e">
        <f>#REF!</f>
        <v>#REF!</v>
      </c>
      <c r="I17" s="66"/>
      <c r="J17" s="73">
        <v>2937000</v>
      </c>
      <c r="K17" s="76" t="s">
        <v>161</v>
      </c>
    </row>
    <row r="18" spans="1:11" ht="113.25" customHeight="1" x14ac:dyDescent="0.2">
      <c r="A18" s="27"/>
      <c r="B18" s="100"/>
      <c r="C18" s="39" t="s">
        <v>70</v>
      </c>
      <c r="D18" s="23" t="s">
        <v>113</v>
      </c>
      <c r="E18" s="86"/>
      <c r="F18" s="86"/>
      <c r="G18" s="86"/>
      <c r="H18" s="66"/>
      <c r="I18" s="66" t="e">
        <f>#REF!</f>
        <v>#REF!</v>
      </c>
      <c r="J18" s="73">
        <v>5140000</v>
      </c>
      <c r="K18" s="76" t="s">
        <v>162</v>
      </c>
    </row>
    <row r="19" spans="1:11" ht="28.5" x14ac:dyDescent="0.3">
      <c r="A19" s="28"/>
      <c r="B19" s="101"/>
      <c r="C19" s="40" t="s">
        <v>71</v>
      </c>
      <c r="D19" s="25" t="s">
        <v>114</v>
      </c>
      <c r="E19" s="90"/>
      <c r="F19" s="90"/>
      <c r="G19" s="90"/>
      <c r="H19" s="66">
        <v>7491545</v>
      </c>
      <c r="I19" s="66"/>
      <c r="J19" s="73">
        <f t="shared" si="0"/>
        <v>7491545</v>
      </c>
      <c r="K19" s="74"/>
    </row>
    <row r="20" spans="1:11" ht="15.75" x14ac:dyDescent="0.2">
      <c r="A20" s="27"/>
    </row>
    <row r="26" spans="1:11" ht="15" x14ac:dyDescent="0.2">
      <c r="D26" s="14"/>
    </row>
    <row r="27" spans="1:11" ht="15" x14ac:dyDescent="0.2">
      <c r="D27" s="14"/>
    </row>
    <row r="28" spans="1:11" ht="15" x14ac:dyDescent="0.2">
      <c r="D28" s="14"/>
    </row>
    <row r="29" spans="1:11" ht="15" x14ac:dyDescent="0.2">
      <c r="D29" s="14"/>
    </row>
    <row r="30" spans="1:11" ht="15" x14ac:dyDescent="0.2">
      <c r="D30" s="14"/>
    </row>
    <row r="31" spans="1:11" ht="15" x14ac:dyDescent="0.2">
      <c r="D31" s="14"/>
    </row>
    <row r="32" spans="1:11" ht="15" x14ac:dyDescent="0.2">
      <c r="D32" s="14"/>
    </row>
    <row r="33" spans="4:4" ht="15" x14ac:dyDescent="0.2">
      <c r="D33" s="14"/>
    </row>
  </sheetData>
  <mergeCells count="17">
    <mergeCell ref="G17:G19"/>
    <mergeCell ref="B4:B8"/>
    <mergeCell ref="B17:B19"/>
    <mergeCell ref="E17:E19"/>
    <mergeCell ref="F17:F19"/>
    <mergeCell ref="B9:B11"/>
    <mergeCell ref="B12:B16"/>
    <mergeCell ref="D15:D16"/>
    <mergeCell ref="E9:E11"/>
    <mergeCell ref="F9:F11"/>
    <mergeCell ref="E12:E16"/>
    <mergeCell ref="F12:F16"/>
    <mergeCell ref="E4:E8"/>
    <mergeCell ref="F4:F8"/>
    <mergeCell ref="C3:D3"/>
    <mergeCell ref="A3:B3"/>
    <mergeCell ref="C1:G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DIDATTICA</vt:lpstr>
      <vt:lpstr>RICERCA</vt:lpstr>
      <vt:lpstr>TERZA MISSIONE</vt:lpstr>
      <vt:lpstr>AQ Organizzazione e Comunicazio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francesca.demartis</dc:creator>
  <cp:lastModifiedBy>Maria Antonietta Zedde</cp:lastModifiedBy>
  <cp:lastPrinted>2017-01-30T08:54:18Z</cp:lastPrinted>
  <dcterms:created xsi:type="dcterms:W3CDTF">2016-11-14T13:54:51Z</dcterms:created>
  <dcterms:modified xsi:type="dcterms:W3CDTF">2017-02-09T11:20:08Z</dcterms:modified>
</cp:coreProperties>
</file>