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a_piras/Documents/Università/Didattica/Miei Corsi/Lezioni/1 Corso EGA/"/>
    </mc:Choice>
  </mc:AlternateContent>
  <xr:revisionPtr revIDLastSave="0" documentId="12_ncr:500000_{B601CEB9-DC00-F145-B738-90AE9886732B}" xr6:coauthVersionLast="31" xr6:coauthVersionMax="31" xr10:uidLastSave="{00000000-0000-0000-0000-000000000000}"/>
  <bookViews>
    <workbookView xWindow="-49480" yWindow="2820" windowWidth="47280" windowHeight="27280" xr2:uid="{1F78E356-B475-1242-870D-2AF59A24FBB4}"/>
  </bookViews>
  <sheets>
    <sheet name="I rendimenti" sheetId="1" r:id="rId1"/>
    <sheet name="Titoli" sheetId="3" r:id="rId2"/>
    <sheet name="Società Quotate Italia" sheetId="2" r:id="rId3"/>
  </sheets>
  <definedNames>
    <definedName name="_xlchart.v1.0" hidden="1">'I rendimenti'!$B$62</definedName>
    <definedName name="_xlchart.v1.1" hidden="1">'I rendimenti'!$B$63</definedName>
    <definedName name="_xlchart.v1.10" hidden="1">'I rendimenti'!$C$61:$D$61</definedName>
    <definedName name="_xlchart.v1.11" hidden="1">'I rendimenti'!$C$62:$D$62</definedName>
    <definedName name="_xlchart.v1.12" hidden="1">'I rendimenti'!$C$63:$D$63</definedName>
    <definedName name="_xlchart.v1.13" hidden="1">'I rendimenti'!$C$64:$D$64</definedName>
    <definedName name="_xlchart.v1.14" hidden="1">'I rendimenti'!$B$62</definedName>
    <definedName name="_xlchart.v1.15" hidden="1">'I rendimenti'!$B$63</definedName>
    <definedName name="_xlchart.v1.16" hidden="1">'I rendimenti'!$B$64</definedName>
    <definedName name="_xlchart.v1.17" hidden="1">'I rendimenti'!$C$61:$D$61</definedName>
    <definedName name="_xlchart.v1.18" hidden="1">'I rendimenti'!$C$62:$D$62</definedName>
    <definedName name="_xlchart.v1.19" hidden="1">'I rendimenti'!$C$63:$D$63</definedName>
    <definedName name="_xlchart.v1.2" hidden="1">'I rendimenti'!$B$64</definedName>
    <definedName name="_xlchart.v1.20" hidden="1">'I rendimenti'!$C$64:$D$64</definedName>
    <definedName name="_xlchart.v1.21" hidden="1">'I rendimenti'!$B$62:$B$64</definedName>
    <definedName name="_xlchart.v1.22" hidden="1">'I rendimenti'!$C$61</definedName>
    <definedName name="_xlchart.v1.23" hidden="1">'I rendimenti'!$C$62:$C$64</definedName>
    <definedName name="_xlchart.v1.24" hidden="1">'I rendimenti'!$B$64</definedName>
    <definedName name="_xlchart.v1.25" hidden="1">'I rendimenti'!$C$61:$D$61</definedName>
    <definedName name="_xlchart.v1.26" hidden="1">'I rendimenti'!$C$64:$D$64</definedName>
    <definedName name="_xlchart.v1.27" hidden="1">'I rendimenti'!$B$62</definedName>
    <definedName name="_xlchart.v1.28" hidden="1">'I rendimenti'!$B$63</definedName>
    <definedName name="_xlchart.v1.29" hidden="1">'I rendimenti'!$B$64</definedName>
    <definedName name="_xlchart.v1.3" hidden="1">'I rendimenti'!$C$61:$D$61</definedName>
    <definedName name="_xlchart.v1.30" hidden="1">'I rendimenti'!$C$61:$D$61</definedName>
    <definedName name="_xlchart.v1.31" hidden="1">'I rendimenti'!$C$62:$D$62</definedName>
    <definedName name="_xlchart.v1.32" hidden="1">'I rendimenti'!$C$63:$D$63</definedName>
    <definedName name="_xlchart.v1.33" hidden="1">'I rendimenti'!$C$64:$D$64</definedName>
    <definedName name="_xlchart.v1.34" hidden="1">'I rendimenti'!$B$62:$B$64</definedName>
    <definedName name="_xlchart.v1.35" hidden="1">'I rendimenti'!$C$61</definedName>
    <definedName name="_xlchart.v1.36" hidden="1">'I rendimenti'!$C$62:$C$64</definedName>
    <definedName name="_xlchart.v1.37" hidden="1">'I rendimenti'!$B$62</definedName>
    <definedName name="_xlchart.v1.38" hidden="1">'I rendimenti'!$B$63</definedName>
    <definedName name="_xlchart.v1.39" hidden="1">'I rendimenti'!$B$64</definedName>
    <definedName name="_xlchart.v1.4" hidden="1">'I rendimenti'!$C$62:$D$62</definedName>
    <definedName name="_xlchart.v1.40" hidden="1">'I rendimenti'!$C$61:$D$61</definedName>
    <definedName name="_xlchart.v1.41" hidden="1">'I rendimenti'!$C$62:$D$62</definedName>
    <definedName name="_xlchart.v1.42" hidden="1">'I rendimenti'!$C$63:$D$63</definedName>
    <definedName name="_xlchart.v1.43" hidden="1">'I rendimenti'!$C$64:$D$64</definedName>
    <definedName name="_xlchart.v1.44" hidden="1">'I rendimenti'!$B$62</definedName>
    <definedName name="_xlchart.v1.45" hidden="1">'I rendimenti'!$B$63</definedName>
    <definedName name="_xlchart.v1.46" hidden="1">'I rendimenti'!$B$64</definedName>
    <definedName name="_xlchart.v1.47" hidden="1">'I rendimenti'!$C$61:$D$61</definedName>
    <definedName name="_xlchart.v1.48" hidden="1">'I rendimenti'!$C$62:$D$62</definedName>
    <definedName name="_xlchart.v1.49" hidden="1">'I rendimenti'!$C$63:$D$63</definedName>
    <definedName name="_xlchart.v1.5" hidden="1">'I rendimenti'!$C$63:$D$63</definedName>
    <definedName name="_xlchart.v1.50" hidden="1">'I rendimenti'!$C$64:$D$64</definedName>
    <definedName name="_xlchart.v1.6" hidden="1">'I rendimenti'!$C$64:$D$64</definedName>
    <definedName name="_xlchart.v1.7" hidden="1">'I rendimenti'!$B$62</definedName>
    <definedName name="_xlchart.v1.8" hidden="1">'I rendimenti'!$B$63</definedName>
    <definedName name="_xlchart.v1.9" hidden="1">'I rendimenti'!$B$64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5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D62" i="1"/>
  <c r="E6" i="1"/>
  <c r="E5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E24" i="1"/>
  <c r="F24" i="1"/>
  <c r="E25" i="1"/>
  <c r="F25" i="1"/>
  <c r="E26" i="1"/>
  <c r="F26" i="1"/>
  <c r="E27" i="1"/>
  <c r="F27" i="1"/>
  <c r="E28" i="1"/>
  <c r="F28" i="1"/>
  <c r="D63" i="1"/>
  <c r="D64" i="1"/>
  <c r="B63" i="1"/>
  <c r="B62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3" i="1"/>
  <c r="F33" i="1"/>
  <c r="C62" i="1"/>
  <c r="C33" i="1"/>
  <c r="BP6" i="1"/>
  <c r="BP7" i="1"/>
  <c r="BP8" i="1"/>
  <c r="BP9" i="1"/>
  <c r="BP10" i="1"/>
  <c r="BP11" i="1"/>
  <c r="BP12" i="1"/>
  <c r="BP13" i="1"/>
  <c r="BP14" i="1"/>
  <c r="BP15" i="1"/>
  <c r="BP16" i="1"/>
  <c r="BP17" i="1"/>
  <c r="BP18" i="1"/>
  <c r="BP19" i="1"/>
  <c r="BP20" i="1"/>
  <c r="BP21" i="1"/>
  <c r="BP22" i="1"/>
  <c r="BP23" i="1"/>
  <c r="BP24" i="1"/>
  <c r="BP25" i="1"/>
  <c r="BP26" i="1"/>
  <c r="BP27" i="1"/>
  <c r="BP28" i="1"/>
  <c r="BM6" i="1"/>
  <c r="BM7" i="1"/>
  <c r="BM8" i="1"/>
  <c r="BM9" i="1"/>
  <c r="BM10" i="1"/>
  <c r="BM11" i="1"/>
  <c r="BM12" i="1"/>
  <c r="BM13" i="1"/>
  <c r="BM14" i="1"/>
  <c r="BM15" i="1"/>
  <c r="BM16" i="1"/>
  <c r="BM17" i="1"/>
  <c r="BM18" i="1"/>
  <c r="BM19" i="1"/>
  <c r="BM20" i="1"/>
  <c r="BM21" i="1"/>
  <c r="BM22" i="1"/>
  <c r="BM23" i="1"/>
  <c r="BM24" i="1"/>
  <c r="BM25" i="1"/>
  <c r="BM26" i="1"/>
  <c r="BM27" i="1"/>
  <c r="BM28" i="1"/>
  <c r="BJ6" i="1"/>
  <c r="BJ7" i="1"/>
  <c r="BJ8" i="1"/>
  <c r="BJ9" i="1"/>
  <c r="BJ10" i="1"/>
  <c r="BJ11" i="1"/>
  <c r="BJ12" i="1"/>
  <c r="BJ13" i="1"/>
  <c r="BJ14" i="1"/>
  <c r="BJ15" i="1"/>
  <c r="BJ16" i="1"/>
  <c r="BJ17" i="1"/>
  <c r="BJ18" i="1"/>
  <c r="BJ19" i="1"/>
  <c r="BJ20" i="1"/>
  <c r="BJ21" i="1"/>
  <c r="BJ22" i="1"/>
  <c r="BJ23" i="1"/>
  <c r="BJ24" i="1"/>
  <c r="BJ25" i="1"/>
  <c r="BJ26" i="1"/>
  <c r="BJ27" i="1"/>
  <c r="BJ28" i="1"/>
  <c r="BG6" i="1"/>
  <c r="BG7" i="1"/>
  <c r="BG8" i="1"/>
  <c r="BG9" i="1"/>
  <c r="BG10" i="1"/>
  <c r="BG11" i="1"/>
  <c r="BG12" i="1"/>
  <c r="BG13" i="1"/>
  <c r="BG14" i="1"/>
  <c r="BG15" i="1"/>
  <c r="BG16" i="1"/>
  <c r="BG17" i="1"/>
  <c r="BG18" i="1"/>
  <c r="BG19" i="1"/>
  <c r="BG20" i="1"/>
  <c r="BG21" i="1"/>
  <c r="BG22" i="1"/>
  <c r="BG23" i="1"/>
  <c r="BG24" i="1"/>
  <c r="BG25" i="1"/>
  <c r="BG26" i="1"/>
  <c r="BG27" i="1"/>
  <c r="BG28" i="1"/>
  <c r="BD6" i="1"/>
  <c r="BD7" i="1"/>
  <c r="BD8" i="1"/>
  <c r="BD9" i="1"/>
  <c r="BD10" i="1"/>
  <c r="BD11" i="1"/>
  <c r="BD12" i="1"/>
  <c r="BD13" i="1"/>
  <c r="BD14" i="1"/>
  <c r="BD15" i="1"/>
  <c r="BD16" i="1"/>
  <c r="BD17" i="1"/>
  <c r="BD18" i="1"/>
  <c r="BD19" i="1"/>
  <c r="BD20" i="1"/>
  <c r="BD21" i="1"/>
  <c r="BD22" i="1"/>
  <c r="BD23" i="1"/>
  <c r="BD24" i="1"/>
  <c r="BD25" i="1"/>
  <c r="BD26" i="1"/>
  <c r="BD27" i="1"/>
  <c r="BD28" i="1"/>
  <c r="BA6" i="1"/>
  <c r="BA7" i="1"/>
  <c r="BA8" i="1"/>
  <c r="BA9" i="1"/>
  <c r="BA10" i="1"/>
  <c r="BA11" i="1"/>
  <c r="BA12" i="1"/>
  <c r="BA13" i="1"/>
  <c r="BA14" i="1"/>
  <c r="BA15" i="1"/>
  <c r="BA16" i="1"/>
  <c r="BA17" i="1"/>
  <c r="BA18" i="1"/>
  <c r="BA19" i="1"/>
  <c r="BA20" i="1"/>
  <c r="BA21" i="1"/>
  <c r="BA22" i="1"/>
  <c r="BA23" i="1"/>
  <c r="BA24" i="1"/>
  <c r="BA25" i="1"/>
  <c r="BA26" i="1"/>
  <c r="BA27" i="1"/>
  <c r="BA28" i="1"/>
  <c r="AX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U6" i="1"/>
  <c r="AU7" i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BP5" i="1"/>
  <c r="BM5" i="1"/>
  <c r="BJ5" i="1"/>
  <c r="BG5" i="1"/>
  <c r="BD5" i="1"/>
  <c r="BA5" i="1"/>
  <c r="AX5" i="1"/>
  <c r="AU5" i="1"/>
  <c r="AR5" i="1"/>
  <c r="AO5" i="1"/>
  <c r="AL5" i="1"/>
  <c r="AI5" i="1"/>
  <c r="AF5" i="1"/>
  <c r="AC5" i="1"/>
  <c r="Z5" i="1"/>
  <c r="W5" i="1"/>
  <c r="T5" i="1"/>
  <c r="Q5" i="1"/>
  <c r="N5" i="1"/>
  <c r="K5" i="1"/>
  <c r="H5" i="1"/>
  <c r="CH5" i="1"/>
  <c r="CH6" i="1"/>
  <c r="CH7" i="1"/>
  <c r="CH8" i="1"/>
  <c r="CH9" i="1"/>
  <c r="CH10" i="1"/>
  <c r="CH11" i="1"/>
  <c r="CH12" i="1"/>
  <c r="CH13" i="1"/>
  <c r="CH14" i="1"/>
  <c r="CH15" i="1"/>
  <c r="CH16" i="1"/>
  <c r="CH17" i="1"/>
  <c r="CH18" i="1"/>
  <c r="CH19" i="1"/>
  <c r="CH20" i="1"/>
  <c r="CH21" i="1"/>
  <c r="CH22" i="1"/>
  <c r="CH23" i="1"/>
  <c r="CH24" i="1"/>
  <c r="CH25" i="1"/>
  <c r="CH26" i="1"/>
  <c r="CH27" i="1"/>
  <c r="CH28" i="1"/>
  <c r="E4" i="1"/>
  <c r="H4" i="1"/>
  <c r="K4" i="1"/>
  <c r="N4" i="1"/>
  <c r="Q4" i="1"/>
  <c r="T4" i="1"/>
  <c r="W4" i="1"/>
  <c r="Z4" i="1"/>
  <c r="AC4" i="1"/>
  <c r="AF4" i="1"/>
  <c r="AI4" i="1"/>
  <c r="AL4" i="1"/>
  <c r="AO4" i="1"/>
  <c r="AR4" i="1"/>
  <c r="AU4" i="1"/>
  <c r="AX4" i="1"/>
  <c r="BA4" i="1"/>
  <c r="BD4" i="1"/>
  <c r="BG4" i="1"/>
  <c r="BJ4" i="1"/>
  <c r="BM4" i="1"/>
  <c r="BP4" i="1"/>
  <c r="BB6" i="1"/>
  <c r="BC6" i="1"/>
  <c r="BE6" i="1"/>
  <c r="BF6" i="1"/>
  <c r="BH6" i="1"/>
  <c r="BI6" i="1"/>
  <c r="BK6" i="1"/>
  <c r="BL6" i="1"/>
  <c r="BN6" i="1"/>
  <c r="BO6" i="1"/>
  <c r="BQ6" i="1"/>
  <c r="BR6" i="1"/>
  <c r="BB7" i="1"/>
  <c r="BC7" i="1"/>
  <c r="BE7" i="1"/>
  <c r="BF7" i="1"/>
  <c r="BH7" i="1"/>
  <c r="BI7" i="1"/>
  <c r="BK7" i="1"/>
  <c r="BL7" i="1"/>
  <c r="BN7" i="1"/>
  <c r="BO7" i="1"/>
  <c r="BQ7" i="1"/>
  <c r="BR7" i="1"/>
  <c r="BB8" i="1"/>
  <c r="BC8" i="1"/>
  <c r="BE8" i="1"/>
  <c r="BF8" i="1"/>
  <c r="BH8" i="1"/>
  <c r="BI8" i="1"/>
  <c r="BK8" i="1"/>
  <c r="BL8" i="1"/>
  <c r="BN8" i="1"/>
  <c r="BO8" i="1"/>
  <c r="BQ8" i="1"/>
  <c r="BR8" i="1"/>
  <c r="BB9" i="1"/>
  <c r="BC9" i="1"/>
  <c r="BE9" i="1"/>
  <c r="BF9" i="1"/>
  <c r="BH9" i="1"/>
  <c r="BI9" i="1"/>
  <c r="BK9" i="1"/>
  <c r="BL9" i="1"/>
  <c r="BN9" i="1"/>
  <c r="BO9" i="1"/>
  <c r="BQ9" i="1"/>
  <c r="BR9" i="1"/>
  <c r="BB10" i="1"/>
  <c r="BC10" i="1"/>
  <c r="BE10" i="1"/>
  <c r="BF10" i="1"/>
  <c r="BH10" i="1"/>
  <c r="BI10" i="1"/>
  <c r="BK10" i="1"/>
  <c r="BL10" i="1"/>
  <c r="BN10" i="1"/>
  <c r="BO10" i="1"/>
  <c r="BQ10" i="1"/>
  <c r="BR10" i="1"/>
  <c r="BB11" i="1"/>
  <c r="BC11" i="1"/>
  <c r="BE11" i="1"/>
  <c r="BF11" i="1"/>
  <c r="BH11" i="1"/>
  <c r="BI11" i="1"/>
  <c r="BK11" i="1"/>
  <c r="BL11" i="1"/>
  <c r="BN11" i="1"/>
  <c r="BO11" i="1"/>
  <c r="BQ11" i="1"/>
  <c r="BR11" i="1"/>
  <c r="BB12" i="1"/>
  <c r="BC12" i="1"/>
  <c r="BE12" i="1"/>
  <c r="BF12" i="1"/>
  <c r="BH12" i="1"/>
  <c r="BI12" i="1"/>
  <c r="BK12" i="1"/>
  <c r="BL12" i="1"/>
  <c r="BN12" i="1"/>
  <c r="BO12" i="1"/>
  <c r="BQ12" i="1"/>
  <c r="BR12" i="1"/>
  <c r="BB13" i="1"/>
  <c r="BC13" i="1"/>
  <c r="BE13" i="1"/>
  <c r="BF13" i="1"/>
  <c r="BH13" i="1"/>
  <c r="BI13" i="1"/>
  <c r="BK13" i="1"/>
  <c r="BL13" i="1"/>
  <c r="BN13" i="1"/>
  <c r="BO13" i="1"/>
  <c r="BQ13" i="1"/>
  <c r="BR13" i="1"/>
  <c r="BB14" i="1"/>
  <c r="BC14" i="1"/>
  <c r="BE14" i="1"/>
  <c r="BF14" i="1"/>
  <c r="BH14" i="1"/>
  <c r="BI14" i="1"/>
  <c r="BK14" i="1"/>
  <c r="BL14" i="1"/>
  <c r="BN14" i="1"/>
  <c r="BO14" i="1"/>
  <c r="BQ14" i="1"/>
  <c r="BR14" i="1"/>
  <c r="BB15" i="1"/>
  <c r="BC15" i="1"/>
  <c r="BE15" i="1"/>
  <c r="BF15" i="1"/>
  <c r="BH15" i="1"/>
  <c r="BI15" i="1"/>
  <c r="BK15" i="1"/>
  <c r="BL15" i="1"/>
  <c r="BN15" i="1"/>
  <c r="BO15" i="1"/>
  <c r="BQ15" i="1"/>
  <c r="BR15" i="1"/>
  <c r="BB16" i="1"/>
  <c r="BC16" i="1"/>
  <c r="BE16" i="1"/>
  <c r="BF16" i="1"/>
  <c r="BH16" i="1"/>
  <c r="BI16" i="1"/>
  <c r="BK16" i="1"/>
  <c r="BL16" i="1"/>
  <c r="BN16" i="1"/>
  <c r="BO16" i="1"/>
  <c r="BQ16" i="1"/>
  <c r="BR16" i="1"/>
  <c r="BB17" i="1"/>
  <c r="BC17" i="1"/>
  <c r="BE17" i="1"/>
  <c r="BF17" i="1"/>
  <c r="BH17" i="1"/>
  <c r="BI17" i="1"/>
  <c r="BK17" i="1"/>
  <c r="BL17" i="1"/>
  <c r="BN17" i="1"/>
  <c r="BO17" i="1"/>
  <c r="BQ17" i="1"/>
  <c r="BR17" i="1"/>
  <c r="BB18" i="1"/>
  <c r="BC18" i="1"/>
  <c r="BE18" i="1"/>
  <c r="BF18" i="1"/>
  <c r="BH18" i="1"/>
  <c r="BI18" i="1"/>
  <c r="BK18" i="1"/>
  <c r="BL18" i="1"/>
  <c r="BN18" i="1"/>
  <c r="BO18" i="1"/>
  <c r="BQ18" i="1"/>
  <c r="BR18" i="1"/>
  <c r="BB19" i="1"/>
  <c r="BC19" i="1"/>
  <c r="BE19" i="1"/>
  <c r="BF19" i="1"/>
  <c r="BH19" i="1"/>
  <c r="BI19" i="1"/>
  <c r="BK19" i="1"/>
  <c r="BL19" i="1"/>
  <c r="BN19" i="1"/>
  <c r="BO19" i="1"/>
  <c r="BQ19" i="1"/>
  <c r="BR19" i="1"/>
  <c r="BB20" i="1"/>
  <c r="BC20" i="1"/>
  <c r="BE20" i="1"/>
  <c r="BF20" i="1"/>
  <c r="BH20" i="1"/>
  <c r="BI20" i="1"/>
  <c r="BK20" i="1"/>
  <c r="BL20" i="1"/>
  <c r="BN20" i="1"/>
  <c r="BO20" i="1"/>
  <c r="BQ20" i="1"/>
  <c r="BR20" i="1"/>
  <c r="BB21" i="1"/>
  <c r="BC21" i="1"/>
  <c r="BE21" i="1"/>
  <c r="BF21" i="1"/>
  <c r="BH21" i="1"/>
  <c r="BI21" i="1"/>
  <c r="BK21" i="1"/>
  <c r="BL21" i="1"/>
  <c r="BN21" i="1"/>
  <c r="BO21" i="1"/>
  <c r="BQ21" i="1"/>
  <c r="BR21" i="1"/>
  <c r="BB22" i="1"/>
  <c r="BC22" i="1"/>
  <c r="BE22" i="1"/>
  <c r="BF22" i="1"/>
  <c r="BH22" i="1"/>
  <c r="BI22" i="1"/>
  <c r="BK22" i="1"/>
  <c r="BL22" i="1"/>
  <c r="BN22" i="1"/>
  <c r="BO22" i="1"/>
  <c r="BQ22" i="1"/>
  <c r="BR22" i="1"/>
  <c r="BB23" i="1"/>
  <c r="BC23" i="1"/>
  <c r="BE23" i="1"/>
  <c r="BF23" i="1"/>
  <c r="BH23" i="1"/>
  <c r="BI23" i="1"/>
  <c r="BK23" i="1"/>
  <c r="BL23" i="1"/>
  <c r="BN23" i="1"/>
  <c r="BO23" i="1"/>
  <c r="BQ23" i="1"/>
  <c r="BR23" i="1"/>
  <c r="BB24" i="1"/>
  <c r="BC24" i="1"/>
  <c r="BE24" i="1"/>
  <c r="BF24" i="1"/>
  <c r="BH24" i="1"/>
  <c r="BI24" i="1"/>
  <c r="BK24" i="1"/>
  <c r="BL24" i="1"/>
  <c r="BN24" i="1"/>
  <c r="BO24" i="1"/>
  <c r="BQ24" i="1"/>
  <c r="BR24" i="1"/>
  <c r="BB25" i="1"/>
  <c r="BC25" i="1"/>
  <c r="BE25" i="1"/>
  <c r="BF25" i="1"/>
  <c r="BH25" i="1"/>
  <c r="BI25" i="1"/>
  <c r="BK25" i="1"/>
  <c r="BL25" i="1"/>
  <c r="BN25" i="1"/>
  <c r="BO25" i="1"/>
  <c r="BQ25" i="1"/>
  <c r="BR25" i="1"/>
  <c r="BB26" i="1"/>
  <c r="BC26" i="1"/>
  <c r="BE26" i="1"/>
  <c r="BF26" i="1"/>
  <c r="BH26" i="1"/>
  <c r="BI26" i="1"/>
  <c r="BK26" i="1"/>
  <c r="BL26" i="1"/>
  <c r="BN26" i="1"/>
  <c r="BO26" i="1"/>
  <c r="BQ26" i="1"/>
  <c r="BR26" i="1"/>
  <c r="BB27" i="1"/>
  <c r="BC27" i="1"/>
  <c r="BE27" i="1"/>
  <c r="BF27" i="1"/>
  <c r="BH27" i="1"/>
  <c r="BI27" i="1"/>
  <c r="BK27" i="1"/>
  <c r="BL27" i="1"/>
  <c r="BN27" i="1"/>
  <c r="BO27" i="1"/>
  <c r="BQ27" i="1"/>
  <c r="BR27" i="1"/>
  <c r="BB28" i="1"/>
  <c r="BC28" i="1"/>
  <c r="BE28" i="1"/>
  <c r="BF28" i="1"/>
  <c r="BH28" i="1"/>
  <c r="BI28" i="1"/>
  <c r="BK28" i="1"/>
  <c r="BL28" i="1"/>
  <c r="BN28" i="1"/>
  <c r="BO28" i="1"/>
  <c r="BQ28" i="1"/>
  <c r="BR28" i="1"/>
  <c r="BB29" i="1"/>
  <c r="BC29" i="1"/>
  <c r="BE29" i="1"/>
  <c r="BF29" i="1"/>
  <c r="BH29" i="1"/>
  <c r="BI29" i="1"/>
  <c r="BK29" i="1"/>
  <c r="BL29" i="1"/>
  <c r="BN29" i="1"/>
  <c r="BO29" i="1"/>
  <c r="BQ29" i="1"/>
  <c r="BR29" i="1"/>
  <c r="AG6" i="1"/>
  <c r="AH6" i="1"/>
  <c r="AJ6" i="1"/>
  <c r="AK6" i="1"/>
  <c r="AM6" i="1"/>
  <c r="AN6" i="1"/>
  <c r="AP6" i="1"/>
  <c r="AQ6" i="1"/>
  <c r="AS6" i="1"/>
  <c r="AT6" i="1"/>
  <c r="AV6" i="1"/>
  <c r="AW6" i="1"/>
  <c r="AY6" i="1"/>
  <c r="AZ6" i="1"/>
  <c r="AG7" i="1"/>
  <c r="AH7" i="1"/>
  <c r="AJ7" i="1"/>
  <c r="AK7" i="1"/>
  <c r="AM7" i="1"/>
  <c r="AN7" i="1"/>
  <c r="AP7" i="1"/>
  <c r="AQ7" i="1"/>
  <c r="AS7" i="1"/>
  <c r="AT7" i="1"/>
  <c r="AV7" i="1"/>
  <c r="AW7" i="1"/>
  <c r="AY7" i="1"/>
  <c r="AZ7" i="1"/>
  <c r="AG8" i="1"/>
  <c r="AH8" i="1"/>
  <c r="AJ8" i="1"/>
  <c r="AK8" i="1"/>
  <c r="AM8" i="1"/>
  <c r="AN8" i="1"/>
  <c r="AP8" i="1"/>
  <c r="AQ8" i="1"/>
  <c r="AS8" i="1"/>
  <c r="AT8" i="1"/>
  <c r="AV8" i="1"/>
  <c r="AW8" i="1"/>
  <c r="AY8" i="1"/>
  <c r="AZ8" i="1"/>
  <c r="AG9" i="1"/>
  <c r="AH9" i="1"/>
  <c r="AJ9" i="1"/>
  <c r="AK9" i="1"/>
  <c r="AM9" i="1"/>
  <c r="AN9" i="1"/>
  <c r="AP9" i="1"/>
  <c r="AQ9" i="1"/>
  <c r="AS9" i="1"/>
  <c r="AT9" i="1"/>
  <c r="AV9" i="1"/>
  <c r="AW9" i="1"/>
  <c r="AY9" i="1"/>
  <c r="AZ9" i="1"/>
  <c r="AG10" i="1"/>
  <c r="AH10" i="1"/>
  <c r="AJ10" i="1"/>
  <c r="AK10" i="1"/>
  <c r="AM10" i="1"/>
  <c r="AN10" i="1"/>
  <c r="AP10" i="1"/>
  <c r="AQ10" i="1"/>
  <c r="AS10" i="1"/>
  <c r="AT10" i="1"/>
  <c r="AV10" i="1"/>
  <c r="AW10" i="1"/>
  <c r="AY10" i="1"/>
  <c r="AZ10" i="1"/>
  <c r="AG11" i="1"/>
  <c r="AH11" i="1"/>
  <c r="AJ11" i="1"/>
  <c r="AK11" i="1"/>
  <c r="AM11" i="1"/>
  <c r="AN11" i="1"/>
  <c r="AP11" i="1"/>
  <c r="AQ11" i="1"/>
  <c r="AS11" i="1"/>
  <c r="AT11" i="1"/>
  <c r="AV11" i="1"/>
  <c r="AW11" i="1"/>
  <c r="AY11" i="1"/>
  <c r="AZ11" i="1"/>
  <c r="AG12" i="1"/>
  <c r="AH12" i="1"/>
  <c r="AJ12" i="1"/>
  <c r="AK12" i="1"/>
  <c r="AM12" i="1"/>
  <c r="AN12" i="1"/>
  <c r="AP12" i="1"/>
  <c r="AQ12" i="1"/>
  <c r="AS12" i="1"/>
  <c r="AT12" i="1"/>
  <c r="AV12" i="1"/>
  <c r="AW12" i="1"/>
  <c r="AY12" i="1"/>
  <c r="AZ12" i="1"/>
  <c r="AG13" i="1"/>
  <c r="AH13" i="1"/>
  <c r="AJ13" i="1"/>
  <c r="AK13" i="1"/>
  <c r="AM13" i="1"/>
  <c r="AN13" i="1"/>
  <c r="AP13" i="1"/>
  <c r="AQ13" i="1"/>
  <c r="AS13" i="1"/>
  <c r="AT13" i="1"/>
  <c r="AV13" i="1"/>
  <c r="AW13" i="1"/>
  <c r="AY13" i="1"/>
  <c r="AZ13" i="1"/>
  <c r="AG14" i="1"/>
  <c r="AH14" i="1"/>
  <c r="AJ14" i="1"/>
  <c r="AK14" i="1"/>
  <c r="AM14" i="1"/>
  <c r="AN14" i="1"/>
  <c r="AP14" i="1"/>
  <c r="AQ14" i="1"/>
  <c r="AS14" i="1"/>
  <c r="AT14" i="1"/>
  <c r="AV14" i="1"/>
  <c r="AW14" i="1"/>
  <c r="AY14" i="1"/>
  <c r="AZ14" i="1"/>
  <c r="AG15" i="1"/>
  <c r="AH15" i="1"/>
  <c r="AJ15" i="1"/>
  <c r="AK15" i="1"/>
  <c r="AM15" i="1"/>
  <c r="AN15" i="1"/>
  <c r="AP15" i="1"/>
  <c r="AQ15" i="1"/>
  <c r="AS15" i="1"/>
  <c r="AT15" i="1"/>
  <c r="AV15" i="1"/>
  <c r="AW15" i="1"/>
  <c r="AY15" i="1"/>
  <c r="AZ15" i="1"/>
  <c r="AG16" i="1"/>
  <c r="AH16" i="1"/>
  <c r="AJ16" i="1"/>
  <c r="AK16" i="1"/>
  <c r="AM16" i="1"/>
  <c r="AN16" i="1"/>
  <c r="AP16" i="1"/>
  <c r="AQ16" i="1"/>
  <c r="AS16" i="1"/>
  <c r="AT16" i="1"/>
  <c r="AV16" i="1"/>
  <c r="AW16" i="1"/>
  <c r="AY16" i="1"/>
  <c r="AZ16" i="1"/>
  <c r="AG17" i="1"/>
  <c r="AH17" i="1"/>
  <c r="AJ17" i="1"/>
  <c r="AK17" i="1"/>
  <c r="AM17" i="1"/>
  <c r="AN17" i="1"/>
  <c r="AP17" i="1"/>
  <c r="AQ17" i="1"/>
  <c r="AS17" i="1"/>
  <c r="AT17" i="1"/>
  <c r="AV17" i="1"/>
  <c r="AW17" i="1"/>
  <c r="AY17" i="1"/>
  <c r="AZ17" i="1"/>
  <c r="AG18" i="1"/>
  <c r="AH18" i="1"/>
  <c r="AJ18" i="1"/>
  <c r="AK18" i="1"/>
  <c r="AM18" i="1"/>
  <c r="AN18" i="1"/>
  <c r="AP18" i="1"/>
  <c r="AQ18" i="1"/>
  <c r="AS18" i="1"/>
  <c r="AT18" i="1"/>
  <c r="AV18" i="1"/>
  <c r="AW18" i="1"/>
  <c r="AY18" i="1"/>
  <c r="AZ18" i="1"/>
  <c r="AG19" i="1"/>
  <c r="AH19" i="1"/>
  <c r="AJ19" i="1"/>
  <c r="AK19" i="1"/>
  <c r="AM19" i="1"/>
  <c r="AN19" i="1"/>
  <c r="AP19" i="1"/>
  <c r="AQ19" i="1"/>
  <c r="AS19" i="1"/>
  <c r="AT19" i="1"/>
  <c r="AV19" i="1"/>
  <c r="AW19" i="1"/>
  <c r="AY19" i="1"/>
  <c r="AZ19" i="1"/>
  <c r="AG20" i="1"/>
  <c r="AH20" i="1"/>
  <c r="AJ20" i="1"/>
  <c r="AK20" i="1"/>
  <c r="AM20" i="1"/>
  <c r="AN20" i="1"/>
  <c r="AP20" i="1"/>
  <c r="AQ20" i="1"/>
  <c r="AS20" i="1"/>
  <c r="AT20" i="1"/>
  <c r="AV20" i="1"/>
  <c r="AW20" i="1"/>
  <c r="AY20" i="1"/>
  <c r="AZ20" i="1"/>
  <c r="AG21" i="1"/>
  <c r="AH21" i="1"/>
  <c r="AJ21" i="1"/>
  <c r="AK21" i="1"/>
  <c r="AM21" i="1"/>
  <c r="AN21" i="1"/>
  <c r="AP21" i="1"/>
  <c r="AQ21" i="1"/>
  <c r="AS21" i="1"/>
  <c r="AT21" i="1"/>
  <c r="AV21" i="1"/>
  <c r="AW21" i="1"/>
  <c r="AY21" i="1"/>
  <c r="AZ21" i="1"/>
  <c r="AG22" i="1"/>
  <c r="AH22" i="1"/>
  <c r="AJ22" i="1"/>
  <c r="AK22" i="1"/>
  <c r="AM22" i="1"/>
  <c r="AN22" i="1"/>
  <c r="AP22" i="1"/>
  <c r="AQ22" i="1"/>
  <c r="AS22" i="1"/>
  <c r="AT22" i="1"/>
  <c r="AV22" i="1"/>
  <c r="AW22" i="1"/>
  <c r="AY22" i="1"/>
  <c r="AZ22" i="1"/>
  <c r="AG23" i="1"/>
  <c r="AH23" i="1"/>
  <c r="AJ23" i="1"/>
  <c r="AK23" i="1"/>
  <c r="AM23" i="1"/>
  <c r="AN23" i="1"/>
  <c r="AP23" i="1"/>
  <c r="AQ23" i="1"/>
  <c r="AS23" i="1"/>
  <c r="AT23" i="1"/>
  <c r="AV23" i="1"/>
  <c r="AW23" i="1"/>
  <c r="AY23" i="1"/>
  <c r="AZ23" i="1"/>
  <c r="AG24" i="1"/>
  <c r="AH24" i="1"/>
  <c r="AJ24" i="1"/>
  <c r="AK24" i="1"/>
  <c r="AM24" i="1"/>
  <c r="AN24" i="1"/>
  <c r="AP24" i="1"/>
  <c r="AQ24" i="1"/>
  <c r="AS24" i="1"/>
  <c r="AT24" i="1"/>
  <c r="AV24" i="1"/>
  <c r="AW24" i="1"/>
  <c r="AY24" i="1"/>
  <c r="AZ24" i="1"/>
  <c r="AG25" i="1"/>
  <c r="AH25" i="1"/>
  <c r="AJ25" i="1"/>
  <c r="AK25" i="1"/>
  <c r="AM25" i="1"/>
  <c r="AN25" i="1"/>
  <c r="AP25" i="1"/>
  <c r="AQ25" i="1"/>
  <c r="AS25" i="1"/>
  <c r="AT25" i="1"/>
  <c r="AV25" i="1"/>
  <c r="AW25" i="1"/>
  <c r="AY25" i="1"/>
  <c r="AZ25" i="1"/>
  <c r="AG26" i="1"/>
  <c r="AH26" i="1"/>
  <c r="AJ26" i="1"/>
  <c r="AK26" i="1"/>
  <c r="AM26" i="1"/>
  <c r="AN26" i="1"/>
  <c r="AP26" i="1"/>
  <c r="AQ26" i="1"/>
  <c r="AS26" i="1"/>
  <c r="AT26" i="1"/>
  <c r="AV26" i="1"/>
  <c r="AW26" i="1"/>
  <c r="AY26" i="1"/>
  <c r="AZ26" i="1"/>
  <c r="AG27" i="1"/>
  <c r="AH27" i="1"/>
  <c r="AJ27" i="1"/>
  <c r="AK27" i="1"/>
  <c r="AM27" i="1"/>
  <c r="AN27" i="1"/>
  <c r="AP27" i="1"/>
  <c r="AQ27" i="1"/>
  <c r="AS27" i="1"/>
  <c r="AT27" i="1"/>
  <c r="AV27" i="1"/>
  <c r="AW27" i="1"/>
  <c r="AY27" i="1"/>
  <c r="AZ27" i="1"/>
  <c r="AG28" i="1"/>
  <c r="AH28" i="1"/>
  <c r="AJ28" i="1"/>
  <c r="AK28" i="1"/>
  <c r="AM28" i="1"/>
  <c r="AN28" i="1"/>
  <c r="AP28" i="1"/>
  <c r="AQ28" i="1"/>
  <c r="AS28" i="1"/>
  <c r="AT28" i="1"/>
  <c r="AV28" i="1"/>
  <c r="AW28" i="1"/>
  <c r="AY28" i="1"/>
  <c r="AZ28" i="1"/>
  <c r="AG29" i="1"/>
  <c r="AH29" i="1"/>
  <c r="AJ29" i="1"/>
  <c r="AK29" i="1"/>
  <c r="AM29" i="1"/>
  <c r="AN29" i="1"/>
  <c r="AP29" i="1"/>
  <c r="AQ29" i="1"/>
  <c r="AS29" i="1"/>
  <c r="AT29" i="1"/>
  <c r="AV29" i="1"/>
  <c r="AW29" i="1"/>
  <c r="AY29" i="1"/>
  <c r="AZ29" i="1"/>
  <c r="G6" i="1"/>
  <c r="I6" i="1"/>
  <c r="J6" i="1"/>
  <c r="L6" i="1"/>
  <c r="M6" i="1"/>
  <c r="O6" i="1"/>
  <c r="P6" i="1"/>
  <c r="R6" i="1"/>
  <c r="S6" i="1"/>
  <c r="U6" i="1"/>
  <c r="V6" i="1"/>
  <c r="X6" i="1"/>
  <c r="Y6" i="1"/>
  <c r="AA6" i="1"/>
  <c r="AB6" i="1"/>
  <c r="AD6" i="1"/>
  <c r="AE6" i="1"/>
  <c r="G7" i="1"/>
  <c r="I7" i="1"/>
  <c r="J7" i="1"/>
  <c r="L7" i="1"/>
  <c r="M7" i="1"/>
  <c r="O7" i="1"/>
  <c r="P7" i="1"/>
  <c r="R7" i="1"/>
  <c r="S7" i="1"/>
  <c r="U7" i="1"/>
  <c r="V7" i="1"/>
  <c r="X7" i="1"/>
  <c r="Y7" i="1"/>
  <c r="AA7" i="1"/>
  <c r="AB7" i="1"/>
  <c r="AD7" i="1"/>
  <c r="AE7" i="1"/>
  <c r="G8" i="1"/>
  <c r="I8" i="1"/>
  <c r="J8" i="1"/>
  <c r="L8" i="1"/>
  <c r="M8" i="1"/>
  <c r="O8" i="1"/>
  <c r="P8" i="1"/>
  <c r="R8" i="1"/>
  <c r="S8" i="1"/>
  <c r="U8" i="1"/>
  <c r="V8" i="1"/>
  <c r="X8" i="1"/>
  <c r="Y8" i="1"/>
  <c r="AA8" i="1"/>
  <c r="AB8" i="1"/>
  <c r="AD8" i="1"/>
  <c r="AE8" i="1"/>
  <c r="G9" i="1"/>
  <c r="I9" i="1"/>
  <c r="J9" i="1"/>
  <c r="L9" i="1"/>
  <c r="M9" i="1"/>
  <c r="O9" i="1"/>
  <c r="P9" i="1"/>
  <c r="R9" i="1"/>
  <c r="S9" i="1"/>
  <c r="U9" i="1"/>
  <c r="V9" i="1"/>
  <c r="X9" i="1"/>
  <c r="Y9" i="1"/>
  <c r="AA9" i="1"/>
  <c r="AB9" i="1"/>
  <c r="AD9" i="1"/>
  <c r="AE9" i="1"/>
  <c r="G10" i="1"/>
  <c r="I10" i="1"/>
  <c r="J10" i="1"/>
  <c r="L10" i="1"/>
  <c r="M10" i="1"/>
  <c r="O10" i="1"/>
  <c r="P10" i="1"/>
  <c r="R10" i="1"/>
  <c r="S10" i="1"/>
  <c r="U10" i="1"/>
  <c r="V10" i="1"/>
  <c r="X10" i="1"/>
  <c r="Y10" i="1"/>
  <c r="AA10" i="1"/>
  <c r="AB10" i="1"/>
  <c r="AD10" i="1"/>
  <c r="AE10" i="1"/>
  <c r="G11" i="1"/>
  <c r="I11" i="1"/>
  <c r="J11" i="1"/>
  <c r="L11" i="1"/>
  <c r="M11" i="1"/>
  <c r="O11" i="1"/>
  <c r="P11" i="1"/>
  <c r="R11" i="1"/>
  <c r="S11" i="1"/>
  <c r="U11" i="1"/>
  <c r="V11" i="1"/>
  <c r="X11" i="1"/>
  <c r="Y11" i="1"/>
  <c r="AA11" i="1"/>
  <c r="AB11" i="1"/>
  <c r="AD11" i="1"/>
  <c r="AE11" i="1"/>
  <c r="G12" i="1"/>
  <c r="I12" i="1"/>
  <c r="J12" i="1"/>
  <c r="L12" i="1"/>
  <c r="M12" i="1"/>
  <c r="O12" i="1"/>
  <c r="P12" i="1"/>
  <c r="R12" i="1"/>
  <c r="S12" i="1"/>
  <c r="U12" i="1"/>
  <c r="V12" i="1"/>
  <c r="X12" i="1"/>
  <c r="Y12" i="1"/>
  <c r="AA12" i="1"/>
  <c r="AB12" i="1"/>
  <c r="AD12" i="1"/>
  <c r="AE12" i="1"/>
  <c r="G13" i="1"/>
  <c r="I13" i="1"/>
  <c r="J13" i="1"/>
  <c r="L13" i="1"/>
  <c r="M13" i="1"/>
  <c r="O13" i="1"/>
  <c r="P13" i="1"/>
  <c r="R13" i="1"/>
  <c r="S13" i="1"/>
  <c r="U13" i="1"/>
  <c r="V13" i="1"/>
  <c r="X13" i="1"/>
  <c r="Y13" i="1"/>
  <c r="AA13" i="1"/>
  <c r="AB13" i="1"/>
  <c r="AD13" i="1"/>
  <c r="AE13" i="1"/>
  <c r="G14" i="1"/>
  <c r="I14" i="1"/>
  <c r="J14" i="1"/>
  <c r="L14" i="1"/>
  <c r="M14" i="1"/>
  <c r="O14" i="1"/>
  <c r="P14" i="1"/>
  <c r="R14" i="1"/>
  <c r="S14" i="1"/>
  <c r="U14" i="1"/>
  <c r="V14" i="1"/>
  <c r="X14" i="1"/>
  <c r="Y14" i="1"/>
  <c r="AA14" i="1"/>
  <c r="AB14" i="1"/>
  <c r="AD14" i="1"/>
  <c r="AE14" i="1"/>
  <c r="G15" i="1"/>
  <c r="I15" i="1"/>
  <c r="J15" i="1"/>
  <c r="L15" i="1"/>
  <c r="M15" i="1"/>
  <c r="O15" i="1"/>
  <c r="P15" i="1"/>
  <c r="R15" i="1"/>
  <c r="S15" i="1"/>
  <c r="U15" i="1"/>
  <c r="V15" i="1"/>
  <c r="X15" i="1"/>
  <c r="Y15" i="1"/>
  <c r="AA15" i="1"/>
  <c r="AB15" i="1"/>
  <c r="AD15" i="1"/>
  <c r="AE15" i="1"/>
  <c r="G16" i="1"/>
  <c r="I16" i="1"/>
  <c r="J16" i="1"/>
  <c r="L16" i="1"/>
  <c r="M16" i="1"/>
  <c r="O16" i="1"/>
  <c r="P16" i="1"/>
  <c r="R16" i="1"/>
  <c r="S16" i="1"/>
  <c r="U16" i="1"/>
  <c r="V16" i="1"/>
  <c r="X16" i="1"/>
  <c r="Y16" i="1"/>
  <c r="AA16" i="1"/>
  <c r="AB16" i="1"/>
  <c r="AD16" i="1"/>
  <c r="AE16" i="1"/>
  <c r="G17" i="1"/>
  <c r="I17" i="1"/>
  <c r="J17" i="1"/>
  <c r="L17" i="1"/>
  <c r="M17" i="1"/>
  <c r="O17" i="1"/>
  <c r="P17" i="1"/>
  <c r="R17" i="1"/>
  <c r="S17" i="1"/>
  <c r="U17" i="1"/>
  <c r="V17" i="1"/>
  <c r="X17" i="1"/>
  <c r="Y17" i="1"/>
  <c r="AA17" i="1"/>
  <c r="AB17" i="1"/>
  <c r="AD17" i="1"/>
  <c r="AE17" i="1"/>
  <c r="G18" i="1"/>
  <c r="I18" i="1"/>
  <c r="J18" i="1"/>
  <c r="L18" i="1"/>
  <c r="M18" i="1"/>
  <c r="O18" i="1"/>
  <c r="P18" i="1"/>
  <c r="R18" i="1"/>
  <c r="S18" i="1"/>
  <c r="U18" i="1"/>
  <c r="V18" i="1"/>
  <c r="X18" i="1"/>
  <c r="Y18" i="1"/>
  <c r="AA18" i="1"/>
  <c r="AB18" i="1"/>
  <c r="AD18" i="1"/>
  <c r="AE18" i="1"/>
  <c r="G19" i="1"/>
  <c r="I19" i="1"/>
  <c r="J19" i="1"/>
  <c r="L19" i="1"/>
  <c r="M19" i="1"/>
  <c r="O19" i="1"/>
  <c r="P19" i="1"/>
  <c r="R19" i="1"/>
  <c r="S19" i="1"/>
  <c r="U19" i="1"/>
  <c r="V19" i="1"/>
  <c r="X19" i="1"/>
  <c r="Y19" i="1"/>
  <c r="AA19" i="1"/>
  <c r="AB19" i="1"/>
  <c r="AD19" i="1"/>
  <c r="AE19" i="1"/>
  <c r="G20" i="1"/>
  <c r="I20" i="1"/>
  <c r="J20" i="1"/>
  <c r="L20" i="1"/>
  <c r="M20" i="1"/>
  <c r="O20" i="1"/>
  <c r="P20" i="1"/>
  <c r="R20" i="1"/>
  <c r="S20" i="1"/>
  <c r="U20" i="1"/>
  <c r="V20" i="1"/>
  <c r="X20" i="1"/>
  <c r="Y20" i="1"/>
  <c r="AA20" i="1"/>
  <c r="AB20" i="1"/>
  <c r="AD20" i="1"/>
  <c r="AE20" i="1"/>
  <c r="G21" i="1"/>
  <c r="I21" i="1"/>
  <c r="J21" i="1"/>
  <c r="L21" i="1"/>
  <c r="M21" i="1"/>
  <c r="O21" i="1"/>
  <c r="P21" i="1"/>
  <c r="R21" i="1"/>
  <c r="S21" i="1"/>
  <c r="U21" i="1"/>
  <c r="V21" i="1"/>
  <c r="X21" i="1"/>
  <c r="Y21" i="1"/>
  <c r="AA21" i="1"/>
  <c r="AB21" i="1"/>
  <c r="AD21" i="1"/>
  <c r="AE21" i="1"/>
  <c r="G22" i="1"/>
  <c r="I22" i="1"/>
  <c r="J22" i="1"/>
  <c r="L22" i="1"/>
  <c r="M22" i="1"/>
  <c r="O22" i="1"/>
  <c r="P22" i="1"/>
  <c r="R22" i="1"/>
  <c r="S22" i="1"/>
  <c r="U22" i="1"/>
  <c r="V22" i="1"/>
  <c r="X22" i="1"/>
  <c r="Y22" i="1"/>
  <c r="AA22" i="1"/>
  <c r="AB22" i="1"/>
  <c r="AD22" i="1"/>
  <c r="AE22" i="1"/>
  <c r="G23" i="1"/>
  <c r="I23" i="1"/>
  <c r="J23" i="1"/>
  <c r="L23" i="1"/>
  <c r="M23" i="1"/>
  <c r="O23" i="1"/>
  <c r="P23" i="1"/>
  <c r="R23" i="1"/>
  <c r="S23" i="1"/>
  <c r="U23" i="1"/>
  <c r="V23" i="1"/>
  <c r="X23" i="1"/>
  <c r="Y23" i="1"/>
  <c r="AA23" i="1"/>
  <c r="AB23" i="1"/>
  <c r="AD23" i="1"/>
  <c r="AE23" i="1"/>
  <c r="G24" i="1"/>
  <c r="I24" i="1"/>
  <c r="J24" i="1"/>
  <c r="L24" i="1"/>
  <c r="M24" i="1"/>
  <c r="O24" i="1"/>
  <c r="P24" i="1"/>
  <c r="R24" i="1"/>
  <c r="S24" i="1"/>
  <c r="U24" i="1"/>
  <c r="V24" i="1"/>
  <c r="X24" i="1"/>
  <c r="Y24" i="1"/>
  <c r="AA24" i="1"/>
  <c r="AB24" i="1"/>
  <c r="AD24" i="1"/>
  <c r="AE24" i="1"/>
  <c r="G25" i="1"/>
  <c r="I25" i="1"/>
  <c r="J25" i="1"/>
  <c r="L25" i="1"/>
  <c r="M25" i="1"/>
  <c r="O25" i="1"/>
  <c r="P25" i="1"/>
  <c r="R25" i="1"/>
  <c r="S25" i="1"/>
  <c r="U25" i="1"/>
  <c r="V25" i="1"/>
  <c r="X25" i="1"/>
  <c r="Y25" i="1"/>
  <c r="AA25" i="1"/>
  <c r="AB25" i="1"/>
  <c r="AD25" i="1"/>
  <c r="AE25" i="1"/>
  <c r="G26" i="1"/>
  <c r="I26" i="1"/>
  <c r="J26" i="1"/>
  <c r="L26" i="1"/>
  <c r="M26" i="1"/>
  <c r="O26" i="1"/>
  <c r="P26" i="1"/>
  <c r="R26" i="1"/>
  <c r="S26" i="1"/>
  <c r="U26" i="1"/>
  <c r="V26" i="1"/>
  <c r="X26" i="1"/>
  <c r="Y26" i="1"/>
  <c r="AA26" i="1"/>
  <c r="AB26" i="1"/>
  <c r="AD26" i="1"/>
  <c r="AE26" i="1"/>
  <c r="G27" i="1"/>
  <c r="I27" i="1"/>
  <c r="J27" i="1"/>
  <c r="L27" i="1"/>
  <c r="M27" i="1"/>
  <c r="O27" i="1"/>
  <c r="P27" i="1"/>
  <c r="R27" i="1"/>
  <c r="S27" i="1"/>
  <c r="U27" i="1"/>
  <c r="V27" i="1"/>
  <c r="X27" i="1"/>
  <c r="Y27" i="1"/>
  <c r="AA27" i="1"/>
  <c r="AB27" i="1"/>
  <c r="AD27" i="1"/>
  <c r="AE27" i="1"/>
  <c r="G28" i="1"/>
  <c r="I28" i="1"/>
  <c r="J28" i="1"/>
  <c r="L28" i="1"/>
  <c r="M28" i="1"/>
  <c r="O28" i="1"/>
  <c r="P28" i="1"/>
  <c r="R28" i="1"/>
  <c r="S28" i="1"/>
  <c r="U28" i="1"/>
  <c r="V28" i="1"/>
  <c r="X28" i="1"/>
  <c r="Y28" i="1"/>
  <c r="AA28" i="1"/>
  <c r="AB28" i="1"/>
  <c r="AD28" i="1"/>
  <c r="AE28" i="1"/>
  <c r="F29" i="1"/>
  <c r="G29" i="1"/>
  <c r="I29" i="1"/>
  <c r="J29" i="1"/>
  <c r="L29" i="1"/>
  <c r="M29" i="1"/>
  <c r="O29" i="1"/>
  <c r="P29" i="1"/>
  <c r="R29" i="1"/>
  <c r="S29" i="1"/>
  <c r="U29" i="1"/>
  <c r="V29" i="1"/>
  <c r="X29" i="1"/>
  <c r="Y29" i="1"/>
  <c r="AA29" i="1"/>
  <c r="AB29" i="1"/>
  <c r="AD29" i="1"/>
  <c r="AE29" i="1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6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C34" i="1"/>
  <c r="C64" i="1"/>
</calcChain>
</file>

<file path=xl/sharedStrings.xml><?xml version="1.0" encoding="utf-8"?>
<sst xmlns="http://schemas.openxmlformats.org/spreadsheetml/2006/main" count="1128" uniqueCount="362">
  <si>
    <t>Periodo</t>
  </si>
  <si>
    <t>Rendime Cont.</t>
  </si>
  <si>
    <t>Rendim Discr.</t>
  </si>
  <si>
    <t>AC.E.GA.S</t>
  </si>
  <si>
    <t>Acea s.p.a.</t>
  </si>
  <si>
    <t>Acotel </t>
  </si>
  <si>
    <t>Acqua Pia Antica Marcia s.p.a.</t>
  </si>
  <si>
    <t>Acquedotto De Ferrari Galleria </t>
  </si>
  <si>
    <t>Acquedotto Nicolay s.p.a.</t>
  </si>
  <si>
    <t>ACSM</t>
  </si>
  <si>
    <t>AEDES Immobiliare</t>
  </si>
  <si>
    <t>AEM s.p.a.</t>
  </si>
  <si>
    <t>Aereoporti di Roma</t>
  </si>
  <si>
    <t>Aeroporto Firenze</t>
  </si>
  <si>
    <t>AISoftware</t>
  </si>
  <si>
    <t>Algol</t>
  </si>
  <si>
    <t>Alitalia s.p.a.</t>
  </si>
  <si>
    <t>Alleanza Assicurazioni s.p.a.</t>
  </si>
  <si>
    <t>AMGA - Azienda Mediterranea Gas e Acqua s.p.a.</t>
  </si>
  <si>
    <t>Amplifon</t>
  </si>
  <si>
    <t>Arnoldo Mondadori Editore</t>
  </si>
  <si>
    <t>Arquati s.p.a.</t>
  </si>
  <si>
    <t>Art´è s.p.a. Società Internazionale di Arte e Cultura</t>
  </si>
  <si>
    <t>Assicurazioni Generali s.p.a.</t>
  </si>
  <si>
    <t>Autogrill s.p.a.</t>
  </si>
  <si>
    <t>Autostrada Torino-</t>
  </si>
  <si>
    <t>Autostrade - Concessioni e costruzioni autostrade s.p.a.</t>
  </si>
  <si>
    <t>Autostrade Meridionali s.p.a.</t>
  </si>
  <si>
    <t>Banca Agricola Mantovana</t>
  </si>
  <si>
    <t>Banca Antonveneta</t>
  </si>
  <si>
    <t>Banca Carige s.p.a. </t>
  </si>
  <si>
    <t>Banca Commerciale Italiana Banca di Legnano </t>
  </si>
  <si>
    <t>Banca di Roma (Gruppo Bancaroma)</t>
  </si>
  <si>
    <t>Banca Fideuram</t>
  </si>
  <si>
    <t>Banca Intermobiliare</t>
  </si>
  <si>
    <t>Banca Lombarda s.p.a.</t>
  </si>
  <si>
    <t>Banca Monte dei Paschi di Siena s.p.a.</t>
  </si>
  <si>
    <t>Banca Nazionale del Lavoro</t>
  </si>
  <si>
    <t>Banca Popolare di Bergamo - Credito Varesino</t>
  </si>
  <si>
    <t>Banca Popolare commercio e industria   </t>
  </si>
  <si>
    <t>Banca Popolare dell´Etruria e del Lazio</t>
  </si>
  <si>
    <t>Banca Popolare dell´Adriatico</t>
  </si>
  <si>
    <t>Banca Popolare dell´Emilia Romagna</t>
  </si>
  <si>
    <t>Banca Popolare di Crema</t>
  </si>
  <si>
    <t>Banca Popolare di Cremona</t>
  </si>
  <si>
    <t>Banca Popolare di Intra</t>
  </si>
  <si>
    <t>Banca Popolare di Lodi S.C.A.R.L.</t>
  </si>
  <si>
    <t>Banca Popolare di Luino</t>
  </si>
  <si>
    <t>Banca Popolare di  </t>
  </si>
  <si>
    <t>Banca Popolare di Novara SCRL</t>
  </si>
  <si>
    <t>Banca Popolare di Sondrio</t>
  </si>
  <si>
    <t>Banca Popolare di Spoleto s.p.a.</t>
  </si>
  <si>
    <t>Banca Popolare di Verona - Banco San Geminiano </t>
  </si>
  <si>
    <t>Banca Profilo s.p.a.</t>
  </si>
  <si>
    <t>Banca Toscana s.p.a.</t>
  </si>
  <si>
    <t>Banco Bilbao</t>
  </si>
  <si>
    <t>Banco di Chiavari e della Riviera Ligure s.p.a.</t>
  </si>
  <si>
    <t>Banco di Desio e della Brianza s.p.a.</t>
  </si>
  <si>
    <t>Banco di Napoli s.p.a.</t>
  </si>
  <si>
    <t>Banco di Sardegna s.p.a.</t>
  </si>
  <si>
    <t>Basic Net</t>
  </si>
  <si>
    <t>Bassetti s.p.a.</t>
  </si>
  <si>
    <t>Bastogi</t>
  </si>
  <si>
    <t>Bayer s.p.a.</t>
  </si>
  <si>
    <t>BB Biotech</t>
  </si>
  <si>
    <t>Beghelli s.p.a.</t>
  </si>
  <si>
    <t>Benetton Group s.p.a.</t>
  </si>
  <si>
    <t>Beni Stabili s.p.a.</t>
  </si>
  <si>
    <t>Biesse</t>
  </si>
  <si>
    <t>BIM Distribuzione s.r.l.</t>
  </si>
  <si>
    <t>Biosearch Italia</t>
  </si>
  <si>
    <t>Bipop - Carire s.p.a.</t>
  </si>
  <si>
    <t>Boero Bartolomeo</t>
  </si>
  <si>
    <t>Bonifiche Ferraresi</t>
  </si>
  <si>
    <t>Brembo s.p.a.</t>
  </si>
  <si>
    <t>Brioschi Finanziaria</t>
  </si>
  <si>
    <t>Bulgari s.p.a</t>
  </si>
  <si>
    <t>Buzzi Unicem s.p.a.</t>
  </si>
  <si>
    <t>C.A.L.P. Cristalleria Artistica La Piana</t>
  </si>
  <si>
    <t>CAD IT s.p.a.</t>
  </si>
  <si>
    <t>Cairocommunication s.p.a.</t>
  </si>
  <si>
    <t>Caltagirone s.p.a.</t>
  </si>
  <si>
    <t>Caltagirone Editore</t>
  </si>
  <si>
    <t>Camfin</t>
  </si>
  <si>
    <t>Cardnet Group</t>
  </si>
  <si>
    <t>Carraro s.p.a.</t>
  </si>
  <si>
    <t>Cassa di Risparmio di Firenze s.p.a.</t>
  </si>
  <si>
    <t>Cattolica Assicurazioni</t>
  </si>
  <si>
    <t>CDB Web Tech s.p.a.</t>
  </si>
  <si>
    <t>CDC Point s.p.a.</t>
  </si>
  <si>
    <t>Cembre s.p.a.</t>
  </si>
  <si>
    <t>Cementir - Cementerie del Tirreno s.p.a.</t>
  </si>
  <si>
    <t>Centenari &amp; Zinelli s.p.a.</t>
  </si>
  <si>
    <t>Centrale del Latte di Torino</t>
  </si>
  <si>
    <t>CHL</t>
  </si>
  <si>
    <t>CIR - Compagnie Industriali Riunite s.p.a</t>
  </si>
  <si>
    <t>Cirio Finanziaria s.p.a.</t>
  </si>
  <si>
    <t>Class Editori s.p.a.</t>
  </si>
  <si>
    <t>CMI s.p.a.</t>
  </si>
  <si>
    <t>Coats Cucirini s.p.a.</t>
  </si>
  <si>
    <t>COIN (Gruppo Coin s.p.a.)</t>
  </si>
  <si>
    <t>Compart s.p.a.</t>
  </si>
  <si>
    <t>Cotonificio Olcese Veneziano s.p.a.</t>
  </si>
  <si>
    <t>Credito Bergamasco</t>
  </si>
  <si>
    <t>Credito Emiliano</t>
  </si>
  <si>
    <t>Credito Fondiario e Industriale s.p.a.</t>
  </si>
  <si>
    <t>Credito Valtellinese</t>
  </si>
  <si>
    <t>Crespi s.p.a.</t>
  </si>
  <si>
    <t>CSP International Industria Calze s.p.a.</t>
  </si>
  <si>
    <t>CTO s.p.a.</t>
  </si>
  <si>
    <t>Dada s.p.a.</t>
  </si>
  <si>
    <t>Dalmine s.p.a.</t>
  </si>
  <si>
    <t>Danieli &amp; C. - Officine Meccaniche s.p.a.</t>
  </si>
  <si>
    <t>Data Service s.p.a.</t>
  </si>
  <si>
    <t>Datalogic</t>
  </si>
  <si>
    <t>Datamat s.p.a.</t>
  </si>
  <si>
    <t>Davide Campari</t>
  </si>
  <si>
    <t>De Longhi</t>
  </si>
  <si>
    <t>Digital Bros s.p.a.</t>
  </si>
  <si>
    <t>Dmail Group</t>
  </si>
  <si>
    <t>Ducati Motor Holding s.p.a.</t>
  </si>
  <si>
    <t>E-Planet s.p.a.</t>
  </si>
  <si>
    <t>E.Biscom s.p.a.</t>
  </si>
  <si>
    <t>Edison s.p.a.</t>
  </si>
  <si>
    <t>EL.EN. s.p.a.</t>
  </si>
  <si>
    <t>EMAK s.p.a.</t>
  </si>
  <si>
    <t>Enel - Società per Azioni</t>
  </si>
  <si>
    <t>Eni s.p.a.</t>
  </si>
  <si>
    <t>Erg s.p.a. </t>
  </si>
  <si>
    <t>Ericsson Telecomunicazioni s.p.a.</t>
  </si>
  <si>
    <t>ESAOTE s.p.a.</t>
  </si>
  <si>
    <t>Esprinet</t>
  </si>
  <si>
    <t>Euphon s.p.a.</t>
  </si>
  <si>
    <t>Ferrovie Nord Esercizio s.p.a. </t>
  </si>
  <si>
    <t>Fiat s.p.a.</t>
  </si>
  <si>
    <t>Fidia</t>
  </si>
  <si>
    <t>Filatura di Pollone s.p.a.</t>
  </si>
  <si>
    <t>Fin. Part</t>
  </si>
  <si>
    <t>Finarte Casa d´Aste s.p.a.</t>
  </si>
  <si>
    <t>Finmatica s.p.a.</t>
  </si>
  <si>
    <t>Finmeccanica s.p.a.</t>
  </si>
  <si>
    <t>Freedomland-ITN s.p.a. (NTS)</t>
  </si>
  <si>
    <t>Gabetti Holding s.p.a.</t>
  </si>
  <si>
    <t>Gandalf s.p.a.</t>
  </si>
  <si>
    <t>Garboli Conicos s.p.a.</t>
  </si>
  <si>
    <t>Gefran s.p.a.</t>
  </si>
  <si>
    <t>Gemina </t>
  </si>
  <si>
    <t>Gewiss</t>
  </si>
  <si>
    <t>Giacomelli Sport Group</t>
  </si>
  <si>
    <t>Gildemeister Italiana s.p.a.</t>
  </si>
  <si>
    <t>Gim</t>
  </si>
  <si>
    <t>Grandi Navi Veloci</t>
  </si>
  <si>
    <t>Granitifiandre</t>
  </si>
  <si>
    <t>Gruppo Bayerische</t>
  </si>
  <si>
    <t>Gruppo Ceramiche Ricchetti s.p.a.</t>
  </si>
  <si>
    <t>Gruppo Cremonini</t>
  </si>
  <si>
    <t>Gruppo Editoriale L´Espresso</t>
  </si>
  <si>
    <t>Gruppo Falck</t>
  </si>
  <si>
    <t>Gruppo Rinascente</t>
  </si>
  <si>
    <t>I Grandi Viaggi s.p.a.</t>
  </si>
  <si>
    <t>I.M.A. Industria Macchine Automatiche s.p.a.</t>
  </si>
  <si>
    <t>I.Net s.p.a. </t>
  </si>
  <si>
    <t>IFIS Istituto di Finanziamento e Sconto s.p.a.</t>
  </si>
  <si>
    <t>Immobiliare Lombarda s.p.a.</t>
  </si>
  <si>
    <t>Immobiliare Metanopoli</t>
  </si>
  <si>
    <t>Impregilo s.p.a.</t>
  </si>
  <si>
    <t>Inferentia</t>
  </si>
  <si>
    <t>Ingegneria Informatica s.p.a. Engineering</t>
  </si>
  <si>
    <t>Interbanca s.p.a.</t>
  </si>
  <si>
    <t>Interpump Group</t>
  </si>
  <si>
    <t>IntesaBci s.p.a.</t>
  </si>
  <si>
    <t>IPI s.p.a.</t>
  </si>
  <si>
    <t>Irce s.p.a.</t>
  </si>
  <si>
    <t>Italcementi Group</t>
  </si>
  <si>
    <t>Italdesign-Giugiaro s.p.a.</t>
  </si>
  <si>
    <t>Italgas - Società Italiana per il Gas s.p.a.</t>
  </si>
  <si>
    <t>Italiana Assicurazioni s.p.a.</t>
  </si>
  <si>
    <t>Italmobiliare s.p.a.</t>
  </si>
  <si>
    <t>Ittierre Holding s.p.a.</t>
  </si>
  <si>
    <t>Jolly Hotels s.p.a.</t>
  </si>
  <si>
    <t>Juventus</t>
  </si>
  <si>
    <t>La Doria s.p.a.</t>
  </si>
  <si>
    <t>La Fondiaria Assicurazioni s.p.a.</t>
  </si>
  <si>
    <t>La Giaiana s.p.a.</t>
  </si>
  <si>
    <t>Lavorwash</t>
  </si>
  <si>
    <t>Lazio S.S. s.p.a.</t>
  </si>
  <si>
    <t>Linificio e canapificio Nazionale s.p.a.</t>
  </si>
  <si>
    <t>Locat s.p.a.</t>
  </si>
  <si>
    <t>Lottomatica</t>
  </si>
  <si>
    <t>Maffei s.p.a.</t>
  </si>
  <si>
    <t>Manuli Rubber Industries s.p.a.</t>
  </si>
  <si>
    <t>Marcolin s.p.a.</t>
  </si>
  <si>
    <t>Mariella Burani Fashion Group s.p.a.</t>
  </si>
  <si>
    <t>Marzotto s.p.a.</t>
  </si>
  <si>
    <t>Mediaset s.p.a.</t>
  </si>
  <si>
    <t>Mediobanca s.p.a.</t>
  </si>
  <si>
    <t>Mediolanum s.p.a.</t>
  </si>
  <si>
    <t>Meliorbanca</t>
  </si>
  <si>
    <t>Merloni Elettrodomestici s.p.a.</t>
  </si>
  <si>
    <t>Assicurazioni s.p.a.</t>
  </si>
  <si>
    <t>Mirato s.p.a.</t>
  </si>
  <si>
    <t>Mittel s.p.a.</t>
  </si>
  <si>
    <t>Mondo tv</t>
  </si>
  <si>
    <t>Monrif s.p.a.</t>
  </si>
  <si>
    <t>Montefibre s.p.a.</t>
  </si>
  <si>
    <t>N</t>
  </si>
  <si>
    <t>Navigazione Montanari</t>
  </si>
  <si>
    <t>Necchi</t>
  </si>
  <si>
    <t>Negri Bossi</t>
  </si>
  <si>
    <t>Novuspharma</t>
  </si>
  <si>
    <t>Olcese s.p.a.</t>
  </si>
  <si>
    <t>Olidata s.p.a.</t>
  </si>
  <si>
    <t>Pagnossin s.p.a.</t>
  </si>
  <si>
    <t>Parmalat Finanziaria</t>
  </si>
  <si>
    <t>Perlier s.p.a.</t>
  </si>
  <si>
    <t>Permasteelisa s.p.a.</t>
  </si>
  <si>
    <t>Pininfarina s.p.a.</t>
  </si>
  <si>
    <t>Pirelli &amp; C.</t>
  </si>
  <si>
    <t>Pirelli s.p.a.</t>
  </si>
  <si>
    <t>Poligrafica San Faustino s.p.a. - Casarossi</t>
  </si>
  <si>
    <t>Poligrafici Editoriale s.p.a.</t>
  </si>
  <si>
    <t>Premuda s.p.a.</t>
  </si>
  <si>
    <t>Ras</t>
  </si>
  <si>
    <t>Ratti s.p.a.</t>
  </si>
  <si>
    <t>Recordati - Industria Chimica e Farmaceutica s.p.a.</t>
  </si>
  <si>
    <t>Reno De Medici s.p.a.</t>
  </si>
  <si>
    <t>Replay</t>
  </si>
  <si>
    <t>Richard Ginori</t>
  </si>
  <si>
    <t>Risanamento Napoli </t>
  </si>
  <si>
    <t>Roland Europe s.p.a.</t>
  </si>
  <si>
    <t>Rolo Banca 1473 s.p.a.</t>
  </si>
  <si>
    <t>Roma A.S. s.p.a.</t>
  </si>
  <si>
    <t>Roncadin s.p.a.</t>
  </si>
  <si>
    <t>Rotondi Evolution s.p.a.</t>
  </si>
  <si>
    <t>Sabaf s.p.a.</t>
  </si>
  <si>
    <t>Saeco International Group</t>
  </si>
  <si>
    <t>Saes Getters s.p.a.</t>
  </si>
  <si>
    <t>Safilo s.p.a.</t>
  </si>
  <si>
    <t>Sai - Società Assicuratrice Industriale s.p.a.</t>
  </si>
  <si>
    <t>Saiag</t>
  </si>
  <si>
    <t>Saipem s.p.a.</t>
  </si>
  <si>
    <t>Sanpaolo IMI s.p.a.</t>
  </si>
  <si>
    <t>Santa Margherita s.p.a. Zignago</t>
  </si>
  <si>
    <t>Schiapparelli Pikenz s.p.a.</t>
  </si>
  <si>
    <t>Seat - Pagine Gialle s.p.a.</t>
  </si>
  <si>
    <t>Sicc Cucine</t>
  </si>
  <si>
    <t>Simint s.p.a.</t>
  </si>
  <si>
    <t>Sirti s.p.a.</t>
  </si>
  <si>
    <t>SMI s.p.a.</t>
  </si>
  <si>
    <t>SNAI s.p.a.</t>
  </si>
  <si>
    <t>Snam Rete Gas </t>
  </si>
  <si>
    <t>SNIA s.p.a.</t>
  </si>
  <si>
    <t>SOGEFI s.p.a.</t>
  </si>
  <si>
    <t>SOL s.p.a.</t>
  </si>
  <si>
    <t>Spoleto Credito e Servizi</t>
  </si>
  <si>
    <t>Stayer S.p.a.</t>
  </si>
  <si>
    <t>Stefanel s.p.a.</t>
  </si>
  <si>
    <t>STmicroelectronics</t>
  </si>
  <si>
    <t>Targetti Sankey s.p.a</t>
  </si>
  <si>
    <t>TAS Tecnologia Avanzata dei Sistemi</t>
  </si>
  <si>
    <t>TC Sistema s.p.a.</t>
  </si>
  <si>
    <t>Tecnodiffusione Italia s.p.a.</t>
  </si>
  <si>
    <t>Telecom Italia s.p.a.</t>
  </si>
  <si>
    <t>Terme Demaniali di Acqui s.p.a.</t>
  </si>
  <si>
    <t>TIM - Telecom Italia Mobile s.p.a.</t>
  </si>
  <si>
    <t>Tiscali s.p.a.</t>
  </si>
  <si>
    <t>Tod´s s.p.a.</t>
  </si>
  <si>
    <t>Toro Assicurazioni s.p.a.</t>
  </si>
  <si>
    <t>Trevi Group s.p.a.</t>
  </si>
  <si>
    <t>TXT e-solutions</t>
  </si>
  <si>
    <t>Unicredito Italiano s.p.a.</t>
  </si>
  <si>
    <t>Unipol Compagnia Assicuratrice s.p.a.</t>
  </si>
  <si>
    <t>Vemer Siber Group s.p.a.</t>
  </si>
  <si>
    <t>Vitaminic s.p.a.</t>
  </si>
  <si>
    <t>Vittoria Assicurazioni s.p.a.</t>
  </si>
  <si>
    <t>Volkswagen</t>
  </si>
  <si>
    <t>Società</t>
  </si>
  <si>
    <t>Titolo</t>
  </si>
  <si>
    <t>prezzo in T 0</t>
  </si>
  <si>
    <t>prezzo in T 1</t>
  </si>
  <si>
    <t>prezzo in T 2</t>
  </si>
  <si>
    <t>prezzo in T 3</t>
  </si>
  <si>
    <t>prezzo in T 4</t>
  </si>
  <si>
    <t>prezzo in T 5</t>
  </si>
  <si>
    <t>prezzo in T 6</t>
  </si>
  <si>
    <t>prezzo in T 7</t>
  </si>
  <si>
    <t>prezzo in T 8</t>
  </si>
  <si>
    <t>prezzo in T 9</t>
  </si>
  <si>
    <t>prezzo in T 10</t>
  </si>
  <si>
    <t>prezzo in T 11</t>
  </si>
  <si>
    <t>prezzo in T 12</t>
  </si>
  <si>
    <t>prezzo in T 13</t>
  </si>
  <si>
    <t>prezzo in T 14</t>
  </si>
  <si>
    <t>prezzo in T 15</t>
  </si>
  <si>
    <t>prezzo in T 16</t>
  </si>
  <si>
    <t>prezzo in T 17</t>
  </si>
  <si>
    <t>prezzo in T 18</t>
  </si>
  <si>
    <t>prezzo in T 19</t>
  </si>
  <si>
    <t>prezzo in T 20</t>
  </si>
  <si>
    <t>Company</t>
  </si>
  <si>
    <t>Date</t>
  </si>
  <si>
    <t>Open</t>
  </si>
  <si>
    <t>High</t>
  </si>
  <si>
    <t>Low</t>
  </si>
  <si>
    <t>Close</t>
  </si>
  <si>
    <t>Adj Close</t>
  </si>
  <si>
    <t>Volume</t>
  </si>
  <si>
    <t>CNH</t>
  </si>
  <si>
    <t>2016-05-31</t>
  </si>
  <si>
    <t>2016-06-30</t>
  </si>
  <si>
    <t>2016-07-31</t>
  </si>
  <si>
    <t>2016-08-31</t>
  </si>
  <si>
    <t>2016-09-30</t>
  </si>
  <si>
    <t>2016-10-31</t>
  </si>
  <si>
    <t>2016-11-30</t>
  </si>
  <si>
    <t>2016-12-31</t>
  </si>
  <si>
    <t>2017-01-31</t>
  </si>
  <si>
    <t>2017-02-28</t>
  </si>
  <si>
    <t>2017-03-31</t>
  </si>
  <si>
    <t>2017-04-30</t>
  </si>
  <si>
    <t>2017-05-31</t>
  </si>
  <si>
    <t>2017-06-30</t>
  </si>
  <si>
    <t>2017-07-31</t>
  </si>
  <si>
    <t>2017-08-31</t>
  </si>
  <si>
    <t>2017-09-30</t>
  </si>
  <si>
    <t>2017-10-31</t>
  </si>
  <si>
    <t>2017-11-30</t>
  </si>
  <si>
    <t>2017-12-31</t>
  </si>
  <si>
    <t>2018-01-31</t>
  </si>
  <si>
    <t>2018-02-28</t>
  </si>
  <si>
    <t>2018-03-31</t>
  </si>
  <si>
    <t>2018-04-30</t>
  </si>
  <si>
    <t>FCA.MI</t>
  </si>
  <si>
    <t>RACE.MI</t>
  </si>
  <si>
    <t>PST.MI</t>
  </si>
  <si>
    <t>TRN.MI</t>
  </si>
  <si>
    <t>SRG.MI</t>
  </si>
  <si>
    <t>ATL.MI</t>
  </si>
  <si>
    <t>PRY.MI</t>
  </si>
  <si>
    <t>BZU.MI</t>
  </si>
  <si>
    <t>AGL.MI</t>
  </si>
  <si>
    <t>CPR.MI</t>
  </si>
  <si>
    <t>TOD.MI</t>
  </si>
  <si>
    <t>LUX.MI</t>
  </si>
  <si>
    <t>TEN.MI</t>
  </si>
  <si>
    <t>SPM.MI</t>
  </si>
  <si>
    <t>STM.MI</t>
  </si>
  <si>
    <t>MS.MI</t>
  </si>
  <si>
    <t>TIT.MI</t>
  </si>
  <si>
    <t>BMPS.MI</t>
  </si>
  <si>
    <t>UCG.MI</t>
  </si>
  <si>
    <t>ISP.MI</t>
  </si>
  <si>
    <t>ENEL.MI</t>
  </si>
  <si>
    <t>ENI.MI</t>
  </si>
  <si>
    <t xml:space="preserve"> </t>
  </si>
  <si>
    <t>Dev.St</t>
  </si>
  <si>
    <t>Rend Att</t>
  </si>
  <si>
    <t>SQM</t>
  </si>
  <si>
    <t>Varianza</t>
  </si>
  <si>
    <t>DEV ST</t>
  </si>
  <si>
    <t>COV</t>
  </si>
  <si>
    <t>Portfolio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</si>
</sst>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3" formatCode="_-* #,##0.00\ _€_-;\-* #,##0.00\ _€_-;_-* &quot;-&quot;??\ _€_-;_-@_-"/>
    <numFmt numFmtId="164" formatCode="_-* #,##0\ _€_-;\-* #,##0\ _€_-;_-* &quot;-&quot;??\ _€_-;_-@_-"/>
    <numFmt numFmtId="170" formatCode="0.000000"/>
  </numFmts>
  <fonts count="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NewRomanPSMT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49" fontId="4" fillId="0" borderId="0" xfId="0" applyNumberFormat="1" applyFont="1"/>
    <xf numFmtId="49" fontId="5" fillId="0" borderId="0" xfId="3" applyNumberFormat="1" applyFont="1"/>
    <xf numFmtId="49" fontId="5" fillId="0" borderId="0" xfId="0" applyNumberFormat="1" applyFont="1"/>
    <xf numFmtId="49" fontId="6" fillId="0" borderId="0" xfId="3" applyNumberFormat="1" applyFont="1"/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8" fontId="0" fillId="0" borderId="4" xfId="0" applyNumberFormat="1" applyBorder="1" applyAlignment="1">
      <alignment horizontal="center"/>
    </xf>
    <xf numFmtId="0" fontId="0" fillId="0" borderId="0" xfId="0" applyBorder="1"/>
    <xf numFmtId="0" fontId="0" fillId="0" borderId="5" xfId="0" applyBorder="1"/>
    <xf numFmtId="10" fontId="0" fillId="0" borderId="0" xfId="2" applyNumberFormat="1" applyFont="1" applyBorder="1" applyAlignment="1">
      <alignment horizontal="center"/>
    </xf>
    <xf numFmtId="10" fontId="0" fillId="0" borderId="5" xfId="2" applyNumberFormat="1" applyFont="1" applyBorder="1" applyAlignment="1">
      <alignment horizontal="center"/>
    </xf>
    <xf numFmtId="0" fontId="7" fillId="0" borderId="0" xfId="0" applyFont="1"/>
    <xf numFmtId="43" fontId="0" fillId="0" borderId="0" xfId="1" applyNumberFormat="1" applyFont="1"/>
    <xf numFmtId="164" fontId="0" fillId="0" borderId="0" xfId="1" applyNumberFormat="1" applyFont="1"/>
    <xf numFmtId="0" fontId="2" fillId="0" borderId="0" xfId="0" applyFont="1"/>
    <xf numFmtId="49" fontId="0" fillId="0" borderId="0" xfId="0" applyNumberFormat="1" applyFont="1"/>
    <xf numFmtId="43" fontId="2" fillId="0" borderId="0" xfId="1" applyNumberFormat="1" applyFont="1"/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8" fontId="2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0" fontId="0" fillId="0" borderId="0" xfId="2" applyNumberFormat="1" applyFont="1" applyAlignment="1">
      <alignment horizontal="center"/>
    </xf>
    <xf numFmtId="10" fontId="0" fillId="0" borderId="0" xfId="0" applyNumberFormat="1"/>
    <xf numFmtId="10" fontId="2" fillId="0" borderId="0" xfId="0" applyNumberFormat="1" applyFont="1" applyAlignment="1">
      <alignment horizontal="center"/>
    </xf>
    <xf numFmtId="170" fontId="2" fillId="0" borderId="0" xfId="0" applyNumberFormat="1" applyFont="1" applyAlignment="1">
      <alignment horizontal="center"/>
    </xf>
    <xf numFmtId="170" fontId="0" fillId="0" borderId="0" xfId="0" applyNumberFormat="1" applyAlignment="1">
      <alignment horizontal="center"/>
    </xf>
    <xf numFmtId="10" fontId="2" fillId="0" borderId="0" xfId="0" applyNumberFormat="1" applyFont="1"/>
    <xf numFmtId="10" fontId="2" fillId="0" borderId="0" xfId="2" applyNumberFormat="1" applyFont="1" applyAlignment="1">
      <alignment horizontal="center"/>
    </xf>
  </cellXfs>
  <cellStyles count="4">
    <cellStyle name="Collegamento ipertestuale" xfId="3" builtinId="8"/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bayer.it/" TargetMode="External"/><Relationship Id="rId18" Type="http://schemas.openxmlformats.org/officeDocument/2006/relationships/hyperlink" Target="http://www.carraro.com/" TargetMode="External"/><Relationship Id="rId26" Type="http://schemas.openxmlformats.org/officeDocument/2006/relationships/hyperlink" Target="http://www.ericsson.it/" TargetMode="External"/><Relationship Id="rId39" Type="http://schemas.openxmlformats.org/officeDocument/2006/relationships/hyperlink" Target="http://www.jollyhotels.it/" TargetMode="External"/><Relationship Id="rId21" Type="http://schemas.openxmlformats.org/officeDocument/2006/relationships/hyperlink" Target="http://www.datamat.it/" TargetMode="External"/><Relationship Id="rId34" Type="http://schemas.openxmlformats.org/officeDocument/2006/relationships/hyperlink" Target="http://www.gital.com/" TargetMode="External"/><Relationship Id="rId42" Type="http://schemas.openxmlformats.org/officeDocument/2006/relationships/hyperlink" Target="http://www.merloni.com/" TargetMode="External"/><Relationship Id="rId47" Type="http://schemas.openxmlformats.org/officeDocument/2006/relationships/hyperlink" Target="http://www.ras.it/" TargetMode="External"/><Relationship Id="rId50" Type="http://schemas.openxmlformats.org/officeDocument/2006/relationships/hyperlink" Target="http://www.sabaf.it/" TargetMode="External"/><Relationship Id="rId7" Type="http://schemas.openxmlformats.org/officeDocument/2006/relationships/hyperlink" Target="http://www.bam.it/" TargetMode="External"/><Relationship Id="rId2" Type="http://schemas.openxmlformats.org/officeDocument/2006/relationships/hyperlink" Target="http://www.acquamarcia.it/" TargetMode="External"/><Relationship Id="rId16" Type="http://schemas.openxmlformats.org/officeDocument/2006/relationships/hyperlink" Target="http://www.calpcrystal.com/" TargetMode="External"/><Relationship Id="rId29" Type="http://schemas.openxmlformats.org/officeDocument/2006/relationships/hyperlink" Target="http://www.fiatgroup.com/" TargetMode="External"/><Relationship Id="rId11" Type="http://schemas.openxmlformats.org/officeDocument/2006/relationships/hyperlink" Target="http://www.bancodesio.it/" TargetMode="External"/><Relationship Id="rId24" Type="http://schemas.openxmlformats.org/officeDocument/2006/relationships/hyperlink" Target="http://www.eplanet.it/" TargetMode="External"/><Relationship Id="rId32" Type="http://schemas.openxmlformats.org/officeDocument/2006/relationships/hyperlink" Target="http://www.gabetti.it/" TargetMode="External"/><Relationship Id="rId37" Type="http://schemas.openxmlformats.org/officeDocument/2006/relationships/hyperlink" Target="http://www.igrandiviaggi.it/" TargetMode="External"/><Relationship Id="rId40" Type="http://schemas.openxmlformats.org/officeDocument/2006/relationships/hyperlink" Target="http://www.ladoria.it/" TargetMode="External"/><Relationship Id="rId45" Type="http://schemas.openxmlformats.org/officeDocument/2006/relationships/hyperlink" Target="http://www.pagnossin.com/" TargetMode="External"/><Relationship Id="rId53" Type="http://schemas.openxmlformats.org/officeDocument/2006/relationships/hyperlink" Target="http://www.unicredito.it/" TargetMode="External"/><Relationship Id="rId5" Type="http://schemas.openxmlformats.org/officeDocument/2006/relationships/hyperlink" Target="http://www.alitalia.it/" TargetMode="External"/><Relationship Id="rId10" Type="http://schemas.openxmlformats.org/officeDocument/2006/relationships/hyperlink" Target="http://www.bpel.it/" TargetMode="External"/><Relationship Id="rId19" Type="http://schemas.openxmlformats.org/officeDocument/2006/relationships/hyperlink" Target="http://www.dada.net/" TargetMode="External"/><Relationship Id="rId31" Type="http://schemas.openxmlformats.org/officeDocument/2006/relationships/hyperlink" Target="http://www.finarte.it/" TargetMode="External"/><Relationship Id="rId44" Type="http://schemas.openxmlformats.org/officeDocument/2006/relationships/hyperlink" Target="http://www.olcese.it/" TargetMode="External"/><Relationship Id="rId52" Type="http://schemas.openxmlformats.org/officeDocument/2006/relationships/hyperlink" Target="http://www.targetti.com/" TargetMode="External"/><Relationship Id="rId4" Type="http://schemas.openxmlformats.org/officeDocument/2006/relationships/hyperlink" Target="http://www.adr.it/" TargetMode="External"/><Relationship Id="rId9" Type="http://schemas.openxmlformats.org/officeDocument/2006/relationships/hyperlink" Target="http://www.bancalombarda.it/" TargetMode="External"/><Relationship Id="rId14" Type="http://schemas.openxmlformats.org/officeDocument/2006/relationships/hyperlink" Target="http://www.bimfilm.com/" TargetMode="External"/><Relationship Id="rId22" Type="http://schemas.openxmlformats.org/officeDocument/2006/relationships/hyperlink" Target="http://www.digital-bros.net/" TargetMode="External"/><Relationship Id="rId27" Type="http://schemas.openxmlformats.org/officeDocument/2006/relationships/hyperlink" Target="http://www.euphon.it/" TargetMode="External"/><Relationship Id="rId30" Type="http://schemas.openxmlformats.org/officeDocument/2006/relationships/hyperlink" Target="http://www.fidia.it/" TargetMode="External"/><Relationship Id="rId35" Type="http://schemas.openxmlformats.org/officeDocument/2006/relationships/hyperlink" Target="http://www.grimaldi.it/" TargetMode="External"/><Relationship Id="rId43" Type="http://schemas.openxmlformats.org/officeDocument/2006/relationships/hyperlink" Target="http://www.navmont.com/" TargetMode="External"/><Relationship Id="rId48" Type="http://schemas.openxmlformats.org/officeDocument/2006/relationships/hyperlink" Target="http://www.ratti.it/" TargetMode="External"/><Relationship Id="rId8" Type="http://schemas.openxmlformats.org/officeDocument/2006/relationships/hyperlink" Target="http://www.carige.it/" TargetMode="External"/><Relationship Id="rId51" Type="http://schemas.openxmlformats.org/officeDocument/2006/relationships/hyperlink" Target="http://www.snia.it/" TargetMode="External"/><Relationship Id="rId3" Type="http://schemas.openxmlformats.org/officeDocument/2006/relationships/hyperlink" Target="http://www.nicolay.it/" TargetMode="External"/><Relationship Id="rId12" Type="http://schemas.openxmlformats.org/officeDocument/2006/relationships/hyperlink" Target="http://www.bassetti.com/" TargetMode="External"/><Relationship Id="rId17" Type="http://schemas.openxmlformats.org/officeDocument/2006/relationships/hyperlink" Target="http://www.carndetgroup.com/" TargetMode="External"/><Relationship Id="rId25" Type="http://schemas.openxmlformats.org/officeDocument/2006/relationships/hyperlink" Target="http://www.emak.it/" TargetMode="External"/><Relationship Id="rId33" Type="http://schemas.openxmlformats.org/officeDocument/2006/relationships/hyperlink" Target="http://www.gewiss.it/" TargetMode="External"/><Relationship Id="rId38" Type="http://schemas.openxmlformats.org/officeDocument/2006/relationships/hyperlink" Target="http://www.ifis.it/" TargetMode="External"/><Relationship Id="rId46" Type="http://schemas.openxmlformats.org/officeDocument/2006/relationships/hyperlink" Target="http://www.perlier.it/" TargetMode="External"/><Relationship Id="rId20" Type="http://schemas.openxmlformats.org/officeDocument/2006/relationships/hyperlink" Target="http://www.danieli.com/" TargetMode="External"/><Relationship Id="rId41" Type="http://schemas.openxmlformats.org/officeDocument/2006/relationships/hyperlink" Target="http://www.maffei.it/" TargetMode="External"/><Relationship Id="rId54" Type="http://schemas.openxmlformats.org/officeDocument/2006/relationships/hyperlink" Target="http://www.vemersiber.it/" TargetMode="External"/><Relationship Id="rId1" Type="http://schemas.openxmlformats.org/officeDocument/2006/relationships/hyperlink" Target="http://twww.acegas.ts.it/" TargetMode="External"/><Relationship Id="rId6" Type="http://schemas.openxmlformats.org/officeDocument/2006/relationships/hyperlink" Target="http://www.mondadori.com/" TargetMode="External"/><Relationship Id="rId15" Type="http://schemas.openxmlformats.org/officeDocument/2006/relationships/hyperlink" Target="http://www.bulgari.com/" TargetMode="External"/><Relationship Id="rId23" Type="http://schemas.openxmlformats.org/officeDocument/2006/relationships/hyperlink" Target="http://www.ducati.com/" TargetMode="External"/><Relationship Id="rId28" Type="http://schemas.openxmlformats.org/officeDocument/2006/relationships/hyperlink" Target="http://www.ferrovienord.it/" TargetMode="External"/><Relationship Id="rId36" Type="http://schemas.openxmlformats.org/officeDocument/2006/relationships/hyperlink" Target="http://www.bbv.it/" TargetMode="External"/><Relationship Id="rId49" Type="http://schemas.openxmlformats.org/officeDocument/2006/relationships/hyperlink" Target="http://www.richardginori1735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1DB58-A89E-304D-A112-A2F26FBDE5F5}">
  <dimension ref="A2:CI73"/>
  <sheetViews>
    <sheetView tabSelected="1" zoomScaleNormal="160" workbookViewId="0">
      <selection activeCell="E3" sqref="E3:G3"/>
    </sheetView>
  </sheetViews>
  <sheetFormatPr baseColWidth="10" defaultRowHeight="16"/>
  <cols>
    <col min="2" max="70" width="14" customWidth="1"/>
  </cols>
  <sheetData>
    <row r="2" spans="1:87">
      <c r="B2" s="1">
        <v>0.6</v>
      </c>
      <c r="E2" s="1">
        <v>0.4</v>
      </c>
    </row>
    <row r="3" spans="1:87">
      <c r="B3" s="28" t="s">
        <v>347</v>
      </c>
      <c r="C3" s="29"/>
      <c r="D3" s="30"/>
      <c r="E3" s="28" t="s">
        <v>352</v>
      </c>
      <c r="F3" s="29"/>
      <c r="G3" s="30"/>
      <c r="H3" s="28"/>
      <c r="I3" s="29"/>
      <c r="J3" s="30"/>
      <c r="K3" s="28"/>
      <c r="L3" s="29"/>
      <c r="M3" s="30"/>
      <c r="N3" s="28"/>
      <c r="O3" s="29"/>
      <c r="P3" s="30"/>
      <c r="Q3" s="28"/>
      <c r="R3" s="29"/>
      <c r="S3" s="30"/>
      <c r="T3" s="28"/>
      <c r="U3" s="29"/>
      <c r="V3" s="30"/>
      <c r="W3" s="28"/>
      <c r="X3" s="29"/>
      <c r="Y3" s="30"/>
      <c r="Z3" s="28"/>
      <c r="AA3" s="29"/>
      <c r="AB3" s="30"/>
      <c r="AC3" s="28"/>
      <c r="AD3" s="29"/>
      <c r="AE3" s="30"/>
      <c r="AF3" s="28"/>
      <c r="AG3" s="29"/>
      <c r="AH3" s="30"/>
      <c r="AI3" s="28"/>
      <c r="AJ3" s="29"/>
      <c r="AK3" s="30"/>
      <c r="AL3" s="28"/>
      <c r="AM3" s="29"/>
      <c r="AN3" s="30"/>
      <c r="AO3" s="28"/>
      <c r="AP3" s="29"/>
      <c r="AQ3" s="30"/>
      <c r="AR3" s="28"/>
      <c r="AS3" s="29"/>
      <c r="AT3" s="30"/>
      <c r="AU3" s="28"/>
      <c r="AV3" s="29"/>
      <c r="AW3" s="30"/>
      <c r="AX3" s="28"/>
      <c r="AY3" s="29"/>
      <c r="AZ3" s="30"/>
      <c r="BA3" s="28"/>
      <c r="BB3" s="29"/>
      <c r="BC3" s="30"/>
      <c r="BD3" s="28"/>
      <c r="BE3" s="29"/>
      <c r="BF3" s="30"/>
      <c r="BG3" s="28"/>
      <c r="BH3" s="29"/>
      <c r="BI3" s="30"/>
      <c r="BJ3" s="28"/>
      <c r="BK3" s="29"/>
      <c r="BL3" s="30"/>
      <c r="BM3" s="28"/>
      <c r="BN3" s="29"/>
      <c r="BO3" s="30"/>
      <c r="BP3" s="28"/>
      <c r="BQ3" s="29"/>
      <c r="BR3" s="30"/>
      <c r="CH3" s="1" t="s">
        <v>205</v>
      </c>
      <c r="CI3" s="26" t="s">
        <v>299</v>
      </c>
    </row>
    <row r="4" spans="1:87">
      <c r="A4" s="2" t="s">
        <v>0</v>
      </c>
      <c r="B4" s="10" t="s">
        <v>304</v>
      </c>
      <c r="C4" s="11" t="s">
        <v>2</v>
      </c>
      <c r="D4" s="12" t="s">
        <v>1</v>
      </c>
      <c r="E4" s="10" t="str">
        <f>B4</f>
        <v>Close</v>
      </c>
      <c r="F4" s="11" t="s">
        <v>2</v>
      </c>
      <c r="G4" s="12" t="s">
        <v>1</v>
      </c>
      <c r="H4" s="10" t="str">
        <f t="shared" ref="H4" si="0">E4</f>
        <v>Close</v>
      </c>
      <c r="I4" s="11" t="s">
        <v>2</v>
      </c>
      <c r="J4" s="12" t="s">
        <v>1</v>
      </c>
      <c r="K4" s="10" t="str">
        <f t="shared" ref="K4" si="1">H4</f>
        <v>Close</v>
      </c>
      <c r="L4" s="11" t="s">
        <v>2</v>
      </c>
      <c r="M4" s="12" t="s">
        <v>1</v>
      </c>
      <c r="N4" s="10" t="str">
        <f t="shared" ref="N4" si="2">K4</f>
        <v>Close</v>
      </c>
      <c r="O4" s="11" t="s">
        <v>2</v>
      </c>
      <c r="P4" s="12" t="s">
        <v>1</v>
      </c>
      <c r="Q4" s="10" t="str">
        <f t="shared" ref="Q4" si="3">N4</f>
        <v>Close</v>
      </c>
      <c r="R4" s="11" t="s">
        <v>2</v>
      </c>
      <c r="S4" s="12" t="s">
        <v>1</v>
      </c>
      <c r="T4" s="10" t="str">
        <f t="shared" ref="T4" si="4">Q4</f>
        <v>Close</v>
      </c>
      <c r="U4" s="11" t="s">
        <v>2</v>
      </c>
      <c r="V4" s="12" t="s">
        <v>1</v>
      </c>
      <c r="W4" s="10" t="str">
        <f t="shared" ref="W4" si="5">T4</f>
        <v>Close</v>
      </c>
      <c r="X4" s="11" t="s">
        <v>2</v>
      </c>
      <c r="Y4" s="12" t="s">
        <v>1</v>
      </c>
      <c r="Z4" s="10" t="str">
        <f t="shared" ref="Z4" si="6">W4</f>
        <v>Close</v>
      </c>
      <c r="AA4" s="11" t="s">
        <v>2</v>
      </c>
      <c r="AB4" s="12" t="s">
        <v>1</v>
      </c>
      <c r="AC4" s="10" t="str">
        <f t="shared" ref="AC4" si="7">Z4</f>
        <v>Close</v>
      </c>
      <c r="AD4" s="11" t="s">
        <v>2</v>
      </c>
      <c r="AE4" s="12" t="s">
        <v>1</v>
      </c>
      <c r="AF4" s="10" t="str">
        <f t="shared" ref="AF4" si="8">AC4</f>
        <v>Close</v>
      </c>
      <c r="AG4" s="11" t="s">
        <v>2</v>
      </c>
      <c r="AH4" s="12" t="s">
        <v>1</v>
      </c>
      <c r="AI4" s="10" t="str">
        <f t="shared" ref="AI4" si="9">AF4</f>
        <v>Close</v>
      </c>
      <c r="AJ4" s="11" t="s">
        <v>2</v>
      </c>
      <c r="AK4" s="12" t="s">
        <v>1</v>
      </c>
      <c r="AL4" s="10" t="str">
        <f>AI4</f>
        <v>Close</v>
      </c>
      <c r="AM4" s="11" t="s">
        <v>2</v>
      </c>
      <c r="AN4" s="12" t="s">
        <v>1</v>
      </c>
      <c r="AO4" s="10" t="str">
        <f t="shared" ref="AO4" si="10">AL4</f>
        <v>Close</v>
      </c>
      <c r="AP4" s="11" t="s">
        <v>2</v>
      </c>
      <c r="AQ4" s="12" t="s">
        <v>1</v>
      </c>
      <c r="AR4" s="10" t="str">
        <f t="shared" ref="AR4" si="11">AO4</f>
        <v>Close</v>
      </c>
      <c r="AS4" s="11" t="s">
        <v>2</v>
      </c>
      <c r="AT4" s="12" t="s">
        <v>1</v>
      </c>
      <c r="AU4" s="10" t="str">
        <f t="shared" ref="AU4" si="12">AR4</f>
        <v>Close</v>
      </c>
      <c r="AV4" s="11" t="s">
        <v>2</v>
      </c>
      <c r="AW4" s="12" t="s">
        <v>1</v>
      </c>
      <c r="AX4" s="10" t="str">
        <f t="shared" ref="AX4" si="13">AU4</f>
        <v>Close</v>
      </c>
      <c r="AY4" s="11" t="s">
        <v>2</v>
      </c>
      <c r="AZ4" s="12" t="s">
        <v>1</v>
      </c>
      <c r="BA4" s="10" t="str">
        <f t="shared" ref="BA4" si="14">AX4</f>
        <v>Close</v>
      </c>
      <c r="BB4" s="11" t="s">
        <v>2</v>
      </c>
      <c r="BC4" s="12" t="s">
        <v>1</v>
      </c>
      <c r="BD4" s="10" t="str">
        <f t="shared" ref="BD4" si="15">BA4</f>
        <v>Close</v>
      </c>
      <c r="BE4" s="11" t="s">
        <v>2</v>
      </c>
      <c r="BF4" s="12" t="s">
        <v>1</v>
      </c>
      <c r="BG4" s="10" t="str">
        <f t="shared" ref="BG4" si="16">BD4</f>
        <v>Close</v>
      </c>
      <c r="BH4" s="11" t="s">
        <v>2</v>
      </c>
      <c r="BI4" s="12" t="s">
        <v>1</v>
      </c>
      <c r="BJ4" s="10" t="str">
        <f t="shared" ref="BJ4" si="17">BG4</f>
        <v>Close</v>
      </c>
      <c r="BK4" s="11" t="s">
        <v>2</v>
      </c>
      <c r="BL4" s="12" t="s">
        <v>1</v>
      </c>
      <c r="BM4" s="10" t="str">
        <f t="shared" ref="BM4" si="18">BJ4</f>
        <v>Close</v>
      </c>
      <c r="BN4" s="11" t="s">
        <v>2</v>
      </c>
      <c r="BO4" s="12" t="s">
        <v>1</v>
      </c>
      <c r="BP4" s="10" t="str">
        <f t="shared" ref="BP4" si="19">BM4</f>
        <v>Close</v>
      </c>
      <c r="BQ4" s="11" t="s">
        <v>2</v>
      </c>
      <c r="BR4" s="12" t="s">
        <v>1</v>
      </c>
      <c r="CH4" s="1">
        <v>1</v>
      </c>
      <c r="CI4" s="25" t="s">
        <v>340</v>
      </c>
    </row>
    <row r="5" spans="1:87">
      <c r="A5" s="1">
        <v>0</v>
      </c>
      <c r="B5" s="27">
        <f>IF($B$3="","",IF($B$3=$CI$4,Titoli!$G5,IF($B$3=$CI$5,Titoli!$P5,IF($B$3=$CI$6,Titoli!$Y5,IF($B$3=$CI$7,Titoli!$AH5,IF($B$3=$CI$8,Titoli!$AQ5,IF($B$3=$CI$9,Titoli!$G33,IF($B$3=$CI$10,Titoli!$P33,IF($B$3=$CI$11,Titoli!$Y33,IF($B$3=$CI$12,Titoli!$AH33,IF($B$3=$CI$13,Titoli!$AQ33,IF($B$3=$CI$14,Titoli!$G61,IF($B$3=$CI$15,Titoli!$P61,IF($B$3=$CI$16,Titoli!$Y61,IF($B$3=$CI$17,Titoli!$AH61,IF($B$3=$CI$18,Titoli!$AQ61,IF($B$3=$CI$19,Titoli!$G89,IF($B$3=$CI$20,Titoli!$P89,IF($B$3=$CI$21,Titoli!$Y89,IF($B$3=$CI$22,Titoli!$AH89,IF($B$3=$CI$23,Titoli!$AQ89,IF($B$3=$CI$24,Titoli!$G117,IF($B$3=$CI$25,Titoli!$P117,IF($B$3=$CI$26,Titoli!$Y117,IF($B$3=$CI$27,Titoli!$AH117,IF($B$3=$CI$28,Titoli!$AQ117,""))))))))))))))))))))))))))</f>
        <v>3.1320000000000001</v>
      </c>
      <c r="C5" s="14"/>
      <c r="D5" s="15"/>
      <c r="E5" s="27">
        <f>IF(E$3="","",IF(E$3=$CI$4,Titoli!$G5,IF(E$3=$CI$5,Titoli!$P5,IF(E$3=$CI$6,Titoli!$Y5,IF(E$3=$CI$7,Titoli!$AH5,IF(E$3=$CI$8,Titoli!$AQ5,IF(E$3=$CI$9,Titoli!$G33,IF(E$3=$CI$10,Titoli!$P33,IF(E$3=$CI$11,Titoli!$Y33,IF(E$3=$CI$12,Titoli!$AH33,IF(E$3=$CI$13,Titoli!$AQ33,IF(E$3=$CI$14,Titoli!$G61,IF(E$3=$CI$15,Titoli!$P61,IF(E$3=$CI$16,Titoli!$Y61,IF(E$3=$CI$17,Titoli!$AH61,IF(E$3=$CI$18,Titoli!$AQ61,IF(E$3=$CI$19,Titoli!$G89,IF(E$3=$CI$20,Titoli!$P89,IF(E$3=$CI$21,Titoli!$Y89,IF(E$3=$CI$22,Titoli!$AH89,IF(E$3=$CI$23,Titoli!$AQ89,IF(E$3=$CI$24,Titoli!$G117,IF(E$3=$CI$25,Titoli!$P117,IF(E$3=$CI$26,Titoli!$Y117,IF(E$3=$CI$27,Titoli!$AH117,IF(E$3=$CI$28,Titoli!$AQ117,""))))))))))))))))))))))))))</f>
        <v>3.98</v>
      </c>
      <c r="F5" s="14"/>
      <c r="G5" s="15"/>
      <c r="H5" s="27" t="str">
        <f>IF(H$3="","",IF(H$3=$CI$4,Titoli!$G5,IF(H$3=$CI$5,Titoli!$P5,IF(H$3=$CI$6,Titoli!$Y5,IF(H$3=$CI$7,Titoli!$AH5,IF(H$3=$CI$8,Titoli!$AQ5,IF(H$3=$CI$9,Titoli!$G33,IF(H$3=$CI$10,Titoli!$P33,IF(H$3=$CI$11,Titoli!$Y33,IF(H$3=$CI$12,Titoli!$AH33,IF(H$3=$CI$13,Titoli!$AQ33,IF(H$3=$CI$14,Titoli!$G61,IF(H$3=$CI$15,Titoli!$P61,IF(H$3=$CI$16,Titoli!$Y61,IF(H$3=$CI$17,Titoli!$AH61,IF(H$3=$CI$18,Titoli!$AQ61,IF(H$3=$CI$19,Titoli!$G89,IF(H$3=$CI$20,Titoli!$P89,IF(H$3=$CI$21,Titoli!$Y89,IF(H$3=$CI$22,Titoli!$AH89,IF(H$3=$CI$23,Titoli!$AQ89,IF(H$3=$CI$24,Titoli!$G117,IF(H$3=$CI$25,Titoli!$P117,IF(H$3=$CI$26,Titoli!$Y117,IF(H$3=$CI$27,Titoli!$AH117,IF(H$3=$CI$28,Titoli!$AQ117,""))))))))))))))))))))))))))</f>
        <v/>
      </c>
      <c r="I5" s="14"/>
      <c r="J5" s="15"/>
      <c r="K5" s="27" t="str">
        <f>IF(K$3="","",IF(K$3=$CI$4,Titoli!$G5,IF(K$3=$CI$5,Titoli!$P5,IF(K$3=$CI$6,Titoli!$Y5,IF(K$3=$CI$7,Titoli!$AH5,IF(K$3=$CI$8,Titoli!$AQ5,IF(K$3=$CI$9,Titoli!$G33,IF(K$3=$CI$10,Titoli!$P33,IF(K$3=$CI$11,Titoli!$Y33,IF(K$3=$CI$12,Titoli!$AH33,IF(K$3=$CI$13,Titoli!$AQ33,IF(K$3=$CI$14,Titoli!$G61,IF(K$3=$CI$15,Titoli!$P61,IF(K$3=$CI$16,Titoli!$Y61,IF(K$3=$CI$17,Titoli!$AH61,IF(K$3=$CI$18,Titoli!$AQ61,IF(K$3=$CI$19,Titoli!$G89,IF(K$3=$CI$20,Titoli!$P89,IF(K$3=$CI$21,Titoli!$Y89,IF(K$3=$CI$22,Titoli!$AH89,IF(K$3=$CI$23,Titoli!$AQ89,IF(K$3=$CI$24,Titoli!$G117,IF(K$3=$CI$25,Titoli!$P117,IF(K$3=$CI$26,Titoli!$Y117,IF(K$3=$CI$27,Titoli!$AH117,IF(K$3=$CI$28,Titoli!$AQ117,""))))))))))))))))))))))))))</f>
        <v/>
      </c>
      <c r="L5" s="14"/>
      <c r="M5" s="15"/>
      <c r="N5" s="27" t="str">
        <f>IF(N$3="","",IF(N$3=$CI$4,Titoli!$G5,IF(N$3=$CI$5,Titoli!$P5,IF(N$3=$CI$6,Titoli!$Y5,IF(N$3=$CI$7,Titoli!$AH5,IF(N$3=$CI$8,Titoli!$AQ5,IF(N$3=$CI$9,Titoli!$G33,IF(N$3=$CI$10,Titoli!$P33,IF(N$3=$CI$11,Titoli!$Y33,IF(N$3=$CI$12,Titoli!$AH33,IF(N$3=$CI$13,Titoli!$AQ33,IF(N$3=$CI$14,Titoli!$G61,IF(N$3=$CI$15,Titoli!$P61,IF(N$3=$CI$16,Titoli!$Y61,IF(N$3=$CI$17,Titoli!$AH61,IF(N$3=$CI$18,Titoli!$AQ61,IF(N$3=$CI$19,Titoli!$G89,IF(N$3=$CI$20,Titoli!$P89,IF(N$3=$CI$21,Titoli!$Y89,IF(N$3=$CI$22,Titoli!$AH89,IF(N$3=$CI$23,Titoli!$AQ89,IF(N$3=$CI$24,Titoli!$G117,IF(N$3=$CI$25,Titoli!$P117,IF(N$3=$CI$26,Titoli!$Y117,IF(N$3=$CI$27,Titoli!$AH117,IF(N$3=$CI$28,Titoli!$AQ117,""))))))))))))))))))))))))))</f>
        <v/>
      </c>
      <c r="O5" s="14"/>
      <c r="P5" s="15"/>
      <c r="Q5" s="27" t="str">
        <f>IF(Q$3="","",IF(Q$3=$CI$4,Titoli!$G5,IF(Q$3=$CI$5,Titoli!$P5,IF(Q$3=$CI$6,Titoli!$Y5,IF(Q$3=$CI$7,Titoli!$AH5,IF(Q$3=$CI$8,Titoli!$AQ5,IF(Q$3=$CI$9,Titoli!$G33,IF(Q$3=$CI$10,Titoli!$P33,IF(Q$3=$CI$11,Titoli!$Y33,IF(Q$3=$CI$12,Titoli!$AH33,IF(Q$3=$CI$13,Titoli!$AQ33,IF(Q$3=$CI$14,Titoli!$G61,IF(Q$3=$CI$15,Titoli!$P61,IF(Q$3=$CI$16,Titoli!$Y61,IF(Q$3=$CI$17,Titoli!$AH61,IF(Q$3=$CI$18,Titoli!$AQ61,IF(Q$3=$CI$19,Titoli!$G89,IF(Q$3=$CI$20,Titoli!$P89,IF(Q$3=$CI$21,Titoli!$Y89,IF(Q$3=$CI$22,Titoli!$AH89,IF(Q$3=$CI$23,Titoli!$AQ89,IF(Q$3=$CI$24,Titoli!$G117,IF(Q$3=$CI$25,Titoli!$P117,IF(Q$3=$CI$26,Titoli!$Y117,IF(Q$3=$CI$27,Titoli!$AH117,IF(Q$3=$CI$28,Titoli!$AQ117,""))))))))))))))))))))))))))</f>
        <v/>
      </c>
      <c r="R5" s="14"/>
      <c r="S5" s="15"/>
      <c r="T5" s="27" t="str">
        <f>IF(T$3="","",IF(T$3=$CI$4,Titoli!$G5,IF(T$3=$CI$5,Titoli!$P5,IF(T$3=$CI$6,Titoli!$Y5,IF(T$3=$CI$7,Titoli!$AH5,IF(T$3=$CI$8,Titoli!$AQ5,IF(T$3=$CI$9,Titoli!$G33,IF(T$3=$CI$10,Titoli!$P33,IF(T$3=$CI$11,Titoli!$Y33,IF(T$3=$CI$12,Titoli!$AH33,IF(T$3=$CI$13,Titoli!$AQ33,IF(T$3=$CI$14,Titoli!$G61,IF(T$3=$CI$15,Titoli!$P61,IF(T$3=$CI$16,Titoli!$Y61,IF(T$3=$CI$17,Titoli!$AH61,IF(T$3=$CI$18,Titoli!$AQ61,IF(T$3=$CI$19,Titoli!$G89,IF(T$3=$CI$20,Titoli!$P89,IF(T$3=$CI$21,Titoli!$Y89,IF(T$3=$CI$22,Titoli!$AH89,IF(T$3=$CI$23,Titoli!$AQ89,IF(T$3=$CI$24,Titoli!$G117,IF(T$3=$CI$25,Titoli!$P117,IF(T$3=$CI$26,Titoli!$Y117,IF(T$3=$CI$27,Titoli!$AH117,IF(T$3=$CI$28,Titoli!$AQ117,""))))))))))))))))))))))))))</f>
        <v/>
      </c>
      <c r="U5" s="14"/>
      <c r="V5" s="15"/>
      <c r="W5" s="27" t="str">
        <f>IF(W$3="","",IF(W$3=$CI$4,Titoli!$G5,IF(W$3=$CI$5,Titoli!$P5,IF(W$3=$CI$6,Titoli!$Y5,IF(W$3=$CI$7,Titoli!$AH5,IF(W$3=$CI$8,Titoli!$AQ5,IF(W$3=$CI$9,Titoli!$G33,IF(W$3=$CI$10,Titoli!$P33,IF(W$3=$CI$11,Titoli!$Y33,IF(W$3=$CI$12,Titoli!$AH33,IF(W$3=$CI$13,Titoli!$AQ33,IF(W$3=$CI$14,Titoli!$G61,IF(W$3=$CI$15,Titoli!$P61,IF(W$3=$CI$16,Titoli!$Y61,IF(W$3=$CI$17,Titoli!$AH61,IF(W$3=$CI$18,Titoli!$AQ61,IF(W$3=$CI$19,Titoli!$G89,IF(W$3=$CI$20,Titoli!$P89,IF(W$3=$CI$21,Titoli!$Y89,IF(W$3=$CI$22,Titoli!$AH89,IF(W$3=$CI$23,Titoli!$AQ89,IF(W$3=$CI$24,Titoli!$G117,IF(W$3=$CI$25,Titoli!$P117,IF(W$3=$CI$26,Titoli!$Y117,IF(W$3=$CI$27,Titoli!$AH117,IF(W$3=$CI$28,Titoli!$AQ117,""))))))))))))))))))))))))))</f>
        <v/>
      </c>
      <c r="X5" s="14"/>
      <c r="Y5" s="15"/>
      <c r="Z5" s="27" t="str">
        <f>IF(Z$3="","",IF(Z$3=$CI$4,Titoli!$G5,IF(Z$3=$CI$5,Titoli!$P5,IF(Z$3=$CI$6,Titoli!$Y5,IF(Z$3=$CI$7,Titoli!$AH5,IF(Z$3=$CI$8,Titoli!$AQ5,IF(Z$3=$CI$9,Titoli!$G33,IF(Z$3=$CI$10,Titoli!$P33,IF(Z$3=$CI$11,Titoli!$Y33,IF(Z$3=$CI$12,Titoli!$AH33,IF(Z$3=$CI$13,Titoli!$AQ33,IF(Z$3=$CI$14,Titoli!$G61,IF(Z$3=$CI$15,Titoli!$P61,IF(Z$3=$CI$16,Titoli!$Y61,IF(Z$3=$CI$17,Titoli!$AH61,IF(Z$3=$CI$18,Titoli!$AQ61,IF(Z$3=$CI$19,Titoli!$G89,IF(Z$3=$CI$20,Titoli!$P89,IF(Z$3=$CI$21,Titoli!$Y89,IF(Z$3=$CI$22,Titoli!$AH89,IF(Z$3=$CI$23,Titoli!$AQ89,IF(Z$3=$CI$24,Titoli!$G117,IF(Z$3=$CI$25,Titoli!$P117,IF(Z$3=$CI$26,Titoli!$Y117,IF(Z$3=$CI$27,Titoli!$AH117,IF(Z$3=$CI$28,Titoli!$AQ117,""))))))))))))))))))))))))))</f>
        <v/>
      </c>
      <c r="AA5" s="14"/>
      <c r="AB5" s="15"/>
      <c r="AC5" s="27" t="str">
        <f>IF(AC$3="","",IF(AC$3=$CI$4,Titoli!$G5,IF(AC$3=$CI$5,Titoli!$P5,IF(AC$3=$CI$6,Titoli!$Y5,IF(AC$3=$CI$7,Titoli!$AH5,IF(AC$3=$CI$8,Titoli!$AQ5,IF(AC$3=$CI$9,Titoli!$G33,IF(AC$3=$CI$10,Titoli!$P33,IF(AC$3=$CI$11,Titoli!$Y33,IF(AC$3=$CI$12,Titoli!$AH33,IF(AC$3=$CI$13,Titoli!$AQ33,IF(AC$3=$CI$14,Titoli!$G61,IF(AC$3=$CI$15,Titoli!$P61,IF(AC$3=$CI$16,Titoli!$Y61,IF(AC$3=$CI$17,Titoli!$AH61,IF(AC$3=$CI$18,Titoli!$AQ61,IF(AC$3=$CI$19,Titoli!$G89,IF(AC$3=$CI$20,Titoli!$P89,IF(AC$3=$CI$21,Titoli!$Y89,IF(AC$3=$CI$22,Titoli!$AH89,IF(AC$3=$CI$23,Titoli!$AQ89,IF(AC$3=$CI$24,Titoli!$G117,IF(AC$3=$CI$25,Titoli!$P117,IF(AC$3=$CI$26,Titoli!$Y117,IF(AC$3=$CI$27,Titoli!$AH117,IF(AC$3=$CI$28,Titoli!$AQ117,""))))))))))))))))))))))))))</f>
        <v/>
      </c>
      <c r="AD5" s="14"/>
      <c r="AE5" s="15"/>
      <c r="AF5" s="27" t="str">
        <f>IF(AF$3="","",IF(AF$3=$CI$4,Titoli!$G5,IF(AF$3=$CI$5,Titoli!$P5,IF(AF$3=$CI$6,Titoli!$Y5,IF(AF$3=$CI$7,Titoli!$AH5,IF(AF$3=$CI$8,Titoli!$AQ5,IF(AF$3=$CI$9,Titoli!$G33,IF(AF$3=$CI$10,Titoli!$P33,IF(AF$3=$CI$11,Titoli!$Y33,IF(AF$3=$CI$12,Titoli!$AH33,IF(AF$3=$CI$13,Titoli!$AQ33,IF(AF$3=$CI$14,Titoli!$G61,IF(AF$3=$CI$15,Titoli!$P61,IF(AF$3=$CI$16,Titoli!$Y61,IF(AF$3=$CI$17,Titoli!$AH61,IF(AF$3=$CI$18,Titoli!$AQ61,IF(AF$3=$CI$19,Titoli!$G89,IF(AF$3=$CI$20,Titoli!$P89,IF(AF$3=$CI$21,Titoli!$Y89,IF(AF$3=$CI$22,Titoli!$AH89,IF(AF$3=$CI$23,Titoli!$AQ89,IF(AF$3=$CI$24,Titoli!$G117,IF(AF$3=$CI$25,Titoli!$P117,IF(AF$3=$CI$26,Titoli!$Y117,IF(AF$3=$CI$27,Titoli!$AH117,IF(AF$3=$CI$28,Titoli!$AQ117,""))))))))))))))))))))))))))</f>
        <v/>
      </c>
      <c r="AG5" s="14"/>
      <c r="AH5" s="15"/>
      <c r="AI5" s="27" t="str">
        <f>IF(AI$3="","",IF(AI$3=$CI$4,Titoli!$G5,IF(AI$3=$CI$5,Titoli!$P5,IF(AI$3=$CI$6,Titoli!$Y5,IF(AI$3=$CI$7,Titoli!$AH5,IF(AI$3=$CI$8,Titoli!$AQ5,IF(AI$3=$CI$9,Titoli!$G33,IF(AI$3=$CI$10,Titoli!$P33,IF(AI$3=$CI$11,Titoli!$Y33,IF(AI$3=$CI$12,Titoli!$AH33,IF(AI$3=$CI$13,Titoli!$AQ33,IF(AI$3=$CI$14,Titoli!$G61,IF(AI$3=$CI$15,Titoli!$P61,IF(AI$3=$CI$16,Titoli!$Y61,IF(AI$3=$CI$17,Titoli!$AH61,IF(AI$3=$CI$18,Titoli!$AQ61,IF(AI$3=$CI$19,Titoli!$G89,IF(AI$3=$CI$20,Titoli!$P89,IF(AI$3=$CI$21,Titoli!$Y89,IF(AI$3=$CI$22,Titoli!$AH89,IF(AI$3=$CI$23,Titoli!$AQ89,IF(AI$3=$CI$24,Titoli!$G117,IF(AI$3=$CI$25,Titoli!$P117,IF(AI$3=$CI$26,Titoli!$Y117,IF(AI$3=$CI$27,Titoli!$AH117,IF(AI$3=$CI$28,Titoli!$AQ117,""))))))))))))))))))))))))))</f>
        <v/>
      </c>
      <c r="AJ5" s="14"/>
      <c r="AK5" s="15"/>
      <c r="AL5" s="27" t="str">
        <f>IF(AL$3="","",IF(AL$3=$CI$4,Titoli!$G5,IF(AL$3=$CI$5,Titoli!$P5,IF(AL$3=$CI$6,Titoli!$Y5,IF(AL$3=$CI$7,Titoli!$AH5,IF(AL$3=$CI$8,Titoli!$AQ5,IF(AL$3=$CI$9,Titoli!$G33,IF(AL$3=$CI$10,Titoli!$P33,IF(AL$3=$CI$11,Titoli!$Y33,IF(AL$3=$CI$12,Titoli!$AH33,IF(AL$3=$CI$13,Titoli!$AQ33,IF(AL$3=$CI$14,Titoli!$G61,IF(AL$3=$CI$15,Titoli!$P61,IF(AL$3=$CI$16,Titoli!$Y61,IF(AL$3=$CI$17,Titoli!$AH61,IF(AL$3=$CI$18,Titoli!$AQ61,IF(AL$3=$CI$19,Titoli!$G89,IF(AL$3=$CI$20,Titoli!$P89,IF(AL$3=$CI$21,Titoli!$Y89,IF(AL$3=$CI$22,Titoli!$AH89,IF(AL$3=$CI$23,Titoli!$AQ89,IF(AL$3=$CI$24,Titoli!$G117,IF(AL$3=$CI$25,Titoli!$P117,IF(AL$3=$CI$26,Titoli!$Y117,IF(AL$3=$CI$27,Titoli!$AH117,IF(AL$3=$CI$28,Titoli!$AQ117,""))))))))))))))))))))))))))</f>
        <v/>
      </c>
      <c r="AM5" s="14"/>
      <c r="AN5" s="15"/>
      <c r="AO5" s="27" t="str">
        <f>IF(AO$3="","",IF(AO$3=$CI$4,Titoli!$G5,IF(AO$3=$CI$5,Titoli!$P5,IF(AO$3=$CI$6,Titoli!$Y5,IF(AO$3=$CI$7,Titoli!$AH5,IF(AO$3=$CI$8,Titoli!$AQ5,IF(AO$3=$CI$9,Titoli!$G33,IF(AO$3=$CI$10,Titoli!$P33,IF(AO$3=$CI$11,Titoli!$Y33,IF(AO$3=$CI$12,Titoli!$AH33,IF(AO$3=$CI$13,Titoli!$AQ33,IF(AO$3=$CI$14,Titoli!$G61,IF(AO$3=$CI$15,Titoli!$P61,IF(AO$3=$CI$16,Titoli!$Y61,IF(AO$3=$CI$17,Titoli!$AH61,IF(AO$3=$CI$18,Titoli!$AQ61,IF(AO$3=$CI$19,Titoli!$G89,IF(AO$3=$CI$20,Titoli!$P89,IF(AO$3=$CI$21,Titoli!$Y89,IF(AO$3=$CI$22,Titoli!$AH89,IF(AO$3=$CI$23,Titoli!$AQ89,IF(AO$3=$CI$24,Titoli!$G117,IF(AO$3=$CI$25,Titoli!$P117,IF(AO$3=$CI$26,Titoli!$Y117,IF(AO$3=$CI$27,Titoli!$AH117,IF(AO$3=$CI$28,Titoli!$AQ117,""))))))))))))))))))))))))))</f>
        <v/>
      </c>
      <c r="AP5" s="14"/>
      <c r="AQ5" s="15"/>
      <c r="AR5" s="27" t="str">
        <f>IF(AR$3="","",IF(AR$3=$CI$4,Titoli!$G5,IF(AR$3=$CI$5,Titoli!$P5,IF(AR$3=$CI$6,Titoli!$Y5,IF(AR$3=$CI$7,Titoli!$AH5,IF(AR$3=$CI$8,Titoli!$AQ5,IF(AR$3=$CI$9,Titoli!$G33,IF(AR$3=$CI$10,Titoli!$P33,IF(AR$3=$CI$11,Titoli!$Y33,IF(AR$3=$CI$12,Titoli!$AH33,IF(AR$3=$CI$13,Titoli!$AQ33,IF(AR$3=$CI$14,Titoli!$G61,IF(AR$3=$CI$15,Titoli!$P61,IF(AR$3=$CI$16,Titoli!$Y61,IF(AR$3=$CI$17,Titoli!$AH61,IF(AR$3=$CI$18,Titoli!$AQ61,IF(AR$3=$CI$19,Titoli!$G89,IF(AR$3=$CI$20,Titoli!$P89,IF(AR$3=$CI$21,Titoli!$Y89,IF(AR$3=$CI$22,Titoli!$AH89,IF(AR$3=$CI$23,Titoli!$AQ89,IF(AR$3=$CI$24,Titoli!$G117,IF(AR$3=$CI$25,Titoli!$P117,IF(AR$3=$CI$26,Titoli!$Y117,IF(AR$3=$CI$27,Titoli!$AH117,IF(AR$3=$CI$28,Titoli!$AQ117,""))))))))))))))))))))))))))</f>
        <v/>
      </c>
      <c r="AS5" s="14"/>
      <c r="AT5" s="15"/>
      <c r="AU5" s="27" t="str">
        <f>IF(AU$3="","",IF(AU$3=$CI$4,Titoli!$G5,IF(AU$3=$CI$5,Titoli!$P5,IF(AU$3=$CI$6,Titoli!$Y5,IF(AU$3=$CI$7,Titoli!$AH5,IF(AU$3=$CI$8,Titoli!$AQ5,IF(AU$3=$CI$9,Titoli!$G33,IF(AU$3=$CI$10,Titoli!$P33,IF(AU$3=$CI$11,Titoli!$Y33,IF(AU$3=$CI$12,Titoli!$AH33,IF(AU$3=$CI$13,Titoli!$AQ33,IF(AU$3=$CI$14,Titoli!$G61,IF(AU$3=$CI$15,Titoli!$P61,IF(AU$3=$CI$16,Titoli!$Y61,IF(AU$3=$CI$17,Titoli!$AH61,IF(AU$3=$CI$18,Titoli!$AQ61,IF(AU$3=$CI$19,Titoli!$G89,IF(AU$3=$CI$20,Titoli!$P89,IF(AU$3=$CI$21,Titoli!$Y89,IF(AU$3=$CI$22,Titoli!$AH89,IF(AU$3=$CI$23,Titoli!$AQ89,IF(AU$3=$CI$24,Titoli!$G117,IF(AU$3=$CI$25,Titoli!$P117,IF(AU$3=$CI$26,Titoli!$Y117,IF(AU$3=$CI$27,Titoli!$AH117,IF(AU$3=$CI$28,Titoli!$AQ117,""))))))))))))))))))))))))))</f>
        <v/>
      </c>
      <c r="AV5" s="14"/>
      <c r="AW5" s="15"/>
      <c r="AX5" s="27" t="str">
        <f>IF(AX$3="","",IF(AX$3=$CI$4,Titoli!$G5,IF(AX$3=$CI$5,Titoli!$P5,IF(AX$3=$CI$6,Titoli!$Y5,IF(AX$3=$CI$7,Titoli!$AH5,IF(AX$3=$CI$8,Titoli!$AQ5,IF(AX$3=$CI$9,Titoli!$G33,IF(AX$3=$CI$10,Titoli!$P33,IF(AX$3=$CI$11,Titoli!$Y33,IF(AX$3=$CI$12,Titoli!$AH33,IF(AX$3=$CI$13,Titoli!$AQ33,IF(AX$3=$CI$14,Titoli!$G61,IF(AX$3=$CI$15,Titoli!$P61,IF(AX$3=$CI$16,Titoli!$Y61,IF(AX$3=$CI$17,Titoli!$AH61,IF(AX$3=$CI$18,Titoli!$AQ61,IF(AX$3=$CI$19,Titoli!$G89,IF(AX$3=$CI$20,Titoli!$P89,IF(AX$3=$CI$21,Titoli!$Y89,IF(AX$3=$CI$22,Titoli!$AH89,IF(AX$3=$CI$23,Titoli!$AQ89,IF(AX$3=$CI$24,Titoli!$G117,IF(AX$3=$CI$25,Titoli!$P117,IF(AX$3=$CI$26,Titoli!$Y117,IF(AX$3=$CI$27,Titoli!$AH117,IF(AX$3=$CI$28,Titoli!$AQ117,""))))))))))))))))))))))))))</f>
        <v/>
      </c>
      <c r="AY5" s="14"/>
      <c r="AZ5" s="15"/>
      <c r="BA5" s="27" t="str">
        <f>IF(BA$3="","",IF(BA$3=$CI$4,Titoli!$G5,IF(BA$3=$CI$5,Titoli!$P5,IF(BA$3=$CI$6,Titoli!$Y5,IF(BA$3=$CI$7,Titoli!$AH5,IF(BA$3=$CI$8,Titoli!$AQ5,IF(BA$3=$CI$9,Titoli!$G33,IF(BA$3=$CI$10,Titoli!$P33,IF(BA$3=$CI$11,Titoli!$Y33,IF(BA$3=$CI$12,Titoli!$AH33,IF(BA$3=$CI$13,Titoli!$AQ33,IF(BA$3=$CI$14,Titoli!$G61,IF(BA$3=$CI$15,Titoli!$P61,IF(BA$3=$CI$16,Titoli!$Y61,IF(BA$3=$CI$17,Titoli!$AH61,IF(BA$3=$CI$18,Titoli!$AQ61,IF(BA$3=$CI$19,Titoli!$G89,IF(BA$3=$CI$20,Titoli!$P89,IF(BA$3=$CI$21,Titoli!$Y89,IF(BA$3=$CI$22,Titoli!$AH89,IF(BA$3=$CI$23,Titoli!$AQ89,IF(BA$3=$CI$24,Titoli!$G117,IF(BA$3=$CI$25,Titoli!$P117,IF(BA$3=$CI$26,Titoli!$Y117,IF(BA$3=$CI$27,Titoli!$AH117,IF(BA$3=$CI$28,Titoli!$AQ117,""))))))))))))))))))))))))))</f>
        <v/>
      </c>
      <c r="BB5" s="14"/>
      <c r="BC5" s="15"/>
      <c r="BD5" s="27" t="str">
        <f>IF(BD$3="","",IF(BD$3=$CI$4,Titoli!$G5,IF(BD$3=$CI$5,Titoli!$P5,IF(BD$3=$CI$6,Titoli!$Y5,IF(BD$3=$CI$7,Titoli!$AH5,IF(BD$3=$CI$8,Titoli!$AQ5,IF(BD$3=$CI$9,Titoli!$G33,IF(BD$3=$CI$10,Titoli!$P33,IF(BD$3=$CI$11,Titoli!$Y33,IF(BD$3=$CI$12,Titoli!$AH33,IF(BD$3=$CI$13,Titoli!$AQ33,IF(BD$3=$CI$14,Titoli!$G61,IF(BD$3=$CI$15,Titoli!$P61,IF(BD$3=$CI$16,Titoli!$Y61,IF(BD$3=$CI$17,Titoli!$AH61,IF(BD$3=$CI$18,Titoli!$AQ61,IF(BD$3=$CI$19,Titoli!$G89,IF(BD$3=$CI$20,Titoli!$P89,IF(BD$3=$CI$21,Titoli!$Y89,IF(BD$3=$CI$22,Titoli!$AH89,IF(BD$3=$CI$23,Titoli!$AQ89,IF(BD$3=$CI$24,Titoli!$G117,IF(BD$3=$CI$25,Titoli!$P117,IF(BD$3=$CI$26,Titoli!$Y117,IF(BD$3=$CI$27,Titoli!$AH117,IF(BD$3=$CI$28,Titoli!$AQ117,""))))))))))))))))))))))))))</f>
        <v/>
      </c>
      <c r="BE5" s="14"/>
      <c r="BF5" s="15"/>
      <c r="BG5" s="27" t="str">
        <f>IF(BG$3="","",IF(BG$3=$CI$4,Titoli!$G5,IF(BG$3=$CI$5,Titoli!$P5,IF(BG$3=$CI$6,Titoli!$Y5,IF(BG$3=$CI$7,Titoli!$AH5,IF(BG$3=$CI$8,Titoli!$AQ5,IF(BG$3=$CI$9,Titoli!$G33,IF(BG$3=$CI$10,Titoli!$P33,IF(BG$3=$CI$11,Titoli!$Y33,IF(BG$3=$CI$12,Titoli!$AH33,IF(BG$3=$CI$13,Titoli!$AQ33,IF(BG$3=$CI$14,Titoli!$G61,IF(BG$3=$CI$15,Titoli!$P61,IF(BG$3=$CI$16,Titoli!$Y61,IF(BG$3=$CI$17,Titoli!$AH61,IF(BG$3=$CI$18,Titoli!$AQ61,IF(BG$3=$CI$19,Titoli!$G89,IF(BG$3=$CI$20,Titoli!$P89,IF(BG$3=$CI$21,Titoli!$Y89,IF(BG$3=$CI$22,Titoli!$AH89,IF(BG$3=$CI$23,Titoli!$AQ89,IF(BG$3=$CI$24,Titoli!$G117,IF(BG$3=$CI$25,Titoli!$P117,IF(BG$3=$CI$26,Titoli!$Y117,IF(BG$3=$CI$27,Titoli!$AH117,IF(BG$3=$CI$28,Titoli!$AQ117,""))))))))))))))))))))))))))</f>
        <v/>
      </c>
      <c r="BH5" s="14"/>
      <c r="BI5" s="15"/>
      <c r="BJ5" s="27" t="str">
        <f>IF(BJ$3="","",IF(BJ$3=$CI$4,Titoli!$G5,IF(BJ$3=$CI$5,Titoli!$P5,IF(BJ$3=$CI$6,Titoli!$Y5,IF(BJ$3=$CI$7,Titoli!$AH5,IF(BJ$3=$CI$8,Titoli!$AQ5,IF(BJ$3=$CI$9,Titoli!$G33,IF(BJ$3=$CI$10,Titoli!$P33,IF(BJ$3=$CI$11,Titoli!$Y33,IF(BJ$3=$CI$12,Titoli!$AH33,IF(BJ$3=$CI$13,Titoli!$AQ33,IF(BJ$3=$CI$14,Titoli!$G61,IF(BJ$3=$CI$15,Titoli!$P61,IF(BJ$3=$CI$16,Titoli!$Y61,IF(BJ$3=$CI$17,Titoli!$AH61,IF(BJ$3=$CI$18,Titoli!$AQ61,IF(BJ$3=$CI$19,Titoli!$G89,IF(BJ$3=$CI$20,Titoli!$P89,IF(BJ$3=$CI$21,Titoli!$Y89,IF(BJ$3=$CI$22,Titoli!$AH89,IF(BJ$3=$CI$23,Titoli!$AQ89,IF(BJ$3=$CI$24,Titoli!$G117,IF(BJ$3=$CI$25,Titoli!$P117,IF(BJ$3=$CI$26,Titoli!$Y117,IF(BJ$3=$CI$27,Titoli!$AH117,IF(BJ$3=$CI$28,Titoli!$AQ117,""))))))))))))))))))))))))))</f>
        <v/>
      </c>
      <c r="BK5" s="14"/>
      <c r="BL5" s="15"/>
      <c r="BM5" s="27" t="str">
        <f>IF(BM$3="","",IF(BM$3=$CI$4,Titoli!$G5,IF(BM$3=$CI$5,Titoli!$P5,IF(BM$3=$CI$6,Titoli!$Y5,IF(BM$3=$CI$7,Titoli!$AH5,IF(BM$3=$CI$8,Titoli!$AQ5,IF(BM$3=$CI$9,Titoli!$G33,IF(BM$3=$CI$10,Titoli!$P33,IF(BM$3=$CI$11,Titoli!$Y33,IF(BM$3=$CI$12,Titoli!$AH33,IF(BM$3=$CI$13,Titoli!$AQ33,IF(BM$3=$CI$14,Titoli!$G61,IF(BM$3=$CI$15,Titoli!$P61,IF(BM$3=$CI$16,Titoli!$Y61,IF(BM$3=$CI$17,Titoli!$AH61,IF(BM$3=$CI$18,Titoli!$AQ61,IF(BM$3=$CI$19,Titoli!$G89,IF(BM$3=$CI$20,Titoli!$P89,IF(BM$3=$CI$21,Titoli!$Y89,IF(BM$3=$CI$22,Titoli!$AH89,IF(BM$3=$CI$23,Titoli!$AQ89,IF(BM$3=$CI$24,Titoli!$G117,IF(BM$3=$CI$25,Titoli!$P117,IF(BM$3=$CI$26,Titoli!$Y117,IF(BM$3=$CI$27,Titoli!$AH117,IF(BM$3=$CI$28,Titoli!$AQ117,""))))))))))))))))))))))))))</f>
        <v/>
      </c>
      <c r="BN5" s="14"/>
      <c r="BO5" s="15"/>
      <c r="BP5" s="27" t="str">
        <f>IF(BP$3="","",IF(BP$3=$CI$4,Titoli!$G5,IF(BP$3=$CI$5,Titoli!$P5,IF(BP$3=$CI$6,Titoli!$Y5,IF(BP$3=$CI$7,Titoli!$AH5,IF(BP$3=$CI$8,Titoli!$AQ5,IF(BP$3=$CI$9,Titoli!$G33,IF(BP$3=$CI$10,Titoli!$P33,IF(BP$3=$CI$11,Titoli!$Y33,IF(BP$3=$CI$12,Titoli!$AH33,IF(BP$3=$CI$13,Titoli!$AQ33,IF(BP$3=$CI$14,Titoli!$G61,IF(BP$3=$CI$15,Titoli!$P61,IF(BP$3=$CI$16,Titoli!$Y61,IF(BP$3=$CI$17,Titoli!$AH61,IF(BP$3=$CI$18,Titoli!$AQ61,IF(BP$3=$CI$19,Titoli!$G89,IF(BP$3=$CI$20,Titoli!$P89,IF(BP$3=$CI$21,Titoli!$Y89,IF(BP$3=$CI$22,Titoli!$AH89,IF(BP$3=$CI$23,Titoli!$AQ89,IF(BP$3=$CI$24,Titoli!$G117,IF(BP$3=$CI$25,Titoli!$P117,IF(BP$3=$CI$26,Titoli!$Y117,IF(BP$3=$CI$27,Titoli!$AH117,IF(BP$3=$CI$28,Titoli!$AQ117,""))))))))))))))))))))))))))</f>
        <v/>
      </c>
      <c r="BQ5" s="14"/>
      <c r="BR5" s="15"/>
      <c r="CH5" s="1">
        <f>CH4+1</f>
        <v>2</v>
      </c>
      <c r="CI5" s="25" t="s">
        <v>337</v>
      </c>
    </row>
    <row r="6" spans="1:87">
      <c r="A6" s="1">
        <f>A5+1</f>
        <v>1</v>
      </c>
      <c r="B6" s="27">
        <f>IF($B$3="","",IF($B$3=$CI$4,Titoli!G6,IF($B$3=$CI$5,Titoli!P6,IF($B$3=$CI$6,Titoli!Y6,IF($B$3=$CI$7,Titoli!AH6,IF($B$3=$CI$8,Titoli!AQ6,IF($B$3=$CI$9,Titoli!G34,IF($B$3=$CI$10,Titoli!P34,IF($B$3=$CI$11,Titoli!Y34,IF($B$3=$CI$12,Titoli!AH34,IF($B$3=$CI$13,Titoli!AQ34,IF($B$3=$CI$14,Titoli!G62,IF($B$3=$CI$15,Titoli!P62,IF($B$3=$CI$16,Titoli!Y62,IF($B$3=$CI$17,Titoli!AH62,IF($B$3=$CI$18,Titoli!AQ62,IF($B$3=$CI$19,Titoli!G90,IF($B$3=$CI$20,Titoli!P90,IF($B$3=$CI$21,Titoli!Y90,IF($B$3=$CI$22,Titoli!AH90,IF($B$3=$CI$23,Titoli!AQ90,IF($B$3=$CI$24,Titoli!G118,IF($B$3=$CI$25,Titoli!P118,IF($B$3=$CI$26,Titoli!Y118,IF($B$3=$CI$27,Titoli!AH118,IF($B$3=$CI$28,Titoli!AQ118,""))))))))))))))))))))))))))</f>
        <v>2.7080000000000002</v>
      </c>
      <c r="C6" s="16">
        <f>IF(B6="","",(B6-B5)/B5)</f>
        <v>-0.13537675606641122</v>
      </c>
      <c r="D6" s="17">
        <f>IF(B6="","",LN(B6/B5))</f>
        <v>-0.14546142307852805</v>
      </c>
      <c r="E6" s="27">
        <f>IF($E$3="","",IF($E$3=$CI$4,Titoli!$G6,IF($E$3=$CI$5,Titoli!$P6,IF($E$3=$CI$6,Titoli!$Y6,IF($E$3=$CI$7,Titoli!$AH6,IF($E$3=$CI$8,Titoli!$AQ6,IF($E$3=$CI$9,Titoli!$G34,IF($E$3=$CI$10,Titoli!$P34,IF($E$3=$CI$11,Titoli!$Y34,IF($E$3=$CI$12,Titoli!$AH34,IF($E$3=$CI$13,Titoli!$AQ34,IF($E$3=$CI$14,Titoli!$G62,IF($E$3=$CI$15,Titoli!$P62,IF($E$3=$CI$16,Titoli!$Y62,IF($E$3=$CI$17,Titoli!$AH62,IF($E$3=$CI$18,Titoli!$AQ62,IF($E$3=$CI$19,Titoli!$G90,IF($E$3=$CI$20,Titoli!$P90,IF($E$3=$CI$21,Titoli!$Y90,IF($E$3=$CI$22,Titoli!$AH90,IF($E$3=$CI$23,Titoli!$AQ90,IF($E$3=$CI$24,Titoli!$G118,IF($E$3=$CI$25,Titoli!$P118,IF($E$3=$CI$26,Titoli!$Y118,IF($E$3=$CI$27,Titoli!$AH118,IF($E$3=$CI$28,Titoli!$AQ118,""))))))))))))))))))))))))))</f>
        <v>4.1180000000000003</v>
      </c>
      <c r="F6" s="16">
        <f t="shared" ref="F6:AD21" si="20">IF(E6="","",(E6-E5)/E5)</f>
        <v>3.4673366834170938E-2</v>
      </c>
      <c r="G6" s="17">
        <f t="shared" ref="G6:G29" si="21">IF(E6="","",LN(E6/E5))</f>
        <v>3.4085789309251505E-2</v>
      </c>
      <c r="H6" s="27" t="str">
        <f>IF(H$3="","",IF(H$3=$CI$4,Titoli!$G6,IF(H$3=$CI$5,Titoli!$P6,IF(H$3=$CI$6,Titoli!$Y6,IF(H$3=$CI$7,Titoli!$AH6,IF(H$3=$CI$8,Titoli!$AQ6,IF(H$3=$CI$9,Titoli!$G34,IF(H$3=$CI$10,Titoli!$P34,IF(H$3=$CI$11,Titoli!$Y34,IF(H$3=$CI$12,Titoli!$AH34,IF(H$3=$CI$13,Titoli!$AQ34,IF(H$3=$CI$14,Titoli!$G62,IF(H$3=$CI$15,Titoli!$P62,IF(H$3=$CI$16,Titoli!$Y62,IF(H$3=$CI$17,Titoli!$AH62,IF(H$3=$CI$18,Titoli!$AQ62,IF(H$3=$CI$19,Titoli!$G90,IF(H$3=$CI$20,Titoli!$P90,IF(H$3=$CI$21,Titoli!$Y90,IF(H$3=$CI$22,Titoli!$AH90,IF(H$3=$CI$23,Titoli!$AQ90,IF(H$3=$CI$24,Titoli!$G118,IF(H$3=$CI$25,Titoli!$P118,IF(H$3=$CI$26,Titoli!$Y118,IF(H$3=$CI$27,Titoli!$AH118,IF(H$3=$CI$28,Titoli!$AQ118,""))))))))))))))))))))))))))</f>
        <v/>
      </c>
      <c r="I6" s="16" t="str">
        <f t="shared" ref="I6" si="22">IF(H6="","",(H6-H5)/H5)</f>
        <v/>
      </c>
      <c r="J6" s="17" t="str">
        <f t="shared" ref="J6:J29" si="23">IF(H6="","",LN(H6/H5))</f>
        <v/>
      </c>
      <c r="K6" s="27" t="str">
        <f>IF(K$3="","",IF(K$3=$CI$4,Titoli!$G6,IF(K$3=$CI$5,Titoli!$P6,IF(K$3=$CI$6,Titoli!$Y6,IF(K$3=$CI$7,Titoli!$AH6,IF(K$3=$CI$8,Titoli!$AQ6,IF(K$3=$CI$9,Titoli!$G34,IF(K$3=$CI$10,Titoli!$P34,IF(K$3=$CI$11,Titoli!$Y34,IF(K$3=$CI$12,Titoli!$AH34,IF(K$3=$CI$13,Titoli!$AQ34,IF(K$3=$CI$14,Titoli!$G62,IF(K$3=$CI$15,Titoli!$P62,IF(K$3=$CI$16,Titoli!$Y62,IF(K$3=$CI$17,Titoli!$AH62,IF(K$3=$CI$18,Titoli!$AQ62,IF(K$3=$CI$19,Titoli!$G90,IF(K$3=$CI$20,Titoli!$P90,IF(K$3=$CI$21,Titoli!$Y90,IF(K$3=$CI$22,Titoli!$AH90,IF(K$3=$CI$23,Titoli!$AQ90,IF(K$3=$CI$24,Titoli!$G118,IF(K$3=$CI$25,Titoli!$P118,IF(K$3=$CI$26,Titoli!$Y118,IF(K$3=$CI$27,Titoli!$AH118,IF(K$3=$CI$28,Titoli!$AQ118,""))))))))))))))))))))))))))</f>
        <v/>
      </c>
      <c r="L6" s="16" t="str">
        <f t="shared" ref="L6" si="24">IF(K6="","",(K6-K5)/K5)</f>
        <v/>
      </c>
      <c r="M6" s="17" t="str">
        <f t="shared" ref="M6:M29" si="25">IF(K6="","",LN(K6/K5))</f>
        <v/>
      </c>
      <c r="N6" s="27" t="str">
        <f>IF(N$3="","",IF(N$3=$CI$4,Titoli!$G6,IF(N$3=$CI$5,Titoli!$P6,IF(N$3=$CI$6,Titoli!$Y6,IF(N$3=$CI$7,Titoli!$AH6,IF(N$3=$CI$8,Titoli!$AQ6,IF(N$3=$CI$9,Titoli!$G34,IF(N$3=$CI$10,Titoli!$P34,IF(N$3=$CI$11,Titoli!$Y34,IF(N$3=$CI$12,Titoli!$AH34,IF(N$3=$CI$13,Titoli!$AQ34,IF(N$3=$CI$14,Titoli!$G62,IF(N$3=$CI$15,Titoli!$P62,IF(N$3=$CI$16,Titoli!$Y62,IF(N$3=$CI$17,Titoli!$AH62,IF(N$3=$CI$18,Titoli!$AQ62,IF(N$3=$CI$19,Titoli!$G90,IF(N$3=$CI$20,Titoli!$P90,IF(N$3=$CI$21,Titoli!$Y90,IF(N$3=$CI$22,Titoli!$AH90,IF(N$3=$CI$23,Titoli!$AQ90,IF(N$3=$CI$24,Titoli!$G118,IF(N$3=$CI$25,Titoli!$P118,IF(N$3=$CI$26,Titoli!$Y118,IF(N$3=$CI$27,Titoli!$AH118,IF(N$3=$CI$28,Titoli!$AQ118,""))))))))))))))))))))))))))</f>
        <v/>
      </c>
      <c r="O6" s="16" t="str">
        <f t="shared" ref="O6" si="26">IF(N6="","",(N6-N5)/N5)</f>
        <v/>
      </c>
      <c r="P6" s="17" t="str">
        <f t="shared" ref="P6:P29" si="27">IF(N6="","",LN(N6/N5))</f>
        <v/>
      </c>
      <c r="Q6" s="27" t="str">
        <f>IF(Q$3="","",IF(Q$3=$CI$4,Titoli!$G6,IF(Q$3=$CI$5,Titoli!$P6,IF(Q$3=$CI$6,Titoli!$Y6,IF(Q$3=$CI$7,Titoli!$AH6,IF(Q$3=$CI$8,Titoli!$AQ6,IF(Q$3=$CI$9,Titoli!$G34,IF(Q$3=$CI$10,Titoli!$P34,IF(Q$3=$CI$11,Titoli!$Y34,IF(Q$3=$CI$12,Titoli!$AH34,IF(Q$3=$CI$13,Titoli!$AQ34,IF(Q$3=$CI$14,Titoli!$G62,IF(Q$3=$CI$15,Titoli!$P62,IF(Q$3=$CI$16,Titoli!$Y62,IF(Q$3=$CI$17,Titoli!$AH62,IF(Q$3=$CI$18,Titoli!$AQ62,IF(Q$3=$CI$19,Titoli!$G90,IF(Q$3=$CI$20,Titoli!$P90,IF(Q$3=$CI$21,Titoli!$Y90,IF(Q$3=$CI$22,Titoli!$AH90,IF(Q$3=$CI$23,Titoli!$AQ90,IF(Q$3=$CI$24,Titoli!$G118,IF(Q$3=$CI$25,Titoli!$P118,IF(Q$3=$CI$26,Titoli!$Y118,IF(Q$3=$CI$27,Titoli!$AH118,IF(Q$3=$CI$28,Titoli!$AQ118,""))))))))))))))))))))))))))</f>
        <v/>
      </c>
      <c r="R6" s="16" t="str">
        <f t="shared" ref="R6" si="28">IF(Q6="","",(Q6-Q5)/Q5)</f>
        <v/>
      </c>
      <c r="S6" s="17" t="str">
        <f t="shared" ref="S6:S29" si="29">IF(Q6="","",LN(Q6/Q5))</f>
        <v/>
      </c>
      <c r="T6" s="27" t="str">
        <f>IF(T$3="","",IF(T$3=$CI$4,Titoli!$G6,IF(T$3=$CI$5,Titoli!$P6,IF(T$3=$CI$6,Titoli!$Y6,IF(T$3=$CI$7,Titoli!$AH6,IF(T$3=$CI$8,Titoli!$AQ6,IF(T$3=$CI$9,Titoli!$G34,IF(T$3=$CI$10,Titoli!$P34,IF(T$3=$CI$11,Titoli!$Y34,IF(T$3=$CI$12,Titoli!$AH34,IF(T$3=$CI$13,Titoli!$AQ34,IF(T$3=$CI$14,Titoli!$G62,IF(T$3=$CI$15,Titoli!$P62,IF(T$3=$CI$16,Titoli!$Y62,IF(T$3=$CI$17,Titoli!$AH62,IF(T$3=$CI$18,Titoli!$AQ62,IF(T$3=$CI$19,Titoli!$G90,IF(T$3=$CI$20,Titoli!$P90,IF(T$3=$CI$21,Titoli!$Y90,IF(T$3=$CI$22,Titoli!$AH90,IF(T$3=$CI$23,Titoli!$AQ90,IF(T$3=$CI$24,Titoli!$G118,IF(T$3=$CI$25,Titoli!$P118,IF(T$3=$CI$26,Titoli!$Y118,IF(T$3=$CI$27,Titoli!$AH118,IF(T$3=$CI$28,Titoli!$AQ118,""))))))))))))))))))))))))))</f>
        <v/>
      </c>
      <c r="U6" s="16" t="str">
        <f t="shared" ref="U6" si="30">IF(T6="","",(T6-T5)/T5)</f>
        <v/>
      </c>
      <c r="V6" s="17" t="str">
        <f t="shared" ref="V6:V29" si="31">IF(T6="","",LN(T6/T5))</f>
        <v/>
      </c>
      <c r="W6" s="27" t="str">
        <f>IF(W$3="","",IF(W$3=$CI$4,Titoli!$G6,IF(W$3=$CI$5,Titoli!$P6,IF(W$3=$CI$6,Titoli!$Y6,IF(W$3=$CI$7,Titoli!$AH6,IF(W$3=$CI$8,Titoli!$AQ6,IF(W$3=$CI$9,Titoli!$G34,IF(W$3=$CI$10,Titoli!$P34,IF(W$3=$CI$11,Titoli!$Y34,IF(W$3=$CI$12,Titoli!$AH34,IF(W$3=$CI$13,Titoli!$AQ34,IF(W$3=$CI$14,Titoli!$G62,IF(W$3=$CI$15,Titoli!$P62,IF(W$3=$CI$16,Titoli!$Y62,IF(W$3=$CI$17,Titoli!$AH62,IF(W$3=$CI$18,Titoli!$AQ62,IF(W$3=$CI$19,Titoli!$G90,IF(W$3=$CI$20,Titoli!$P90,IF(W$3=$CI$21,Titoli!$Y90,IF(W$3=$CI$22,Titoli!$AH90,IF(W$3=$CI$23,Titoli!$AQ90,IF(W$3=$CI$24,Titoli!$G118,IF(W$3=$CI$25,Titoli!$P118,IF(W$3=$CI$26,Titoli!$Y118,IF(W$3=$CI$27,Titoli!$AH118,IF(W$3=$CI$28,Titoli!$AQ118,""))))))))))))))))))))))))))</f>
        <v/>
      </c>
      <c r="X6" s="16" t="str">
        <f t="shared" ref="X6" si="32">IF(W6="","",(W6-W5)/W5)</f>
        <v/>
      </c>
      <c r="Y6" s="17" t="str">
        <f t="shared" ref="Y6:Y29" si="33">IF(W6="","",LN(W6/W5))</f>
        <v/>
      </c>
      <c r="Z6" s="27" t="str">
        <f>IF(Z$3="","",IF(Z$3=$CI$4,Titoli!$G6,IF(Z$3=$CI$5,Titoli!$P6,IF(Z$3=$CI$6,Titoli!$Y6,IF(Z$3=$CI$7,Titoli!$AH6,IF(Z$3=$CI$8,Titoli!$AQ6,IF(Z$3=$CI$9,Titoli!$G34,IF(Z$3=$CI$10,Titoli!$P34,IF(Z$3=$CI$11,Titoli!$Y34,IF(Z$3=$CI$12,Titoli!$AH34,IF(Z$3=$CI$13,Titoli!$AQ34,IF(Z$3=$CI$14,Titoli!$G62,IF(Z$3=$CI$15,Titoli!$P62,IF(Z$3=$CI$16,Titoli!$Y62,IF(Z$3=$CI$17,Titoli!$AH62,IF(Z$3=$CI$18,Titoli!$AQ62,IF(Z$3=$CI$19,Titoli!$G90,IF(Z$3=$CI$20,Titoli!$P90,IF(Z$3=$CI$21,Titoli!$Y90,IF(Z$3=$CI$22,Titoli!$AH90,IF(Z$3=$CI$23,Titoli!$AQ90,IF(Z$3=$CI$24,Titoli!$G118,IF(Z$3=$CI$25,Titoli!$P118,IF(Z$3=$CI$26,Titoli!$Y118,IF(Z$3=$CI$27,Titoli!$AH118,IF(Z$3=$CI$28,Titoli!$AQ118,""))))))))))))))))))))))))))</f>
        <v/>
      </c>
      <c r="AA6" s="16" t="str">
        <f t="shared" ref="AA6" si="34">IF(Z6="","",(Z6-Z5)/Z5)</f>
        <v/>
      </c>
      <c r="AB6" s="17" t="str">
        <f t="shared" ref="AB6:AB29" si="35">IF(Z6="","",LN(Z6/Z5))</f>
        <v/>
      </c>
      <c r="AC6" s="27" t="str">
        <f>IF(AC$3="","",IF(AC$3=$CI$4,Titoli!$G6,IF(AC$3=$CI$5,Titoli!$P6,IF(AC$3=$CI$6,Titoli!$Y6,IF(AC$3=$CI$7,Titoli!$AH6,IF(AC$3=$CI$8,Titoli!$AQ6,IF(AC$3=$CI$9,Titoli!$G34,IF(AC$3=$CI$10,Titoli!$P34,IF(AC$3=$CI$11,Titoli!$Y34,IF(AC$3=$CI$12,Titoli!$AH34,IF(AC$3=$CI$13,Titoli!$AQ34,IF(AC$3=$CI$14,Titoli!$G62,IF(AC$3=$CI$15,Titoli!$P62,IF(AC$3=$CI$16,Titoli!$Y62,IF(AC$3=$CI$17,Titoli!$AH62,IF(AC$3=$CI$18,Titoli!$AQ62,IF(AC$3=$CI$19,Titoli!$G90,IF(AC$3=$CI$20,Titoli!$P90,IF(AC$3=$CI$21,Titoli!$Y90,IF(AC$3=$CI$22,Titoli!$AH90,IF(AC$3=$CI$23,Titoli!$AQ90,IF(AC$3=$CI$24,Titoli!$G118,IF(AC$3=$CI$25,Titoli!$P118,IF(AC$3=$CI$26,Titoli!$Y118,IF(AC$3=$CI$27,Titoli!$AH118,IF(AC$3=$CI$28,Titoli!$AQ118,""))))))))))))))))))))))))))</f>
        <v/>
      </c>
      <c r="AD6" s="16" t="str">
        <f t="shared" ref="AD6" si="36">IF(AC6="","",(AC6-AC5)/AC5)</f>
        <v/>
      </c>
      <c r="AE6" s="17" t="str">
        <f t="shared" ref="AE6:AE29" si="37">IF(AC6="","",LN(AC6/AC5))</f>
        <v/>
      </c>
      <c r="AF6" s="27" t="str">
        <f>IF(AF$3="","",IF(AF$3=$CI$4,Titoli!$G6,IF(AF$3=$CI$5,Titoli!$P6,IF(AF$3=$CI$6,Titoli!$Y6,IF(AF$3=$CI$7,Titoli!$AH6,IF(AF$3=$CI$8,Titoli!$AQ6,IF(AF$3=$CI$9,Titoli!$G34,IF(AF$3=$CI$10,Titoli!$P34,IF(AF$3=$CI$11,Titoli!$Y34,IF(AF$3=$CI$12,Titoli!$AH34,IF(AF$3=$CI$13,Titoli!$AQ34,IF(AF$3=$CI$14,Titoli!$G62,IF(AF$3=$CI$15,Titoli!$P62,IF(AF$3=$CI$16,Titoli!$Y62,IF(AF$3=$CI$17,Titoli!$AH62,IF(AF$3=$CI$18,Titoli!$AQ62,IF(AF$3=$CI$19,Titoli!$G90,IF(AF$3=$CI$20,Titoli!$P90,IF(AF$3=$CI$21,Titoli!$Y90,IF(AF$3=$CI$22,Titoli!$AH90,IF(AF$3=$CI$23,Titoli!$AQ90,IF(AF$3=$CI$24,Titoli!$G118,IF(AF$3=$CI$25,Titoli!$P118,IF(AF$3=$CI$26,Titoli!$Y118,IF(AF$3=$CI$27,Titoli!$AH118,IF(AF$3=$CI$28,Titoli!$AQ118,""))))))))))))))))))))))))))</f>
        <v/>
      </c>
      <c r="AG6" s="16" t="str">
        <f t="shared" ref="AG6:AY6" si="38">IF(AF6="","",(AF6-AF5)/AF5)</f>
        <v/>
      </c>
      <c r="AH6" s="17" t="str">
        <f t="shared" ref="AH6:AH29" si="39">IF(AF6="","",LN(AF6/AF5))</f>
        <v/>
      </c>
      <c r="AI6" s="27" t="str">
        <f>IF(AI$3="","",IF(AI$3=$CI$4,Titoli!$G6,IF(AI$3=$CI$5,Titoli!$P6,IF(AI$3=$CI$6,Titoli!$Y6,IF(AI$3=$CI$7,Titoli!$AH6,IF(AI$3=$CI$8,Titoli!$AQ6,IF(AI$3=$CI$9,Titoli!$G34,IF(AI$3=$CI$10,Titoli!$P34,IF(AI$3=$CI$11,Titoli!$Y34,IF(AI$3=$CI$12,Titoli!$AH34,IF(AI$3=$CI$13,Titoli!$AQ34,IF(AI$3=$CI$14,Titoli!$G62,IF(AI$3=$CI$15,Titoli!$P62,IF(AI$3=$CI$16,Titoli!$Y62,IF(AI$3=$CI$17,Titoli!$AH62,IF(AI$3=$CI$18,Titoli!$AQ62,IF(AI$3=$CI$19,Titoli!$G90,IF(AI$3=$CI$20,Titoli!$P90,IF(AI$3=$CI$21,Titoli!$Y90,IF(AI$3=$CI$22,Titoli!$AH90,IF(AI$3=$CI$23,Titoli!$AQ90,IF(AI$3=$CI$24,Titoli!$G118,IF(AI$3=$CI$25,Titoli!$P118,IF(AI$3=$CI$26,Titoli!$Y118,IF(AI$3=$CI$27,Titoli!$AH118,IF(AI$3=$CI$28,Titoli!$AQ118,""))))))))))))))))))))))))))</f>
        <v/>
      </c>
      <c r="AJ6" s="16" t="str">
        <f t="shared" si="38"/>
        <v/>
      </c>
      <c r="AK6" s="17" t="str">
        <f t="shared" ref="AK6:AK29" si="40">IF(AI6="","",LN(AI6/AI5))</f>
        <v/>
      </c>
      <c r="AL6" s="27" t="str">
        <f>IF(AL$3="","",IF(AL$3=$CI$4,Titoli!$G6,IF(AL$3=$CI$5,Titoli!$P6,IF(AL$3=$CI$6,Titoli!$Y6,IF(AL$3=$CI$7,Titoli!$AH6,IF(AL$3=$CI$8,Titoli!$AQ6,IF(AL$3=$CI$9,Titoli!$G34,IF(AL$3=$CI$10,Titoli!$P34,IF(AL$3=$CI$11,Titoli!$Y34,IF(AL$3=$CI$12,Titoli!$AH34,IF(AL$3=$CI$13,Titoli!$AQ34,IF(AL$3=$CI$14,Titoli!$G62,IF(AL$3=$CI$15,Titoli!$P62,IF(AL$3=$CI$16,Titoli!$Y62,IF(AL$3=$CI$17,Titoli!$AH62,IF(AL$3=$CI$18,Titoli!$AQ62,IF(AL$3=$CI$19,Titoli!$G90,IF(AL$3=$CI$20,Titoli!$P90,IF(AL$3=$CI$21,Titoli!$Y90,IF(AL$3=$CI$22,Titoli!$AH90,IF(AL$3=$CI$23,Titoli!$AQ90,IF(AL$3=$CI$24,Titoli!$G118,IF(AL$3=$CI$25,Titoli!$P118,IF(AL$3=$CI$26,Titoli!$Y118,IF(AL$3=$CI$27,Titoli!$AH118,IF(AL$3=$CI$28,Titoli!$AQ118,""))))))))))))))))))))))))))</f>
        <v/>
      </c>
      <c r="AM6" s="16" t="str">
        <f t="shared" si="38"/>
        <v/>
      </c>
      <c r="AN6" s="17" t="str">
        <f t="shared" ref="AN6:AN29" si="41">IF(AL6="","",LN(AL6/AL5))</f>
        <v/>
      </c>
      <c r="AO6" s="27" t="str">
        <f>IF(AO$3="","",IF(AO$3=$CI$4,Titoli!$G6,IF(AO$3=$CI$5,Titoli!$P6,IF(AO$3=$CI$6,Titoli!$Y6,IF(AO$3=$CI$7,Titoli!$AH6,IF(AO$3=$CI$8,Titoli!$AQ6,IF(AO$3=$CI$9,Titoli!$G34,IF(AO$3=$CI$10,Titoli!$P34,IF(AO$3=$CI$11,Titoli!$Y34,IF(AO$3=$CI$12,Titoli!$AH34,IF(AO$3=$CI$13,Titoli!$AQ34,IF(AO$3=$CI$14,Titoli!$G62,IF(AO$3=$CI$15,Titoli!$P62,IF(AO$3=$CI$16,Titoli!$Y62,IF(AO$3=$CI$17,Titoli!$AH62,IF(AO$3=$CI$18,Titoli!$AQ62,IF(AO$3=$CI$19,Titoli!$G90,IF(AO$3=$CI$20,Titoli!$P90,IF(AO$3=$CI$21,Titoli!$Y90,IF(AO$3=$CI$22,Titoli!$AH90,IF(AO$3=$CI$23,Titoli!$AQ90,IF(AO$3=$CI$24,Titoli!$G118,IF(AO$3=$CI$25,Titoli!$P118,IF(AO$3=$CI$26,Titoli!$Y118,IF(AO$3=$CI$27,Titoli!$AH118,IF(AO$3=$CI$28,Titoli!$AQ118,""))))))))))))))))))))))))))</f>
        <v/>
      </c>
      <c r="AP6" s="16" t="str">
        <f t="shared" si="38"/>
        <v/>
      </c>
      <c r="AQ6" s="17" t="str">
        <f t="shared" ref="AQ6:AQ29" si="42">IF(AO6="","",LN(AO6/AO5))</f>
        <v/>
      </c>
      <c r="AR6" s="27" t="str">
        <f>IF(AR$3="","",IF(AR$3=$CI$4,Titoli!$G6,IF(AR$3=$CI$5,Titoli!$P6,IF(AR$3=$CI$6,Titoli!$Y6,IF(AR$3=$CI$7,Titoli!$AH6,IF(AR$3=$CI$8,Titoli!$AQ6,IF(AR$3=$CI$9,Titoli!$G34,IF(AR$3=$CI$10,Titoli!$P34,IF(AR$3=$CI$11,Titoli!$Y34,IF(AR$3=$CI$12,Titoli!$AH34,IF(AR$3=$CI$13,Titoli!$AQ34,IF(AR$3=$CI$14,Titoli!$G62,IF(AR$3=$CI$15,Titoli!$P62,IF(AR$3=$CI$16,Titoli!$Y62,IF(AR$3=$CI$17,Titoli!$AH62,IF(AR$3=$CI$18,Titoli!$AQ62,IF(AR$3=$CI$19,Titoli!$G90,IF(AR$3=$CI$20,Titoli!$P90,IF(AR$3=$CI$21,Titoli!$Y90,IF(AR$3=$CI$22,Titoli!$AH90,IF(AR$3=$CI$23,Titoli!$AQ90,IF(AR$3=$CI$24,Titoli!$G118,IF(AR$3=$CI$25,Titoli!$P118,IF(AR$3=$CI$26,Titoli!$Y118,IF(AR$3=$CI$27,Titoli!$AH118,IF(AR$3=$CI$28,Titoli!$AQ118,""))))))))))))))))))))))))))</f>
        <v/>
      </c>
      <c r="AS6" s="16" t="str">
        <f t="shared" si="38"/>
        <v/>
      </c>
      <c r="AT6" s="17" t="str">
        <f t="shared" ref="AT6:AT29" si="43">IF(AR6="","",LN(AR6/AR5))</f>
        <v/>
      </c>
      <c r="AU6" s="27" t="str">
        <f>IF(AU$3="","",IF(AU$3=$CI$4,Titoli!$G6,IF(AU$3=$CI$5,Titoli!$P6,IF(AU$3=$CI$6,Titoli!$Y6,IF(AU$3=$CI$7,Titoli!$AH6,IF(AU$3=$CI$8,Titoli!$AQ6,IF(AU$3=$CI$9,Titoli!$G34,IF(AU$3=$CI$10,Titoli!$P34,IF(AU$3=$CI$11,Titoli!$Y34,IF(AU$3=$CI$12,Titoli!$AH34,IF(AU$3=$CI$13,Titoli!$AQ34,IF(AU$3=$CI$14,Titoli!$G62,IF(AU$3=$CI$15,Titoli!$P62,IF(AU$3=$CI$16,Titoli!$Y62,IF(AU$3=$CI$17,Titoli!$AH62,IF(AU$3=$CI$18,Titoli!$AQ62,IF(AU$3=$CI$19,Titoli!$G90,IF(AU$3=$CI$20,Titoli!$P90,IF(AU$3=$CI$21,Titoli!$Y90,IF(AU$3=$CI$22,Titoli!$AH90,IF(AU$3=$CI$23,Titoli!$AQ90,IF(AU$3=$CI$24,Titoli!$G118,IF(AU$3=$CI$25,Titoli!$P118,IF(AU$3=$CI$26,Titoli!$Y118,IF(AU$3=$CI$27,Titoli!$AH118,IF(AU$3=$CI$28,Titoli!$AQ118,""))))))))))))))))))))))))))</f>
        <v/>
      </c>
      <c r="AV6" s="16" t="str">
        <f t="shared" si="38"/>
        <v/>
      </c>
      <c r="AW6" s="17" t="str">
        <f t="shared" ref="AW6:AW29" si="44">IF(AU6="","",LN(AU6/AU5))</f>
        <v/>
      </c>
      <c r="AX6" s="27" t="str">
        <f>IF(AX$3="","",IF(AX$3=$CI$4,Titoli!$G6,IF(AX$3=$CI$5,Titoli!$P6,IF(AX$3=$CI$6,Titoli!$Y6,IF(AX$3=$CI$7,Titoli!$AH6,IF(AX$3=$CI$8,Titoli!$AQ6,IF(AX$3=$CI$9,Titoli!$G34,IF(AX$3=$CI$10,Titoli!$P34,IF(AX$3=$CI$11,Titoli!$Y34,IF(AX$3=$CI$12,Titoli!$AH34,IF(AX$3=$CI$13,Titoli!$AQ34,IF(AX$3=$CI$14,Titoli!$G62,IF(AX$3=$CI$15,Titoli!$P62,IF(AX$3=$CI$16,Titoli!$Y62,IF(AX$3=$CI$17,Titoli!$AH62,IF(AX$3=$CI$18,Titoli!$AQ62,IF(AX$3=$CI$19,Titoli!$G90,IF(AX$3=$CI$20,Titoli!$P90,IF(AX$3=$CI$21,Titoli!$Y90,IF(AX$3=$CI$22,Titoli!$AH90,IF(AX$3=$CI$23,Titoli!$AQ90,IF(AX$3=$CI$24,Titoli!$G118,IF(AX$3=$CI$25,Titoli!$P118,IF(AX$3=$CI$26,Titoli!$Y118,IF(AX$3=$CI$27,Titoli!$AH118,IF(AX$3=$CI$28,Titoli!$AQ118,""))))))))))))))))))))))))))</f>
        <v/>
      </c>
      <c r="AY6" s="16" t="str">
        <f t="shared" si="38"/>
        <v/>
      </c>
      <c r="AZ6" s="17" t="str">
        <f t="shared" ref="AZ6:AZ29" si="45">IF(AX6="","",LN(AX6/AX5))</f>
        <v/>
      </c>
      <c r="BA6" s="27" t="str">
        <f>IF(BA$3="","",IF(BA$3=$CI$4,Titoli!$G6,IF(BA$3=$CI$5,Titoli!$P6,IF(BA$3=$CI$6,Titoli!$Y6,IF(BA$3=$CI$7,Titoli!$AH6,IF(BA$3=$CI$8,Titoli!$AQ6,IF(BA$3=$CI$9,Titoli!$G34,IF(BA$3=$CI$10,Titoli!$P34,IF(BA$3=$CI$11,Titoli!$Y34,IF(BA$3=$CI$12,Titoli!$AH34,IF(BA$3=$CI$13,Titoli!$AQ34,IF(BA$3=$CI$14,Titoli!$G62,IF(BA$3=$CI$15,Titoli!$P62,IF(BA$3=$CI$16,Titoli!$Y62,IF(BA$3=$CI$17,Titoli!$AH62,IF(BA$3=$CI$18,Titoli!$AQ62,IF(BA$3=$CI$19,Titoli!$G90,IF(BA$3=$CI$20,Titoli!$P90,IF(BA$3=$CI$21,Titoli!$Y90,IF(BA$3=$CI$22,Titoli!$AH90,IF(BA$3=$CI$23,Titoli!$AQ90,IF(BA$3=$CI$24,Titoli!$G118,IF(BA$3=$CI$25,Titoli!$P118,IF(BA$3=$CI$26,Titoli!$Y118,IF(BA$3=$CI$27,Titoli!$AH118,IF(BA$3=$CI$28,Titoli!$AQ118,""))))))))))))))))))))))))))</f>
        <v/>
      </c>
      <c r="BB6" s="16" t="str">
        <f t="shared" ref="BB6" si="46">IF(BA6="","",(BA6-BA5)/BA5)</f>
        <v/>
      </c>
      <c r="BC6" s="17" t="str">
        <f t="shared" ref="BC6:BC29" si="47">IF(BA6="","",LN(BA6/BA5))</f>
        <v/>
      </c>
      <c r="BD6" s="27" t="str">
        <f>IF(BD$3="","",IF(BD$3=$CI$4,Titoli!$G6,IF(BD$3=$CI$5,Titoli!$P6,IF(BD$3=$CI$6,Titoli!$Y6,IF(BD$3=$CI$7,Titoli!$AH6,IF(BD$3=$CI$8,Titoli!$AQ6,IF(BD$3=$CI$9,Titoli!$G34,IF(BD$3=$CI$10,Titoli!$P34,IF(BD$3=$CI$11,Titoli!$Y34,IF(BD$3=$CI$12,Titoli!$AH34,IF(BD$3=$CI$13,Titoli!$AQ34,IF(BD$3=$CI$14,Titoli!$G62,IF(BD$3=$CI$15,Titoli!$P62,IF(BD$3=$CI$16,Titoli!$Y62,IF(BD$3=$CI$17,Titoli!$AH62,IF(BD$3=$CI$18,Titoli!$AQ62,IF(BD$3=$CI$19,Titoli!$G90,IF(BD$3=$CI$20,Titoli!$P90,IF(BD$3=$CI$21,Titoli!$Y90,IF(BD$3=$CI$22,Titoli!$AH90,IF(BD$3=$CI$23,Titoli!$AQ90,IF(BD$3=$CI$24,Titoli!$G118,IF(BD$3=$CI$25,Titoli!$P118,IF(BD$3=$CI$26,Titoli!$Y118,IF(BD$3=$CI$27,Titoli!$AH118,IF(BD$3=$CI$28,Titoli!$AQ118,""))))))))))))))))))))))))))</f>
        <v/>
      </c>
      <c r="BE6" s="16" t="str">
        <f t="shared" ref="BE6" si="48">IF(BD6="","",(BD6-BD5)/BD5)</f>
        <v/>
      </c>
      <c r="BF6" s="17" t="str">
        <f t="shared" ref="BF6:BF29" si="49">IF(BD6="","",LN(BD6/BD5))</f>
        <v/>
      </c>
      <c r="BG6" s="27" t="str">
        <f>IF(BG$3="","",IF(BG$3=$CI$4,Titoli!$G6,IF(BG$3=$CI$5,Titoli!$P6,IF(BG$3=$CI$6,Titoli!$Y6,IF(BG$3=$CI$7,Titoli!$AH6,IF(BG$3=$CI$8,Titoli!$AQ6,IF(BG$3=$CI$9,Titoli!$G34,IF(BG$3=$CI$10,Titoli!$P34,IF(BG$3=$CI$11,Titoli!$Y34,IF(BG$3=$CI$12,Titoli!$AH34,IF(BG$3=$CI$13,Titoli!$AQ34,IF(BG$3=$CI$14,Titoli!$G62,IF(BG$3=$CI$15,Titoli!$P62,IF(BG$3=$CI$16,Titoli!$Y62,IF(BG$3=$CI$17,Titoli!$AH62,IF(BG$3=$CI$18,Titoli!$AQ62,IF(BG$3=$CI$19,Titoli!$G90,IF(BG$3=$CI$20,Titoli!$P90,IF(BG$3=$CI$21,Titoli!$Y90,IF(BG$3=$CI$22,Titoli!$AH90,IF(BG$3=$CI$23,Titoli!$AQ90,IF(BG$3=$CI$24,Titoli!$G118,IF(BG$3=$CI$25,Titoli!$P118,IF(BG$3=$CI$26,Titoli!$Y118,IF(BG$3=$CI$27,Titoli!$AH118,IF(BG$3=$CI$28,Titoli!$AQ118,""))))))))))))))))))))))))))</f>
        <v/>
      </c>
      <c r="BH6" s="16" t="str">
        <f t="shared" ref="BH6" si="50">IF(BG6="","",(BG6-BG5)/BG5)</f>
        <v/>
      </c>
      <c r="BI6" s="17" t="str">
        <f t="shared" ref="BI6:BI29" si="51">IF(BG6="","",LN(BG6/BG5))</f>
        <v/>
      </c>
      <c r="BJ6" s="27" t="str">
        <f>IF(BJ$3="","",IF(BJ$3=$CI$4,Titoli!$G6,IF(BJ$3=$CI$5,Titoli!$P6,IF(BJ$3=$CI$6,Titoli!$Y6,IF(BJ$3=$CI$7,Titoli!$AH6,IF(BJ$3=$CI$8,Titoli!$AQ6,IF(BJ$3=$CI$9,Titoli!$G34,IF(BJ$3=$CI$10,Titoli!$P34,IF(BJ$3=$CI$11,Titoli!$Y34,IF(BJ$3=$CI$12,Titoli!$AH34,IF(BJ$3=$CI$13,Titoli!$AQ34,IF(BJ$3=$CI$14,Titoli!$G62,IF(BJ$3=$CI$15,Titoli!$P62,IF(BJ$3=$CI$16,Titoli!$Y62,IF(BJ$3=$CI$17,Titoli!$AH62,IF(BJ$3=$CI$18,Titoli!$AQ62,IF(BJ$3=$CI$19,Titoli!$G90,IF(BJ$3=$CI$20,Titoli!$P90,IF(BJ$3=$CI$21,Titoli!$Y90,IF(BJ$3=$CI$22,Titoli!$AH90,IF(BJ$3=$CI$23,Titoli!$AQ90,IF(BJ$3=$CI$24,Titoli!$G118,IF(BJ$3=$CI$25,Titoli!$P118,IF(BJ$3=$CI$26,Titoli!$Y118,IF(BJ$3=$CI$27,Titoli!$AH118,IF(BJ$3=$CI$28,Titoli!$AQ118,""))))))))))))))))))))))))))</f>
        <v/>
      </c>
      <c r="BK6" s="16" t="str">
        <f t="shared" ref="BK6" si="52">IF(BJ6="","",(BJ6-BJ5)/BJ5)</f>
        <v/>
      </c>
      <c r="BL6" s="17" t="str">
        <f t="shared" ref="BL6:BL29" si="53">IF(BJ6="","",LN(BJ6/BJ5))</f>
        <v/>
      </c>
      <c r="BM6" s="27" t="str">
        <f>IF(BM$3="","",IF(BM$3=$CI$4,Titoli!$G6,IF(BM$3=$CI$5,Titoli!$P6,IF(BM$3=$CI$6,Titoli!$Y6,IF(BM$3=$CI$7,Titoli!$AH6,IF(BM$3=$CI$8,Titoli!$AQ6,IF(BM$3=$CI$9,Titoli!$G34,IF(BM$3=$CI$10,Titoli!$P34,IF(BM$3=$CI$11,Titoli!$Y34,IF(BM$3=$CI$12,Titoli!$AH34,IF(BM$3=$CI$13,Titoli!$AQ34,IF(BM$3=$CI$14,Titoli!$G62,IF(BM$3=$CI$15,Titoli!$P62,IF(BM$3=$CI$16,Titoli!$Y62,IF(BM$3=$CI$17,Titoli!$AH62,IF(BM$3=$CI$18,Titoli!$AQ62,IF(BM$3=$CI$19,Titoli!$G90,IF(BM$3=$CI$20,Titoli!$P90,IF(BM$3=$CI$21,Titoli!$Y90,IF(BM$3=$CI$22,Titoli!$AH90,IF(BM$3=$CI$23,Titoli!$AQ90,IF(BM$3=$CI$24,Titoli!$G118,IF(BM$3=$CI$25,Titoli!$P118,IF(BM$3=$CI$26,Titoli!$Y118,IF(BM$3=$CI$27,Titoli!$AH118,IF(BM$3=$CI$28,Titoli!$AQ118,""))))))))))))))))))))))))))</f>
        <v/>
      </c>
      <c r="BN6" s="16" t="str">
        <f t="shared" ref="BN6" si="54">IF(BM6="","",(BM6-BM5)/BM5)</f>
        <v/>
      </c>
      <c r="BO6" s="17" t="str">
        <f t="shared" ref="BO6:BO29" si="55">IF(BM6="","",LN(BM6/BM5))</f>
        <v/>
      </c>
      <c r="BP6" s="27" t="str">
        <f>IF(BP$3="","",IF(BP$3=$CI$4,Titoli!$G6,IF(BP$3=$CI$5,Titoli!$P6,IF(BP$3=$CI$6,Titoli!$Y6,IF(BP$3=$CI$7,Titoli!$AH6,IF(BP$3=$CI$8,Titoli!$AQ6,IF(BP$3=$CI$9,Titoli!$G34,IF(BP$3=$CI$10,Titoli!$P34,IF(BP$3=$CI$11,Titoli!$Y34,IF(BP$3=$CI$12,Titoli!$AH34,IF(BP$3=$CI$13,Titoli!$AQ34,IF(BP$3=$CI$14,Titoli!$G62,IF(BP$3=$CI$15,Titoli!$P62,IF(BP$3=$CI$16,Titoli!$Y62,IF(BP$3=$CI$17,Titoli!$AH62,IF(BP$3=$CI$18,Titoli!$AQ62,IF(BP$3=$CI$19,Titoli!$G90,IF(BP$3=$CI$20,Titoli!$P90,IF(BP$3=$CI$21,Titoli!$Y90,IF(BP$3=$CI$22,Titoli!$AH90,IF(BP$3=$CI$23,Titoli!$AQ90,IF(BP$3=$CI$24,Titoli!$G118,IF(BP$3=$CI$25,Titoli!$P118,IF(BP$3=$CI$26,Titoli!$Y118,IF(BP$3=$CI$27,Titoli!$AH118,IF(BP$3=$CI$28,Titoli!$AQ118,""))))))))))))))))))))))))))</f>
        <v/>
      </c>
      <c r="BQ6" s="16" t="str">
        <f t="shared" ref="BQ6" si="56">IF(BP6="","",(BP6-BP5)/BP5)</f>
        <v/>
      </c>
      <c r="BR6" s="17" t="str">
        <f t="shared" ref="BR6:BR29" si="57">IF(BP6="","",LN(BP6/BP5))</f>
        <v/>
      </c>
      <c r="CH6" s="1">
        <f t="shared" ref="CH6:CH28" si="58">CH5+1</f>
        <v>3</v>
      </c>
      <c r="CI6" s="25" t="s">
        <v>349</v>
      </c>
    </row>
    <row r="7" spans="1:87">
      <c r="A7" s="1">
        <f t="shared" ref="A7:A28" si="59">A6+1</f>
        <v>2</v>
      </c>
      <c r="B7" s="27">
        <f>IF($B$3="","",IF($B$3=$CI$4,Titoli!G7,IF($B$3=$CI$5,Titoli!P7,IF($B$3=$CI$6,Titoli!Y7,IF($B$3=$CI$7,Titoli!AH7,IF($B$3=$CI$8,Titoli!AQ7,IF($B$3=$CI$9,Titoli!G35,IF($B$3=$CI$10,Titoli!P35,IF($B$3=$CI$11,Titoli!Y35,IF($B$3=$CI$12,Titoli!AH35,IF($B$3=$CI$13,Titoli!AQ35,IF($B$3=$CI$14,Titoli!G63,IF($B$3=$CI$15,Titoli!P63,IF($B$3=$CI$16,Titoli!Y63,IF($B$3=$CI$17,Titoli!AH63,IF($B$3=$CI$18,Titoli!AQ63,IF($B$3=$CI$19,Titoli!G91,IF($B$3=$CI$20,Titoli!P91,IF($B$3=$CI$21,Titoli!Y91,IF($B$3=$CI$22,Titoli!AH91,IF($B$3=$CI$23,Titoli!AQ91,IF($B$3=$CI$24,Titoli!G119,IF($B$3=$CI$25,Titoli!P119,IF($B$3=$CI$26,Titoli!Y119,IF($B$3=$CI$27,Titoli!AH119,IF($B$3=$CI$28,Titoli!AQ119,""))))))))))))))))))))))))))</f>
        <v>2.8359999999999999</v>
      </c>
      <c r="C7" s="16">
        <f t="shared" ref="C7:C28" si="60">IF(B7="","",(B7-B6)/B6)</f>
        <v>4.7267355982274613E-2</v>
      </c>
      <c r="D7" s="17">
        <f t="shared" ref="D7:D28" si="61">IF(B7="","",LN(B7/B6))</f>
        <v>4.6184253619852483E-2</v>
      </c>
      <c r="E7" s="27">
        <f>IF($E$3="","",IF($E$3=$CI$4,Titoli!$G7,IF($E$3=$CI$5,Titoli!$P7,IF($E$3=$CI$6,Titoli!$Y7,IF($E$3=$CI$7,Titoli!$AH7,IF($E$3=$CI$8,Titoli!$AQ7,IF($E$3=$CI$9,Titoli!$G35,IF($E$3=$CI$10,Titoli!$P35,IF($E$3=$CI$11,Titoli!$Y35,IF($E$3=$CI$12,Titoli!$AH35,IF($E$3=$CI$13,Titoli!$AQ35,IF($E$3=$CI$14,Titoli!$G63,IF($E$3=$CI$15,Titoli!$P63,IF($E$3=$CI$16,Titoli!$Y63,IF($E$3=$CI$17,Titoli!$AH63,IF($E$3=$CI$18,Titoli!$AQ63,IF($E$3=$CI$19,Titoli!$G91,IF($E$3=$CI$20,Titoli!$P91,IF($E$3=$CI$21,Titoli!$Y91,IF($E$3=$CI$22,Titoli!$AH91,IF($E$3=$CI$23,Titoli!$AQ91,IF($E$3=$CI$24,Titoli!$G119,IF($E$3=$CI$25,Titoli!$P119,IF($E$3=$CI$26,Titoli!$Y119,IF($E$3=$CI$27,Titoli!$AH119,IF($E$3=$CI$28,Titoli!$AQ119,""))))))))))))))))))))))))))</f>
        <v>3.9580000000000002</v>
      </c>
      <c r="F7" s="16">
        <f t="shared" si="20"/>
        <v>-3.8853812530354574E-2</v>
      </c>
      <c r="G7" s="17">
        <f t="shared" si="21"/>
        <v>-3.9628761425223764E-2</v>
      </c>
      <c r="H7" s="27" t="str">
        <f>IF(H$3="","",IF(H$3=$CI$4,Titoli!$G7,IF(H$3=$CI$5,Titoli!$P7,IF(H$3=$CI$6,Titoli!$Y7,IF(H$3=$CI$7,Titoli!$AH7,IF(H$3=$CI$8,Titoli!$AQ7,IF(H$3=$CI$9,Titoli!$G35,IF(H$3=$CI$10,Titoli!$P35,IF(H$3=$CI$11,Titoli!$Y35,IF(H$3=$CI$12,Titoli!$AH35,IF(H$3=$CI$13,Titoli!$AQ35,IF(H$3=$CI$14,Titoli!$G63,IF(H$3=$CI$15,Titoli!$P63,IF(H$3=$CI$16,Titoli!$Y63,IF(H$3=$CI$17,Titoli!$AH63,IF(H$3=$CI$18,Titoli!$AQ63,IF(H$3=$CI$19,Titoli!$G91,IF(H$3=$CI$20,Titoli!$P91,IF(H$3=$CI$21,Titoli!$Y91,IF(H$3=$CI$22,Titoli!$AH91,IF(H$3=$CI$23,Titoli!$AQ91,IF(H$3=$CI$24,Titoli!$G119,IF(H$3=$CI$25,Titoli!$P119,IF(H$3=$CI$26,Titoli!$Y119,IF(H$3=$CI$27,Titoli!$AH119,IF(H$3=$CI$28,Titoli!$AQ119,""))))))))))))))))))))))))))</f>
        <v/>
      </c>
      <c r="I7" s="16" t="str">
        <f t="shared" si="20"/>
        <v/>
      </c>
      <c r="J7" s="17" t="str">
        <f t="shared" si="23"/>
        <v/>
      </c>
      <c r="K7" s="27" t="str">
        <f>IF(K$3="","",IF(K$3=$CI$4,Titoli!$G7,IF(K$3=$CI$5,Titoli!$P7,IF(K$3=$CI$6,Titoli!$Y7,IF(K$3=$CI$7,Titoli!$AH7,IF(K$3=$CI$8,Titoli!$AQ7,IF(K$3=$CI$9,Titoli!$G35,IF(K$3=$CI$10,Titoli!$P35,IF(K$3=$CI$11,Titoli!$Y35,IF(K$3=$CI$12,Titoli!$AH35,IF(K$3=$CI$13,Titoli!$AQ35,IF(K$3=$CI$14,Titoli!$G63,IF(K$3=$CI$15,Titoli!$P63,IF(K$3=$CI$16,Titoli!$Y63,IF(K$3=$CI$17,Titoli!$AH63,IF(K$3=$CI$18,Titoli!$AQ63,IF(K$3=$CI$19,Titoli!$G91,IF(K$3=$CI$20,Titoli!$P91,IF(K$3=$CI$21,Titoli!$Y91,IF(K$3=$CI$22,Titoli!$AH91,IF(K$3=$CI$23,Titoli!$AQ91,IF(K$3=$CI$24,Titoli!$G119,IF(K$3=$CI$25,Titoli!$P119,IF(K$3=$CI$26,Titoli!$Y119,IF(K$3=$CI$27,Titoli!$AH119,IF(K$3=$CI$28,Titoli!$AQ119,""))))))))))))))))))))))))))</f>
        <v/>
      </c>
      <c r="L7" s="16" t="str">
        <f t="shared" si="20"/>
        <v/>
      </c>
      <c r="M7" s="17" t="str">
        <f t="shared" si="25"/>
        <v/>
      </c>
      <c r="N7" s="27" t="str">
        <f>IF(N$3="","",IF(N$3=$CI$4,Titoli!$G7,IF(N$3=$CI$5,Titoli!$P7,IF(N$3=$CI$6,Titoli!$Y7,IF(N$3=$CI$7,Titoli!$AH7,IF(N$3=$CI$8,Titoli!$AQ7,IF(N$3=$CI$9,Titoli!$G35,IF(N$3=$CI$10,Titoli!$P35,IF(N$3=$CI$11,Titoli!$Y35,IF(N$3=$CI$12,Titoli!$AH35,IF(N$3=$CI$13,Titoli!$AQ35,IF(N$3=$CI$14,Titoli!$G63,IF(N$3=$CI$15,Titoli!$P63,IF(N$3=$CI$16,Titoli!$Y63,IF(N$3=$CI$17,Titoli!$AH63,IF(N$3=$CI$18,Titoli!$AQ63,IF(N$3=$CI$19,Titoli!$G91,IF(N$3=$CI$20,Titoli!$P91,IF(N$3=$CI$21,Titoli!$Y91,IF(N$3=$CI$22,Titoli!$AH91,IF(N$3=$CI$23,Titoli!$AQ91,IF(N$3=$CI$24,Titoli!$G119,IF(N$3=$CI$25,Titoli!$P119,IF(N$3=$CI$26,Titoli!$Y119,IF(N$3=$CI$27,Titoli!$AH119,IF(N$3=$CI$28,Titoli!$AQ119,""))))))))))))))))))))))))))</f>
        <v/>
      </c>
      <c r="O7" s="16" t="str">
        <f t="shared" si="20"/>
        <v/>
      </c>
      <c r="P7" s="17" t="str">
        <f t="shared" si="27"/>
        <v/>
      </c>
      <c r="Q7" s="27" t="str">
        <f>IF(Q$3="","",IF(Q$3=$CI$4,Titoli!$G7,IF(Q$3=$CI$5,Titoli!$P7,IF(Q$3=$CI$6,Titoli!$Y7,IF(Q$3=$CI$7,Titoli!$AH7,IF(Q$3=$CI$8,Titoli!$AQ7,IF(Q$3=$CI$9,Titoli!$G35,IF(Q$3=$CI$10,Titoli!$P35,IF(Q$3=$CI$11,Titoli!$Y35,IF(Q$3=$CI$12,Titoli!$AH35,IF(Q$3=$CI$13,Titoli!$AQ35,IF(Q$3=$CI$14,Titoli!$G63,IF(Q$3=$CI$15,Titoli!$P63,IF(Q$3=$CI$16,Titoli!$Y63,IF(Q$3=$CI$17,Titoli!$AH63,IF(Q$3=$CI$18,Titoli!$AQ63,IF(Q$3=$CI$19,Titoli!$G91,IF(Q$3=$CI$20,Titoli!$P91,IF(Q$3=$CI$21,Titoli!$Y91,IF(Q$3=$CI$22,Titoli!$AH91,IF(Q$3=$CI$23,Titoli!$AQ91,IF(Q$3=$CI$24,Titoli!$G119,IF(Q$3=$CI$25,Titoli!$P119,IF(Q$3=$CI$26,Titoli!$Y119,IF(Q$3=$CI$27,Titoli!$AH119,IF(Q$3=$CI$28,Titoli!$AQ119,""))))))))))))))))))))))))))</f>
        <v/>
      </c>
      <c r="R7" s="16" t="str">
        <f t="shared" si="20"/>
        <v/>
      </c>
      <c r="S7" s="17" t="str">
        <f t="shared" si="29"/>
        <v/>
      </c>
      <c r="T7" s="27" t="str">
        <f>IF(T$3="","",IF(T$3=$CI$4,Titoli!$G7,IF(T$3=$CI$5,Titoli!$P7,IF(T$3=$CI$6,Titoli!$Y7,IF(T$3=$CI$7,Titoli!$AH7,IF(T$3=$CI$8,Titoli!$AQ7,IF(T$3=$CI$9,Titoli!$G35,IF(T$3=$CI$10,Titoli!$P35,IF(T$3=$CI$11,Titoli!$Y35,IF(T$3=$CI$12,Titoli!$AH35,IF(T$3=$CI$13,Titoli!$AQ35,IF(T$3=$CI$14,Titoli!$G63,IF(T$3=$CI$15,Titoli!$P63,IF(T$3=$CI$16,Titoli!$Y63,IF(T$3=$CI$17,Titoli!$AH63,IF(T$3=$CI$18,Titoli!$AQ63,IF(T$3=$CI$19,Titoli!$G91,IF(T$3=$CI$20,Titoli!$P91,IF(T$3=$CI$21,Titoli!$Y91,IF(T$3=$CI$22,Titoli!$AH91,IF(T$3=$CI$23,Titoli!$AQ91,IF(T$3=$CI$24,Titoli!$G119,IF(T$3=$CI$25,Titoli!$P119,IF(T$3=$CI$26,Titoli!$Y119,IF(T$3=$CI$27,Titoli!$AH119,IF(T$3=$CI$28,Titoli!$AQ119,""))))))))))))))))))))))))))</f>
        <v/>
      </c>
      <c r="U7" s="16" t="str">
        <f t="shared" si="20"/>
        <v/>
      </c>
      <c r="V7" s="17" t="str">
        <f t="shared" si="31"/>
        <v/>
      </c>
      <c r="W7" s="27" t="str">
        <f>IF(W$3="","",IF(W$3=$CI$4,Titoli!$G7,IF(W$3=$CI$5,Titoli!$P7,IF(W$3=$CI$6,Titoli!$Y7,IF(W$3=$CI$7,Titoli!$AH7,IF(W$3=$CI$8,Titoli!$AQ7,IF(W$3=$CI$9,Titoli!$G35,IF(W$3=$CI$10,Titoli!$P35,IF(W$3=$CI$11,Titoli!$Y35,IF(W$3=$CI$12,Titoli!$AH35,IF(W$3=$CI$13,Titoli!$AQ35,IF(W$3=$CI$14,Titoli!$G63,IF(W$3=$CI$15,Titoli!$P63,IF(W$3=$CI$16,Titoli!$Y63,IF(W$3=$CI$17,Titoli!$AH63,IF(W$3=$CI$18,Titoli!$AQ63,IF(W$3=$CI$19,Titoli!$G91,IF(W$3=$CI$20,Titoli!$P91,IF(W$3=$CI$21,Titoli!$Y91,IF(W$3=$CI$22,Titoli!$AH91,IF(W$3=$CI$23,Titoli!$AQ91,IF(W$3=$CI$24,Titoli!$G119,IF(W$3=$CI$25,Titoli!$P119,IF(W$3=$CI$26,Titoli!$Y119,IF(W$3=$CI$27,Titoli!$AH119,IF(W$3=$CI$28,Titoli!$AQ119,""))))))))))))))))))))))))))</f>
        <v/>
      </c>
      <c r="X7" s="16" t="str">
        <f t="shared" si="20"/>
        <v/>
      </c>
      <c r="Y7" s="17" t="str">
        <f t="shared" si="33"/>
        <v/>
      </c>
      <c r="Z7" s="27" t="str">
        <f>IF(Z$3="","",IF(Z$3=$CI$4,Titoli!$G7,IF(Z$3=$CI$5,Titoli!$P7,IF(Z$3=$CI$6,Titoli!$Y7,IF(Z$3=$CI$7,Titoli!$AH7,IF(Z$3=$CI$8,Titoli!$AQ7,IF(Z$3=$CI$9,Titoli!$G35,IF(Z$3=$CI$10,Titoli!$P35,IF(Z$3=$CI$11,Titoli!$Y35,IF(Z$3=$CI$12,Titoli!$AH35,IF(Z$3=$CI$13,Titoli!$AQ35,IF(Z$3=$CI$14,Titoli!$G63,IF(Z$3=$CI$15,Titoli!$P63,IF(Z$3=$CI$16,Titoli!$Y63,IF(Z$3=$CI$17,Titoli!$AH63,IF(Z$3=$CI$18,Titoli!$AQ63,IF(Z$3=$CI$19,Titoli!$G91,IF(Z$3=$CI$20,Titoli!$P91,IF(Z$3=$CI$21,Titoli!$Y91,IF(Z$3=$CI$22,Titoli!$AH91,IF(Z$3=$CI$23,Titoli!$AQ91,IF(Z$3=$CI$24,Titoli!$G119,IF(Z$3=$CI$25,Titoli!$P119,IF(Z$3=$CI$26,Titoli!$Y119,IF(Z$3=$CI$27,Titoli!$AH119,IF(Z$3=$CI$28,Titoli!$AQ119,""))))))))))))))))))))))))))</f>
        <v/>
      </c>
      <c r="AA7" s="16" t="str">
        <f t="shared" si="20"/>
        <v/>
      </c>
      <c r="AB7" s="17" t="str">
        <f t="shared" si="35"/>
        <v/>
      </c>
      <c r="AC7" s="27" t="str">
        <f>IF(AC$3="","",IF(AC$3=$CI$4,Titoli!$G7,IF(AC$3=$CI$5,Titoli!$P7,IF(AC$3=$CI$6,Titoli!$Y7,IF(AC$3=$CI$7,Titoli!$AH7,IF(AC$3=$CI$8,Titoli!$AQ7,IF(AC$3=$CI$9,Titoli!$G35,IF(AC$3=$CI$10,Titoli!$P35,IF(AC$3=$CI$11,Titoli!$Y35,IF(AC$3=$CI$12,Titoli!$AH35,IF(AC$3=$CI$13,Titoli!$AQ35,IF(AC$3=$CI$14,Titoli!$G63,IF(AC$3=$CI$15,Titoli!$P63,IF(AC$3=$CI$16,Titoli!$Y63,IF(AC$3=$CI$17,Titoli!$AH63,IF(AC$3=$CI$18,Titoli!$AQ63,IF(AC$3=$CI$19,Titoli!$G91,IF(AC$3=$CI$20,Titoli!$P91,IF(AC$3=$CI$21,Titoli!$Y91,IF(AC$3=$CI$22,Titoli!$AH91,IF(AC$3=$CI$23,Titoli!$AQ91,IF(AC$3=$CI$24,Titoli!$G119,IF(AC$3=$CI$25,Titoli!$P119,IF(AC$3=$CI$26,Titoli!$Y119,IF(AC$3=$CI$27,Titoli!$AH119,IF(AC$3=$CI$28,Titoli!$AQ119,""))))))))))))))))))))))))))</f>
        <v/>
      </c>
      <c r="AD7" s="16" t="str">
        <f t="shared" si="20"/>
        <v/>
      </c>
      <c r="AE7" s="17" t="str">
        <f t="shared" si="37"/>
        <v/>
      </c>
      <c r="AF7" s="27" t="str">
        <f>IF(AF$3="","",IF(AF$3=$CI$4,Titoli!$G7,IF(AF$3=$CI$5,Titoli!$P7,IF(AF$3=$CI$6,Titoli!$Y7,IF(AF$3=$CI$7,Titoli!$AH7,IF(AF$3=$CI$8,Titoli!$AQ7,IF(AF$3=$CI$9,Titoli!$G35,IF(AF$3=$CI$10,Titoli!$P35,IF(AF$3=$CI$11,Titoli!$Y35,IF(AF$3=$CI$12,Titoli!$AH35,IF(AF$3=$CI$13,Titoli!$AQ35,IF(AF$3=$CI$14,Titoli!$G63,IF(AF$3=$CI$15,Titoli!$P63,IF(AF$3=$CI$16,Titoli!$Y63,IF(AF$3=$CI$17,Titoli!$AH63,IF(AF$3=$CI$18,Titoli!$AQ63,IF(AF$3=$CI$19,Titoli!$G91,IF(AF$3=$CI$20,Titoli!$P91,IF(AF$3=$CI$21,Titoli!$Y91,IF(AF$3=$CI$22,Titoli!$AH91,IF(AF$3=$CI$23,Titoli!$AQ91,IF(AF$3=$CI$24,Titoli!$G119,IF(AF$3=$CI$25,Titoli!$P119,IF(AF$3=$CI$26,Titoli!$Y119,IF(AF$3=$CI$27,Titoli!$AH119,IF(AF$3=$CI$28,Titoli!$AQ119,""))))))))))))))))))))))))))</f>
        <v/>
      </c>
      <c r="AG7" s="16" t="str">
        <f t="shared" ref="AG7" si="62">IF(AF7="","",(AF7-AF6)/AF6)</f>
        <v/>
      </c>
      <c r="AH7" s="17" t="str">
        <f t="shared" si="39"/>
        <v/>
      </c>
      <c r="AI7" s="27" t="str">
        <f>IF(AI$3="","",IF(AI$3=$CI$4,Titoli!$G7,IF(AI$3=$CI$5,Titoli!$P7,IF(AI$3=$CI$6,Titoli!$Y7,IF(AI$3=$CI$7,Titoli!$AH7,IF(AI$3=$CI$8,Titoli!$AQ7,IF(AI$3=$CI$9,Titoli!$G35,IF(AI$3=$CI$10,Titoli!$P35,IF(AI$3=$CI$11,Titoli!$Y35,IF(AI$3=$CI$12,Titoli!$AH35,IF(AI$3=$CI$13,Titoli!$AQ35,IF(AI$3=$CI$14,Titoli!$G63,IF(AI$3=$CI$15,Titoli!$P63,IF(AI$3=$CI$16,Titoli!$Y63,IF(AI$3=$CI$17,Titoli!$AH63,IF(AI$3=$CI$18,Titoli!$AQ63,IF(AI$3=$CI$19,Titoli!$G91,IF(AI$3=$CI$20,Titoli!$P91,IF(AI$3=$CI$21,Titoli!$Y91,IF(AI$3=$CI$22,Titoli!$AH91,IF(AI$3=$CI$23,Titoli!$AQ91,IF(AI$3=$CI$24,Titoli!$G119,IF(AI$3=$CI$25,Titoli!$P119,IF(AI$3=$CI$26,Titoli!$Y119,IF(AI$3=$CI$27,Titoli!$AH119,IF(AI$3=$CI$28,Titoli!$AQ119,""))))))))))))))))))))))))))</f>
        <v/>
      </c>
      <c r="AJ7" s="16" t="str">
        <f t="shared" ref="AJ7" si="63">IF(AI7="","",(AI7-AI6)/AI6)</f>
        <v/>
      </c>
      <c r="AK7" s="17" t="str">
        <f t="shared" si="40"/>
        <v/>
      </c>
      <c r="AL7" s="27" t="str">
        <f>IF(AL$3="","",IF(AL$3=$CI$4,Titoli!$G7,IF(AL$3=$CI$5,Titoli!$P7,IF(AL$3=$CI$6,Titoli!$Y7,IF(AL$3=$CI$7,Titoli!$AH7,IF(AL$3=$CI$8,Titoli!$AQ7,IF(AL$3=$CI$9,Titoli!$G35,IF(AL$3=$CI$10,Titoli!$P35,IF(AL$3=$CI$11,Titoli!$Y35,IF(AL$3=$CI$12,Titoli!$AH35,IF(AL$3=$CI$13,Titoli!$AQ35,IF(AL$3=$CI$14,Titoli!$G63,IF(AL$3=$CI$15,Titoli!$P63,IF(AL$3=$CI$16,Titoli!$Y63,IF(AL$3=$CI$17,Titoli!$AH63,IF(AL$3=$CI$18,Titoli!$AQ63,IF(AL$3=$CI$19,Titoli!$G91,IF(AL$3=$CI$20,Titoli!$P91,IF(AL$3=$CI$21,Titoli!$Y91,IF(AL$3=$CI$22,Titoli!$AH91,IF(AL$3=$CI$23,Titoli!$AQ91,IF(AL$3=$CI$24,Titoli!$G119,IF(AL$3=$CI$25,Titoli!$P119,IF(AL$3=$CI$26,Titoli!$Y119,IF(AL$3=$CI$27,Titoli!$AH119,IF(AL$3=$CI$28,Titoli!$AQ119,""))))))))))))))))))))))))))</f>
        <v/>
      </c>
      <c r="AM7" s="16" t="str">
        <f t="shared" ref="AM7" si="64">IF(AL7="","",(AL7-AL6)/AL6)</f>
        <v/>
      </c>
      <c r="AN7" s="17" t="str">
        <f t="shared" si="41"/>
        <v/>
      </c>
      <c r="AO7" s="27" t="str">
        <f>IF(AO$3="","",IF(AO$3=$CI$4,Titoli!$G7,IF(AO$3=$CI$5,Titoli!$P7,IF(AO$3=$CI$6,Titoli!$Y7,IF(AO$3=$CI$7,Titoli!$AH7,IF(AO$3=$CI$8,Titoli!$AQ7,IF(AO$3=$CI$9,Titoli!$G35,IF(AO$3=$CI$10,Titoli!$P35,IF(AO$3=$CI$11,Titoli!$Y35,IF(AO$3=$CI$12,Titoli!$AH35,IF(AO$3=$CI$13,Titoli!$AQ35,IF(AO$3=$CI$14,Titoli!$G63,IF(AO$3=$CI$15,Titoli!$P63,IF(AO$3=$CI$16,Titoli!$Y63,IF(AO$3=$CI$17,Titoli!$AH63,IF(AO$3=$CI$18,Titoli!$AQ63,IF(AO$3=$CI$19,Titoli!$G91,IF(AO$3=$CI$20,Titoli!$P91,IF(AO$3=$CI$21,Titoli!$Y91,IF(AO$3=$CI$22,Titoli!$AH91,IF(AO$3=$CI$23,Titoli!$AQ91,IF(AO$3=$CI$24,Titoli!$G119,IF(AO$3=$CI$25,Titoli!$P119,IF(AO$3=$CI$26,Titoli!$Y119,IF(AO$3=$CI$27,Titoli!$AH119,IF(AO$3=$CI$28,Titoli!$AQ119,""))))))))))))))))))))))))))</f>
        <v/>
      </c>
      <c r="AP7" s="16" t="str">
        <f t="shared" ref="AP7" si="65">IF(AO7="","",(AO7-AO6)/AO6)</f>
        <v/>
      </c>
      <c r="AQ7" s="17" t="str">
        <f t="shared" si="42"/>
        <v/>
      </c>
      <c r="AR7" s="27" t="str">
        <f>IF(AR$3="","",IF(AR$3=$CI$4,Titoli!$G7,IF(AR$3=$CI$5,Titoli!$P7,IF(AR$3=$CI$6,Titoli!$Y7,IF(AR$3=$CI$7,Titoli!$AH7,IF(AR$3=$CI$8,Titoli!$AQ7,IF(AR$3=$CI$9,Titoli!$G35,IF(AR$3=$CI$10,Titoli!$P35,IF(AR$3=$CI$11,Titoli!$Y35,IF(AR$3=$CI$12,Titoli!$AH35,IF(AR$3=$CI$13,Titoli!$AQ35,IF(AR$3=$CI$14,Titoli!$G63,IF(AR$3=$CI$15,Titoli!$P63,IF(AR$3=$CI$16,Titoli!$Y63,IF(AR$3=$CI$17,Titoli!$AH63,IF(AR$3=$CI$18,Titoli!$AQ63,IF(AR$3=$CI$19,Titoli!$G91,IF(AR$3=$CI$20,Titoli!$P91,IF(AR$3=$CI$21,Titoli!$Y91,IF(AR$3=$CI$22,Titoli!$AH91,IF(AR$3=$CI$23,Titoli!$AQ91,IF(AR$3=$CI$24,Titoli!$G119,IF(AR$3=$CI$25,Titoli!$P119,IF(AR$3=$CI$26,Titoli!$Y119,IF(AR$3=$CI$27,Titoli!$AH119,IF(AR$3=$CI$28,Titoli!$AQ119,""))))))))))))))))))))))))))</f>
        <v/>
      </c>
      <c r="AS7" s="16" t="str">
        <f t="shared" ref="AS7" si="66">IF(AR7="","",(AR7-AR6)/AR6)</f>
        <v/>
      </c>
      <c r="AT7" s="17" t="str">
        <f t="shared" si="43"/>
        <v/>
      </c>
      <c r="AU7" s="27" t="str">
        <f>IF(AU$3="","",IF(AU$3=$CI$4,Titoli!$G7,IF(AU$3=$CI$5,Titoli!$P7,IF(AU$3=$CI$6,Titoli!$Y7,IF(AU$3=$CI$7,Titoli!$AH7,IF(AU$3=$CI$8,Titoli!$AQ7,IF(AU$3=$CI$9,Titoli!$G35,IF(AU$3=$CI$10,Titoli!$P35,IF(AU$3=$CI$11,Titoli!$Y35,IF(AU$3=$CI$12,Titoli!$AH35,IF(AU$3=$CI$13,Titoli!$AQ35,IF(AU$3=$CI$14,Titoli!$G63,IF(AU$3=$CI$15,Titoli!$P63,IF(AU$3=$CI$16,Titoli!$Y63,IF(AU$3=$CI$17,Titoli!$AH63,IF(AU$3=$CI$18,Titoli!$AQ63,IF(AU$3=$CI$19,Titoli!$G91,IF(AU$3=$CI$20,Titoli!$P91,IF(AU$3=$CI$21,Titoli!$Y91,IF(AU$3=$CI$22,Titoli!$AH91,IF(AU$3=$CI$23,Titoli!$AQ91,IF(AU$3=$CI$24,Titoli!$G119,IF(AU$3=$CI$25,Titoli!$P119,IF(AU$3=$CI$26,Titoli!$Y119,IF(AU$3=$CI$27,Titoli!$AH119,IF(AU$3=$CI$28,Titoli!$AQ119,""))))))))))))))))))))))))))</f>
        <v/>
      </c>
      <c r="AV7" s="16" t="str">
        <f t="shared" ref="AV7" si="67">IF(AU7="","",(AU7-AU6)/AU6)</f>
        <v/>
      </c>
      <c r="AW7" s="17" t="str">
        <f t="shared" si="44"/>
        <v/>
      </c>
      <c r="AX7" s="27" t="str">
        <f>IF(AX$3="","",IF(AX$3=$CI$4,Titoli!$G7,IF(AX$3=$CI$5,Titoli!$P7,IF(AX$3=$CI$6,Titoli!$Y7,IF(AX$3=$CI$7,Titoli!$AH7,IF(AX$3=$CI$8,Titoli!$AQ7,IF(AX$3=$CI$9,Titoli!$G35,IF(AX$3=$CI$10,Titoli!$P35,IF(AX$3=$CI$11,Titoli!$Y35,IF(AX$3=$CI$12,Titoli!$AH35,IF(AX$3=$CI$13,Titoli!$AQ35,IF(AX$3=$CI$14,Titoli!$G63,IF(AX$3=$CI$15,Titoli!$P63,IF(AX$3=$CI$16,Titoli!$Y63,IF(AX$3=$CI$17,Titoli!$AH63,IF(AX$3=$CI$18,Titoli!$AQ63,IF(AX$3=$CI$19,Titoli!$G91,IF(AX$3=$CI$20,Titoli!$P91,IF(AX$3=$CI$21,Titoli!$Y91,IF(AX$3=$CI$22,Titoli!$AH91,IF(AX$3=$CI$23,Titoli!$AQ91,IF(AX$3=$CI$24,Titoli!$G119,IF(AX$3=$CI$25,Titoli!$P119,IF(AX$3=$CI$26,Titoli!$Y119,IF(AX$3=$CI$27,Titoli!$AH119,IF(AX$3=$CI$28,Titoli!$AQ119,""))))))))))))))))))))))))))</f>
        <v/>
      </c>
      <c r="AY7" s="16" t="str">
        <f t="shared" ref="AY7" si="68">IF(AX7="","",(AX7-AX6)/AX6)</f>
        <v/>
      </c>
      <c r="AZ7" s="17" t="str">
        <f t="shared" si="45"/>
        <v/>
      </c>
      <c r="BA7" s="27" t="str">
        <f>IF(BA$3="","",IF(BA$3=$CI$4,Titoli!$G7,IF(BA$3=$CI$5,Titoli!$P7,IF(BA$3=$CI$6,Titoli!$Y7,IF(BA$3=$CI$7,Titoli!$AH7,IF(BA$3=$CI$8,Titoli!$AQ7,IF(BA$3=$CI$9,Titoli!$G35,IF(BA$3=$CI$10,Titoli!$P35,IF(BA$3=$CI$11,Titoli!$Y35,IF(BA$3=$CI$12,Titoli!$AH35,IF(BA$3=$CI$13,Titoli!$AQ35,IF(BA$3=$CI$14,Titoli!$G63,IF(BA$3=$CI$15,Titoli!$P63,IF(BA$3=$CI$16,Titoli!$Y63,IF(BA$3=$CI$17,Titoli!$AH63,IF(BA$3=$CI$18,Titoli!$AQ63,IF(BA$3=$CI$19,Titoli!$G91,IF(BA$3=$CI$20,Titoli!$P91,IF(BA$3=$CI$21,Titoli!$Y91,IF(BA$3=$CI$22,Titoli!$AH91,IF(BA$3=$CI$23,Titoli!$AQ91,IF(BA$3=$CI$24,Titoli!$G119,IF(BA$3=$CI$25,Titoli!$P119,IF(BA$3=$CI$26,Titoli!$Y119,IF(BA$3=$CI$27,Titoli!$AH119,IF(BA$3=$CI$28,Titoli!$AQ119,""))))))))))))))))))))))))))</f>
        <v/>
      </c>
      <c r="BB7" s="16" t="str">
        <f t="shared" ref="BB7" si="69">IF(BA7="","",(BA7-BA6)/BA6)</f>
        <v/>
      </c>
      <c r="BC7" s="17" t="str">
        <f t="shared" si="47"/>
        <v/>
      </c>
      <c r="BD7" s="27" t="str">
        <f>IF(BD$3="","",IF(BD$3=$CI$4,Titoli!$G7,IF(BD$3=$CI$5,Titoli!$P7,IF(BD$3=$CI$6,Titoli!$Y7,IF(BD$3=$CI$7,Titoli!$AH7,IF(BD$3=$CI$8,Titoli!$AQ7,IF(BD$3=$CI$9,Titoli!$G35,IF(BD$3=$CI$10,Titoli!$P35,IF(BD$3=$CI$11,Titoli!$Y35,IF(BD$3=$CI$12,Titoli!$AH35,IF(BD$3=$CI$13,Titoli!$AQ35,IF(BD$3=$CI$14,Titoli!$G63,IF(BD$3=$CI$15,Titoli!$P63,IF(BD$3=$CI$16,Titoli!$Y63,IF(BD$3=$CI$17,Titoli!$AH63,IF(BD$3=$CI$18,Titoli!$AQ63,IF(BD$3=$CI$19,Titoli!$G91,IF(BD$3=$CI$20,Titoli!$P91,IF(BD$3=$CI$21,Titoli!$Y91,IF(BD$3=$CI$22,Titoli!$AH91,IF(BD$3=$CI$23,Titoli!$AQ91,IF(BD$3=$CI$24,Titoli!$G119,IF(BD$3=$CI$25,Titoli!$P119,IF(BD$3=$CI$26,Titoli!$Y119,IF(BD$3=$CI$27,Titoli!$AH119,IF(BD$3=$CI$28,Titoli!$AQ119,""))))))))))))))))))))))))))</f>
        <v/>
      </c>
      <c r="BE7" s="16" t="str">
        <f t="shared" ref="BE7" si="70">IF(BD7="","",(BD7-BD6)/BD6)</f>
        <v/>
      </c>
      <c r="BF7" s="17" t="str">
        <f t="shared" si="49"/>
        <v/>
      </c>
      <c r="BG7" s="27" t="str">
        <f>IF(BG$3="","",IF(BG$3=$CI$4,Titoli!$G7,IF(BG$3=$CI$5,Titoli!$P7,IF(BG$3=$CI$6,Titoli!$Y7,IF(BG$3=$CI$7,Titoli!$AH7,IF(BG$3=$CI$8,Titoli!$AQ7,IF(BG$3=$CI$9,Titoli!$G35,IF(BG$3=$CI$10,Titoli!$P35,IF(BG$3=$CI$11,Titoli!$Y35,IF(BG$3=$CI$12,Titoli!$AH35,IF(BG$3=$CI$13,Titoli!$AQ35,IF(BG$3=$CI$14,Titoli!$G63,IF(BG$3=$CI$15,Titoli!$P63,IF(BG$3=$CI$16,Titoli!$Y63,IF(BG$3=$CI$17,Titoli!$AH63,IF(BG$3=$CI$18,Titoli!$AQ63,IF(BG$3=$CI$19,Titoli!$G91,IF(BG$3=$CI$20,Titoli!$P91,IF(BG$3=$CI$21,Titoli!$Y91,IF(BG$3=$CI$22,Titoli!$AH91,IF(BG$3=$CI$23,Titoli!$AQ91,IF(BG$3=$CI$24,Titoli!$G119,IF(BG$3=$CI$25,Titoli!$P119,IF(BG$3=$CI$26,Titoli!$Y119,IF(BG$3=$CI$27,Titoli!$AH119,IF(BG$3=$CI$28,Titoli!$AQ119,""))))))))))))))))))))))))))</f>
        <v/>
      </c>
      <c r="BH7" s="16" t="str">
        <f t="shared" ref="BH7" si="71">IF(BG7="","",(BG7-BG6)/BG6)</f>
        <v/>
      </c>
      <c r="BI7" s="17" t="str">
        <f t="shared" si="51"/>
        <v/>
      </c>
      <c r="BJ7" s="27" t="str">
        <f>IF(BJ$3="","",IF(BJ$3=$CI$4,Titoli!$G7,IF(BJ$3=$CI$5,Titoli!$P7,IF(BJ$3=$CI$6,Titoli!$Y7,IF(BJ$3=$CI$7,Titoli!$AH7,IF(BJ$3=$CI$8,Titoli!$AQ7,IF(BJ$3=$CI$9,Titoli!$G35,IF(BJ$3=$CI$10,Titoli!$P35,IF(BJ$3=$CI$11,Titoli!$Y35,IF(BJ$3=$CI$12,Titoli!$AH35,IF(BJ$3=$CI$13,Titoli!$AQ35,IF(BJ$3=$CI$14,Titoli!$G63,IF(BJ$3=$CI$15,Titoli!$P63,IF(BJ$3=$CI$16,Titoli!$Y63,IF(BJ$3=$CI$17,Titoli!$AH63,IF(BJ$3=$CI$18,Titoli!$AQ63,IF(BJ$3=$CI$19,Titoli!$G91,IF(BJ$3=$CI$20,Titoli!$P91,IF(BJ$3=$CI$21,Titoli!$Y91,IF(BJ$3=$CI$22,Titoli!$AH91,IF(BJ$3=$CI$23,Titoli!$AQ91,IF(BJ$3=$CI$24,Titoli!$G119,IF(BJ$3=$CI$25,Titoli!$P119,IF(BJ$3=$CI$26,Titoli!$Y119,IF(BJ$3=$CI$27,Titoli!$AH119,IF(BJ$3=$CI$28,Titoli!$AQ119,""))))))))))))))))))))))))))</f>
        <v/>
      </c>
      <c r="BK7" s="16" t="str">
        <f t="shared" ref="BK7" si="72">IF(BJ7="","",(BJ7-BJ6)/BJ6)</f>
        <v/>
      </c>
      <c r="BL7" s="17" t="str">
        <f t="shared" si="53"/>
        <v/>
      </c>
      <c r="BM7" s="27" t="str">
        <f>IF(BM$3="","",IF(BM$3=$CI$4,Titoli!$G7,IF(BM$3=$CI$5,Titoli!$P7,IF(BM$3=$CI$6,Titoli!$Y7,IF(BM$3=$CI$7,Titoli!$AH7,IF(BM$3=$CI$8,Titoli!$AQ7,IF(BM$3=$CI$9,Titoli!$G35,IF(BM$3=$CI$10,Titoli!$P35,IF(BM$3=$CI$11,Titoli!$Y35,IF(BM$3=$CI$12,Titoli!$AH35,IF(BM$3=$CI$13,Titoli!$AQ35,IF(BM$3=$CI$14,Titoli!$G63,IF(BM$3=$CI$15,Titoli!$P63,IF(BM$3=$CI$16,Titoli!$Y63,IF(BM$3=$CI$17,Titoli!$AH63,IF(BM$3=$CI$18,Titoli!$AQ63,IF(BM$3=$CI$19,Titoli!$G91,IF(BM$3=$CI$20,Titoli!$P91,IF(BM$3=$CI$21,Titoli!$Y91,IF(BM$3=$CI$22,Titoli!$AH91,IF(BM$3=$CI$23,Titoli!$AQ91,IF(BM$3=$CI$24,Titoli!$G119,IF(BM$3=$CI$25,Titoli!$P119,IF(BM$3=$CI$26,Titoli!$Y119,IF(BM$3=$CI$27,Titoli!$AH119,IF(BM$3=$CI$28,Titoli!$AQ119,""))))))))))))))))))))))))))</f>
        <v/>
      </c>
      <c r="BN7" s="16" t="str">
        <f t="shared" ref="BN7" si="73">IF(BM7="","",(BM7-BM6)/BM6)</f>
        <v/>
      </c>
      <c r="BO7" s="17" t="str">
        <f t="shared" si="55"/>
        <v/>
      </c>
      <c r="BP7" s="27" t="str">
        <f>IF(BP$3="","",IF(BP$3=$CI$4,Titoli!$G7,IF(BP$3=$CI$5,Titoli!$P7,IF(BP$3=$CI$6,Titoli!$Y7,IF(BP$3=$CI$7,Titoli!$AH7,IF(BP$3=$CI$8,Titoli!$AQ7,IF(BP$3=$CI$9,Titoli!$G35,IF(BP$3=$CI$10,Titoli!$P35,IF(BP$3=$CI$11,Titoli!$Y35,IF(BP$3=$CI$12,Titoli!$AH35,IF(BP$3=$CI$13,Titoli!$AQ35,IF(BP$3=$CI$14,Titoli!$G63,IF(BP$3=$CI$15,Titoli!$P63,IF(BP$3=$CI$16,Titoli!$Y63,IF(BP$3=$CI$17,Titoli!$AH63,IF(BP$3=$CI$18,Titoli!$AQ63,IF(BP$3=$CI$19,Titoli!$G91,IF(BP$3=$CI$20,Titoli!$P91,IF(BP$3=$CI$21,Titoli!$Y91,IF(BP$3=$CI$22,Titoli!$AH91,IF(BP$3=$CI$23,Titoli!$AQ91,IF(BP$3=$CI$24,Titoli!$G119,IF(BP$3=$CI$25,Titoli!$P119,IF(BP$3=$CI$26,Titoli!$Y119,IF(BP$3=$CI$27,Titoli!$AH119,IF(BP$3=$CI$28,Titoli!$AQ119,""))))))))))))))))))))))))))</f>
        <v/>
      </c>
      <c r="BQ7" s="16" t="str">
        <f t="shared" ref="BQ7" si="74">IF(BP7="","",(BP7-BP6)/BP6)</f>
        <v/>
      </c>
      <c r="BR7" s="17" t="str">
        <f t="shared" si="57"/>
        <v/>
      </c>
      <c r="CH7" s="1">
        <f t="shared" si="58"/>
        <v>4</v>
      </c>
      <c r="CI7" s="25" t="s">
        <v>339</v>
      </c>
    </row>
    <row r="8" spans="1:87">
      <c r="A8" s="1">
        <f t="shared" si="59"/>
        <v>3</v>
      </c>
      <c r="B8" s="27">
        <f>IF($B$3="","",IF($B$3=$CI$4,Titoli!G8,IF($B$3=$CI$5,Titoli!P8,IF($B$3=$CI$6,Titoli!Y8,IF($B$3=$CI$7,Titoli!AH8,IF($B$3=$CI$8,Titoli!AQ8,IF($B$3=$CI$9,Titoli!G36,IF($B$3=$CI$10,Titoli!P36,IF($B$3=$CI$11,Titoli!Y36,IF($B$3=$CI$12,Titoli!AH36,IF($B$3=$CI$13,Titoli!AQ36,IF($B$3=$CI$14,Titoli!G64,IF($B$3=$CI$15,Titoli!P64,IF($B$3=$CI$16,Titoli!Y64,IF($B$3=$CI$17,Titoli!AH64,IF($B$3=$CI$18,Titoli!AQ64,IF($B$3=$CI$19,Titoli!G92,IF($B$3=$CI$20,Titoli!P92,IF($B$3=$CI$21,Titoli!Y92,IF($B$3=$CI$22,Titoli!AH92,IF($B$3=$CI$23,Titoli!AQ92,IF($B$3=$CI$24,Titoli!G120,IF($B$3=$CI$25,Titoli!P120,IF($B$3=$CI$26,Titoli!Y120,IF($B$3=$CI$27,Titoli!AH120,IF($B$3=$CI$28,Titoli!AQ120,""))))))))))))))))))))))))))</f>
        <v>2.794</v>
      </c>
      <c r="C8" s="16">
        <f t="shared" si="60"/>
        <v>-1.4809590973201628E-2</v>
      </c>
      <c r="D8" s="17">
        <f t="shared" si="61"/>
        <v>-1.4920347835110969E-2</v>
      </c>
      <c r="E8" s="27">
        <f>IF($E$3="","",IF($E$3=$CI$4,Titoli!$G8,IF($E$3=$CI$5,Titoli!$P8,IF($E$3=$CI$6,Titoli!$Y8,IF($E$3=$CI$7,Titoli!$AH8,IF($E$3=$CI$8,Titoli!$AQ8,IF($E$3=$CI$9,Titoli!$G36,IF($E$3=$CI$10,Titoli!$P36,IF($E$3=$CI$11,Titoli!$Y36,IF($E$3=$CI$12,Titoli!$AH36,IF($E$3=$CI$13,Titoli!$AQ36,IF($E$3=$CI$14,Titoli!$G64,IF($E$3=$CI$15,Titoli!$P64,IF($E$3=$CI$16,Titoli!$Y64,IF($E$3=$CI$17,Titoli!$AH64,IF($E$3=$CI$18,Titoli!$AQ64,IF($E$3=$CI$19,Titoli!$G92,IF($E$3=$CI$20,Titoli!$P92,IF($E$3=$CI$21,Titoli!$Y92,IF($E$3=$CI$22,Titoli!$AH92,IF($E$3=$CI$23,Titoli!$AQ92,IF($E$3=$CI$24,Titoli!$G120,IF($E$3=$CI$25,Titoli!$P120,IF($E$3=$CI$26,Titoli!$Y120,IF($E$3=$CI$27,Titoli!$AH120,IF($E$3=$CI$28,Titoli!$AQ120,""))))))))))))))))))))))))))</f>
        <v>3.968</v>
      </c>
      <c r="F8" s="16">
        <f t="shared" si="20"/>
        <v>2.5265285497725583E-3</v>
      </c>
      <c r="G8" s="17">
        <f t="shared" si="21"/>
        <v>2.523342242252407E-3</v>
      </c>
      <c r="H8" s="27" t="str">
        <f>IF(H$3="","",IF(H$3=$CI$4,Titoli!$G8,IF(H$3=$CI$5,Titoli!$P8,IF(H$3=$CI$6,Titoli!$Y8,IF(H$3=$CI$7,Titoli!$AH8,IF(H$3=$CI$8,Titoli!$AQ8,IF(H$3=$CI$9,Titoli!$G36,IF(H$3=$CI$10,Titoli!$P36,IF(H$3=$CI$11,Titoli!$Y36,IF(H$3=$CI$12,Titoli!$AH36,IF(H$3=$CI$13,Titoli!$AQ36,IF(H$3=$CI$14,Titoli!$G64,IF(H$3=$CI$15,Titoli!$P64,IF(H$3=$CI$16,Titoli!$Y64,IF(H$3=$CI$17,Titoli!$AH64,IF(H$3=$CI$18,Titoli!$AQ64,IF(H$3=$CI$19,Titoli!$G92,IF(H$3=$CI$20,Titoli!$P92,IF(H$3=$CI$21,Titoli!$Y92,IF(H$3=$CI$22,Titoli!$AH92,IF(H$3=$CI$23,Titoli!$AQ92,IF(H$3=$CI$24,Titoli!$G120,IF(H$3=$CI$25,Titoli!$P120,IF(H$3=$CI$26,Titoli!$Y120,IF(H$3=$CI$27,Titoli!$AH120,IF(H$3=$CI$28,Titoli!$AQ120,""))))))))))))))))))))))))))</f>
        <v/>
      </c>
      <c r="I8" s="16" t="str">
        <f t="shared" si="20"/>
        <v/>
      </c>
      <c r="J8" s="17" t="str">
        <f t="shared" si="23"/>
        <v/>
      </c>
      <c r="K8" s="27" t="str">
        <f>IF(K$3="","",IF(K$3=$CI$4,Titoli!$G8,IF(K$3=$CI$5,Titoli!$P8,IF(K$3=$CI$6,Titoli!$Y8,IF(K$3=$CI$7,Titoli!$AH8,IF(K$3=$CI$8,Titoli!$AQ8,IF(K$3=$CI$9,Titoli!$G36,IF(K$3=$CI$10,Titoli!$P36,IF(K$3=$CI$11,Titoli!$Y36,IF(K$3=$CI$12,Titoli!$AH36,IF(K$3=$CI$13,Titoli!$AQ36,IF(K$3=$CI$14,Titoli!$G64,IF(K$3=$CI$15,Titoli!$P64,IF(K$3=$CI$16,Titoli!$Y64,IF(K$3=$CI$17,Titoli!$AH64,IF(K$3=$CI$18,Titoli!$AQ64,IF(K$3=$CI$19,Titoli!$G92,IF(K$3=$CI$20,Titoli!$P92,IF(K$3=$CI$21,Titoli!$Y92,IF(K$3=$CI$22,Titoli!$AH92,IF(K$3=$CI$23,Titoli!$AQ92,IF(K$3=$CI$24,Titoli!$G120,IF(K$3=$CI$25,Titoli!$P120,IF(K$3=$CI$26,Titoli!$Y120,IF(K$3=$CI$27,Titoli!$AH120,IF(K$3=$CI$28,Titoli!$AQ120,""))))))))))))))))))))))))))</f>
        <v/>
      </c>
      <c r="L8" s="16" t="str">
        <f t="shared" si="20"/>
        <v/>
      </c>
      <c r="M8" s="17" t="str">
        <f t="shared" si="25"/>
        <v/>
      </c>
      <c r="N8" s="27" t="str">
        <f>IF(N$3="","",IF(N$3=$CI$4,Titoli!$G8,IF(N$3=$CI$5,Titoli!$P8,IF(N$3=$CI$6,Titoli!$Y8,IF(N$3=$CI$7,Titoli!$AH8,IF(N$3=$CI$8,Titoli!$AQ8,IF(N$3=$CI$9,Titoli!$G36,IF(N$3=$CI$10,Titoli!$P36,IF(N$3=$CI$11,Titoli!$Y36,IF(N$3=$CI$12,Titoli!$AH36,IF(N$3=$CI$13,Titoli!$AQ36,IF(N$3=$CI$14,Titoli!$G64,IF(N$3=$CI$15,Titoli!$P64,IF(N$3=$CI$16,Titoli!$Y64,IF(N$3=$CI$17,Titoli!$AH64,IF(N$3=$CI$18,Titoli!$AQ64,IF(N$3=$CI$19,Titoli!$G92,IF(N$3=$CI$20,Titoli!$P92,IF(N$3=$CI$21,Titoli!$Y92,IF(N$3=$CI$22,Titoli!$AH92,IF(N$3=$CI$23,Titoli!$AQ92,IF(N$3=$CI$24,Titoli!$G120,IF(N$3=$CI$25,Titoli!$P120,IF(N$3=$CI$26,Titoli!$Y120,IF(N$3=$CI$27,Titoli!$AH120,IF(N$3=$CI$28,Titoli!$AQ120,""))))))))))))))))))))))))))</f>
        <v/>
      </c>
      <c r="O8" s="16" t="str">
        <f t="shared" si="20"/>
        <v/>
      </c>
      <c r="P8" s="17" t="str">
        <f t="shared" si="27"/>
        <v/>
      </c>
      <c r="Q8" s="27" t="str">
        <f>IF(Q$3="","",IF(Q$3=$CI$4,Titoli!$G8,IF(Q$3=$CI$5,Titoli!$P8,IF(Q$3=$CI$6,Titoli!$Y8,IF(Q$3=$CI$7,Titoli!$AH8,IF(Q$3=$CI$8,Titoli!$AQ8,IF(Q$3=$CI$9,Titoli!$G36,IF(Q$3=$CI$10,Titoli!$P36,IF(Q$3=$CI$11,Titoli!$Y36,IF(Q$3=$CI$12,Titoli!$AH36,IF(Q$3=$CI$13,Titoli!$AQ36,IF(Q$3=$CI$14,Titoli!$G64,IF(Q$3=$CI$15,Titoli!$P64,IF(Q$3=$CI$16,Titoli!$Y64,IF(Q$3=$CI$17,Titoli!$AH64,IF(Q$3=$CI$18,Titoli!$AQ64,IF(Q$3=$CI$19,Titoli!$G92,IF(Q$3=$CI$20,Titoli!$P92,IF(Q$3=$CI$21,Titoli!$Y92,IF(Q$3=$CI$22,Titoli!$AH92,IF(Q$3=$CI$23,Titoli!$AQ92,IF(Q$3=$CI$24,Titoli!$G120,IF(Q$3=$CI$25,Titoli!$P120,IF(Q$3=$CI$26,Titoli!$Y120,IF(Q$3=$CI$27,Titoli!$AH120,IF(Q$3=$CI$28,Titoli!$AQ120,""))))))))))))))))))))))))))</f>
        <v/>
      </c>
      <c r="R8" s="16" t="str">
        <f t="shared" si="20"/>
        <v/>
      </c>
      <c r="S8" s="17" t="str">
        <f t="shared" si="29"/>
        <v/>
      </c>
      <c r="T8" s="27" t="str">
        <f>IF(T$3="","",IF(T$3=$CI$4,Titoli!$G8,IF(T$3=$CI$5,Titoli!$P8,IF(T$3=$CI$6,Titoli!$Y8,IF(T$3=$CI$7,Titoli!$AH8,IF(T$3=$CI$8,Titoli!$AQ8,IF(T$3=$CI$9,Titoli!$G36,IF(T$3=$CI$10,Titoli!$P36,IF(T$3=$CI$11,Titoli!$Y36,IF(T$3=$CI$12,Titoli!$AH36,IF(T$3=$CI$13,Titoli!$AQ36,IF(T$3=$CI$14,Titoli!$G64,IF(T$3=$CI$15,Titoli!$P64,IF(T$3=$CI$16,Titoli!$Y64,IF(T$3=$CI$17,Titoli!$AH64,IF(T$3=$CI$18,Titoli!$AQ64,IF(T$3=$CI$19,Titoli!$G92,IF(T$3=$CI$20,Titoli!$P92,IF(T$3=$CI$21,Titoli!$Y92,IF(T$3=$CI$22,Titoli!$AH92,IF(T$3=$CI$23,Titoli!$AQ92,IF(T$3=$CI$24,Titoli!$G120,IF(T$3=$CI$25,Titoli!$P120,IF(T$3=$CI$26,Titoli!$Y120,IF(T$3=$CI$27,Titoli!$AH120,IF(T$3=$CI$28,Titoli!$AQ120,""))))))))))))))))))))))))))</f>
        <v/>
      </c>
      <c r="U8" s="16" t="str">
        <f t="shared" si="20"/>
        <v/>
      </c>
      <c r="V8" s="17" t="str">
        <f t="shared" si="31"/>
        <v/>
      </c>
      <c r="W8" s="27" t="str">
        <f>IF(W$3="","",IF(W$3=$CI$4,Titoli!$G8,IF(W$3=$CI$5,Titoli!$P8,IF(W$3=$CI$6,Titoli!$Y8,IF(W$3=$CI$7,Titoli!$AH8,IF(W$3=$CI$8,Titoli!$AQ8,IF(W$3=$CI$9,Titoli!$G36,IF(W$3=$CI$10,Titoli!$P36,IF(W$3=$CI$11,Titoli!$Y36,IF(W$3=$CI$12,Titoli!$AH36,IF(W$3=$CI$13,Titoli!$AQ36,IF(W$3=$CI$14,Titoli!$G64,IF(W$3=$CI$15,Titoli!$P64,IF(W$3=$CI$16,Titoli!$Y64,IF(W$3=$CI$17,Titoli!$AH64,IF(W$3=$CI$18,Titoli!$AQ64,IF(W$3=$CI$19,Titoli!$G92,IF(W$3=$CI$20,Titoli!$P92,IF(W$3=$CI$21,Titoli!$Y92,IF(W$3=$CI$22,Titoli!$AH92,IF(W$3=$CI$23,Titoli!$AQ92,IF(W$3=$CI$24,Titoli!$G120,IF(W$3=$CI$25,Titoli!$P120,IF(W$3=$CI$26,Titoli!$Y120,IF(W$3=$CI$27,Titoli!$AH120,IF(W$3=$CI$28,Titoli!$AQ120,""))))))))))))))))))))))))))</f>
        <v/>
      </c>
      <c r="X8" s="16" t="str">
        <f t="shared" si="20"/>
        <v/>
      </c>
      <c r="Y8" s="17" t="str">
        <f t="shared" si="33"/>
        <v/>
      </c>
      <c r="Z8" s="27" t="str">
        <f>IF(Z$3="","",IF(Z$3=$CI$4,Titoli!$G8,IF(Z$3=$CI$5,Titoli!$P8,IF(Z$3=$CI$6,Titoli!$Y8,IF(Z$3=$CI$7,Titoli!$AH8,IF(Z$3=$CI$8,Titoli!$AQ8,IF(Z$3=$CI$9,Titoli!$G36,IF(Z$3=$CI$10,Titoli!$P36,IF(Z$3=$CI$11,Titoli!$Y36,IF(Z$3=$CI$12,Titoli!$AH36,IF(Z$3=$CI$13,Titoli!$AQ36,IF(Z$3=$CI$14,Titoli!$G64,IF(Z$3=$CI$15,Titoli!$P64,IF(Z$3=$CI$16,Titoli!$Y64,IF(Z$3=$CI$17,Titoli!$AH64,IF(Z$3=$CI$18,Titoli!$AQ64,IF(Z$3=$CI$19,Titoli!$G92,IF(Z$3=$CI$20,Titoli!$P92,IF(Z$3=$CI$21,Titoli!$Y92,IF(Z$3=$CI$22,Titoli!$AH92,IF(Z$3=$CI$23,Titoli!$AQ92,IF(Z$3=$CI$24,Titoli!$G120,IF(Z$3=$CI$25,Titoli!$P120,IF(Z$3=$CI$26,Titoli!$Y120,IF(Z$3=$CI$27,Titoli!$AH120,IF(Z$3=$CI$28,Titoli!$AQ120,""))))))))))))))))))))))))))</f>
        <v/>
      </c>
      <c r="AA8" s="16" t="str">
        <f t="shared" si="20"/>
        <v/>
      </c>
      <c r="AB8" s="17" t="str">
        <f t="shared" si="35"/>
        <v/>
      </c>
      <c r="AC8" s="27" t="str">
        <f>IF(AC$3="","",IF(AC$3=$CI$4,Titoli!$G8,IF(AC$3=$CI$5,Titoli!$P8,IF(AC$3=$CI$6,Titoli!$Y8,IF(AC$3=$CI$7,Titoli!$AH8,IF(AC$3=$CI$8,Titoli!$AQ8,IF(AC$3=$CI$9,Titoli!$G36,IF(AC$3=$CI$10,Titoli!$P36,IF(AC$3=$CI$11,Titoli!$Y36,IF(AC$3=$CI$12,Titoli!$AH36,IF(AC$3=$CI$13,Titoli!$AQ36,IF(AC$3=$CI$14,Titoli!$G64,IF(AC$3=$CI$15,Titoli!$P64,IF(AC$3=$CI$16,Titoli!$Y64,IF(AC$3=$CI$17,Titoli!$AH64,IF(AC$3=$CI$18,Titoli!$AQ64,IF(AC$3=$CI$19,Titoli!$G92,IF(AC$3=$CI$20,Titoli!$P92,IF(AC$3=$CI$21,Titoli!$Y92,IF(AC$3=$CI$22,Titoli!$AH92,IF(AC$3=$CI$23,Titoli!$AQ92,IF(AC$3=$CI$24,Titoli!$G120,IF(AC$3=$CI$25,Titoli!$P120,IF(AC$3=$CI$26,Titoli!$Y120,IF(AC$3=$CI$27,Titoli!$AH120,IF(AC$3=$CI$28,Titoli!$AQ120,""))))))))))))))))))))))))))</f>
        <v/>
      </c>
      <c r="AD8" s="16" t="str">
        <f t="shared" si="20"/>
        <v/>
      </c>
      <c r="AE8" s="17" t="str">
        <f t="shared" si="37"/>
        <v/>
      </c>
      <c r="AF8" s="27" t="str">
        <f>IF(AF$3="","",IF(AF$3=$CI$4,Titoli!$G8,IF(AF$3=$CI$5,Titoli!$P8,IF(AF$3=$CI$6,Titoli!$Y8,IF(AF$3=$CI$7,Titoli!$AH8,IF(AF$3=$CI$8,Titoli!$AQ8,IF(AF$3=$CI$9,Titoli!$G36,IF(AF$3=$CI$10,Titoli!$P36,IF(AF$3=$CI$11,Titoli!$Y36,IF(AF$3=$CI$12,Titoli!$AH36,IF(AF$3=$CI$13,Titoli!$AQ36,IF(AF$3=$CI$14,Titoli!$G64,IF(AF$3=$CI$15,Titoli!$P64,IF(AF$3=$CI$16,Titoli!$Y64,IF(AF$3=$CI$17,Titoli!$AH64,IF(AF$3=$CI$18,Titoli!$AQ64,IF(AF$3=$CI$19,Titoli!$G92,IF(AF$3=$CI$20,Titoli!$P92,IF(AF$3=$CI$21,Titoli!$Y92,IF(AF$3=$CI$22,Titoli!$AH92,IF(AF$3=$CI$23,Titoli!$AQ92,IF(AF$3=$CI$24,Titoli!$G120,IF(AF$3=$CI$25,Titoli!$P120,IF(AF$3=$CI$26,Titoli!$Y120,IF(AF$3=$CI$27,Titoli!$AH120,IF(AF$3=$CI$28,Titoli!$AQ120,""))))))))))))))))))))))))))</f>
        <v/>
      </c>
      <c r="AG8" s="16" t="str">
        <f t="shared" ref="AG8" si="75">IF(AF8="","",(AF8-AF7)/AF7)</f>
        <v/>
      </c>
      <c r="AH8" s="17" t="str">
        <f t="shared" si="39"/>
        <v/>
      </c>
      <c r="AI8" s="27" t="str">
        <f>IF(AI$3="","",IF(AI$3=$CI$4,Titoli!$G8,IF(AI$3=$CI$5,Titoli!$P8,IF(AI$3=$CI$6,Titoli!$Y8,IF(AI$3=$CI$7,Titoli!$AH8,IF(AI$3=$CI$8,Titoli!$AQ8,IF(AI$3=$CI$9,Titoli!$G36,IF(AI$3=$CI$10,Titoli!$P36,IF(AI$3=$CI$11,Titoli!$Y36,IF(AI$3=$CI$12,Titoli!$AH36,IF(AI$3=$CI$13,Titoli!$AQ36,IF(AI$3=$CI$14,Titoli!$G64,IF(AI$3=$CI$15,Titoli!$P64,IF(AI$3=$CI$16,Titoli!$Y64,IF(AI$3=$CI$17,Titoli!$AH64,IF(AI$3=$CI$18,Titoli!$AQ64,IF(AI$3=$CI$19,Titoli!$G92,IF(AI$3=$CI$20,Titoli!$P92,IF(AI$3=$CI$21,Titoli!$Y92,IF(AI$3=$CI$22,Titoli!$AH92,IF(AI$3=$CI$23,Titoli!$AQ92,IF(AI$3=$CI$24,Titoli!$G120,IF(AI$3=$CI$25,Titoli!$P120,IF(AI$3=$CI$26,Titoli!$Y120,IF(AI$3=$CI$27,Titoli!$AH120,IF(AI$3=$CI$28,Titoli!$AQ120,""))))))))))))))))))))))))))</f>
        <v/>
      </c>
      <c r="AJ8" s="16" t="str">
        <f t="shared" ref="AJ8" si="76">IF(AI8="","",(AI8-AI7)/AI7)</f>
        <v/>
      </c>
      <c r="AK8" s="17" t="str">
        <f t="shared" si="40"/>
        <v/>
      </c>
      <c r="AL8" s="27" t="str">
        <f>IF(AL$3="","",IF(AL$3=$CI$4,Titoli!$G8,IF(AL$3=$CI$5,Titoli!$P8,IF(AL$3=$CI$6,Titoli!$Y8,IF(AL$3=$CI$7,Titoli!$AH8,IF(AL$3=$CI$8,Titoli!$AQ8,IF(AL$3=$CI$9,Titoli!$G36,IF(AL$3=$CI$10,Titoli!$P36,IF(AL$3=$CI$11,Titoli!$Y36,IF(AL$3=$CI$12,Titoli!$AH36,IF(AL$3=$CI$13,Titoli!$AQ36,IF(AL$3=$CI$14,Titoli!$G64,IF(AL$3=$CI$15,Titoli!$P64,IF(AL$3=$CI$16,Titoli!$Y64,IF(AL$3=$CI$17,Titoli!$AH64,IF(AL$3=$CI$18,Titoli!$AQ64,IF(AL$3=$CI$19,Titoli!$G92,IF(AL$3=$CI$20,Titoli!$P92,IF(AL$3=$CI$21,Titoli!$Y92,IF(AL$3=$CI$22,Titoli!$AH92,IF(AL$3=$CI$23,Titoli!$AQ92,IF(AL$3=$CI$24,Titoli!$G120,IF(AL$3=$CI$25,Titoli!$P120,IF(AL$3=$CI$26,Titoli!$Y120,IF(AL$3=$CI$27,Titoli!$AH120,IF(AL$3=$CI$28,Titoli!$AQ120,""))))))))))))))))))))))))))</f>
        <v/>
      </c>
      <c r="AM8" s="16" t="str">
        <f t="shared" ref="AM8" si="77">IF(AL8="","",(AL8-AL7)/AL7)</f>
        <v/>
      </c>
      <c r="AN8" s="17" t="str">
        <f t="shared" si="41"/>
        <v/>
      </c>
      <c r="AO8" s="27" t="str">
        <f>IF(AO$3="","",IF(AO$3=$CI$4,Titoli!$G8,IF(AO$3=$CI$5,Titoli!$P8,IF(AO$3=$CI$6,Titoli!$Y8,IF(AO$3=$CI$7,Titoli!$AH8,IF(AO$3=$CI$8,Titoli!$AQ8,IF(AO$3=$CI$9,Titoli!$G36,IF(AO$3=$CI$10,Titoli!$P36,IF(AO$3=$CI$11,Titoli!$Y36,IF(AO$3=$CI$12,Titoli!$AH36,IF(AO$3=$CI$13,Titoli!$AQ36,IF(AO$3=$CI$14,Titoli!$G64,IF(AO$3=$CI$15,Titoli!$P64,IF(AO$3=$CI$16,Titoli!$Y64,IF(AO$3=$CI$17,Titoli!$AH64,IF(AO$3=$CI$18,Titoli!$AQ64,IF(AO$3=$CI$19,Titoli!$G92,IF(AO$3=$CI$20,Titoli!$P92,IF(AO$3=$CI$21,Titoli!$Y92,IF(AO$3=$CI$22,Titoli!$AH92,IF(AO$3=$CI$23,Titoli!$AQ92,IF(AO$3=$CI$24,Titoli!$G120,IF(AO$3=$CI$25,Titoli!$P120,IF(AO$3=$CI$26,Titoli!$Y120,IF(AO$3=$CI$27,Titoli!$AH120,IF(AO$3=$CI$28,Titoli!$AQ120,""))))))))))))))))))))))))))</f>
        <v/>
      </c>
      <c r="AP8" s="16" t="str">
        <f t="shared" ref="AP8" si="78">IF(AO8="","",(AO8-AO7)/AO7)</f>
        <v/>
      </c>
      <c r="AQ8" s="17" t="str">
        <f t="shared" si="42"/>
        <v/>
      </c>
      <c r="AR8" s="27" t="str">
        <f>IF(AR$3="","",IF(AR$3=$CI$4,Titoli!$G8,IF(AR$3=$CI$5,Titoli!$P8,IF(AR$3=$CI$6,Titoli!$Y8,IF(AR$3=$CI$7,Titoli!$AH8,IF(AR$3=$CI$8,Titoli!$AQ8,IF(AR$3=$CI$9,Titoli!$G36,IF(AR$3=$CI$10,Titoli!$P36,IF(AR$3=$CI$11,Titoli!$Y36,IF(AR$3=$CI$12,Titoli!$AH36,IF(AR$3=$CI$13,Titoli!$AQ36,IF(AR$3=$CI$14,Titoli!$G64,IF(AR$3=$CI$15,Titoli!$P64,IF(AR$3=$CI$16,Titoli!$Y64,IF(AR$3=$CI$17,Titoli!$AH64,IF(AR$3=$CI$18,Titoli!$AQ64,IF(AR$3=$CI$19,Titoli!$G92,IF(AR$3=$CI$20,Titoli!$P92,IF(AR$3=$CI$21,Titoli!$Y92,IF(AR$3=$CI$22,Titoli!$AH92,IF(AR$3=$CI$23,Titoli!$AQ92,IF(AR$3=$CI$24,Titoli!$G120,IF(AR$3=$CI$25,Titoli!$P120,IF(AR$3=$CI$26,Titoli!$Y120,IF(AR$3=$CI$27,Titoli!$AH120,IF(AR$3=$CI$28,Titoli!$AQ120,""))))))))))))))))))))))))))</f>
        <v/>
      </c>
      <c r="AS8" s="16" t="str">
        <f t="shared" ref="AS8" si="79">IF(AR8="","",(AR8-AR7)/AR7)</f>
        <v/>
      </c>
      <c r="AT8" s="17" t="str">
        <f t="shared" si="43"/>
        <v/>
      </c>
      <c r="AU8" s="27" t="str">
        <f>IF(AU$3="","",IF(AU$3=$CI$4,Titoli!$G8,IF(AU$3=$CI$5,Titoli!$P8,IF(AU$3=$CI$6,Titoli!$Y8,IF(AU$3=$CI$7,Titoli!$AH8,IF(AU$3=$CI$8,Titoli!$AQ8,IF(AU$3=$CI$9,Titoli!$G36,IF(AU$3=$CI$10,Titoli!$P36,IF(AU$3=$CI$11,Titoli!$Y36,IF(AU$3=$CI$12,Titoli!$AH36,IF(AU$3=$CI$13,Titoli!$AQ36,IF(AU$3=$CI$14,Titoli!$G64,IF(AU$3=$CI$15,Titoli!$P64,IF(AU$3=$CI$16,Titoli!$Y64,IF(AU$3=$CI$17,Titoli!$AH64,IF(AU$3=$CI$18,Titoli!$AQ64,IF(AU$3=$CI$19,Titoli!$G92,IF(AU$3=$CI$20,Titoli!$P92,IF(AU$3=$CI$21,Titoli!$Y92,IF(AU$3=$CI$22,Titoli!$AH92,IF(AU$3=$CI$23,Titoli!$AQ92,IF(AU$3=$CI$24,Titoli!$G120,IF(AU$3=$CI$25,Titoli!$P120,IF(AU$3=$CI$26,Titoli!$Y120,IF(AU$3=$CI$27,Titoli!$AH120,IF(AU$3=$CI$28,Titoli!$AQ120,""))))))))))))))))))))))))))</f>
        <v/>
      </c>
      <c r="AV8" s="16" t="str">
        <f t="shared" ref="AV8" si="80">IF(AU8="","",(AU8-AU7)/AU7)</f>
        <v/>
      </c>
      <c r="AW8" s="17" t="str">
        <f t="shared" si="44"/>
        <v/>
      </c>
      <c r="AX8" s="27" t="str">
        <f>IF(AX$3="","",IF(AX$3=$CI$4,Titoli!$G8,IF(AX$3=$CI$5,Titoli!$P8,IF(AX$3=$CI$6,Titoli!$Y8,IF(AX$3=$CI$7,Titoli!$AH8,IF(AX$3=$CI$8,Titoli!$AQ8,IF(AX$3=$CI$9,Titoli!$G36,IF(AX$3=$CI$10,Titoli!$P36,IF(AX$3=$CI$11,Titoli!$Y36,IF(AX$3=$CI$12,Titoli!$AH36,IF(AX$3=$CI$13,Titoli!$AQ36,IF(AX$3=$CI$14,Titoli!$G64,IF(AX$3=$CI$15,Titoli!$P64,IF(AX$3=$CI$16,Titoli!$Y64,IF(AX$3=$CI$17,Titoli!$AH64,IF(AX$3=$CI$18,Titoli!$AQ64,IF(AX$3=$CI$19,Titoli!$G92,IF(AX$3=$CI$20,Titoli!$P92,IF(AX$3=$CI$21,Titoli!$Y92,IF(AX$3=$CI$22,Titoli!$AH92,IF(AX$3=$CI$23,Titoli!$AQ92,IF(AX$3=$CI$24,Titoli!$G120,IF(AX$3=$CI$25,Titoli!$P120,IF(AX$3=$CI$26,Titoli!$Y120,IF(AX$3=$CI$27,Titoli!$AH120,IF(AX$3=$CI$28,Titoli!$AQ120,""))))))))))))))))))))))))))</f>
        <v/>
      </c>
      <c r="AY8" s="16" t="str">
        <f t="shared" ref="AY8" si="81">IF(AX8="","",(AX8-AX7)/AX7)</f>
        <v/>
      </c>
      <c r="AZ8" s="17" t="str">
        <f t="shared" si="45"/>
        <v/>
      </c>
      <c r="BA8" s="27" t="str">
        <f>IF(BA$3="","",IF(BA$3=$CI$4,Titoli!$G8,IF(BA$3=$CI$5,Titoli!$P8,IF(BA$3=$CI$6,Titoli!$Y8,IF(BA$3=$CI$7,Titoli!$AH8,IF(BA$3=$CI$8,Titoli!$AQ8,IF(BA$3=$CI$9,Titoli!$G36,IF(BA$3=$CI$10,Titoli!$P36,IF(BA$3=$CI$11,Titoli!$Y36,IF(BA$3=$CI$12,Titoli!$AH36,IF(BA$3=$CI$13,Titoli!$AQ36,IF(BA$3=$CI$14,Titoli!$G64,IF(BA$3=$CI$15,Titoli!$P64,IF(BA$3=$CI$16,Titoli!$Y64,IF(BA$3=$CI$17,Titoli!$AH64,IF(BA$3=$CI$18,Titoli!$AQ64,IF(BA$3=$CI$19,Titoli!$G92,IF(BA$3=$CI$20,Titoli!$P92,IF(BA$3=$CI$21,Titoli!$Y92,IF(BA$3=$CI$22,Titoli!$AH92,IF(BA$3=$CI$23,Titoli!$AQ92,IF(BA$3=$CI$24,Titoli!$G120,IF(BA$3=$CI$25,Titoli!$P120,IF(BA$3=$CI$26,Titoli!$Y120,IF(BA$3=$CI$27,Titoli!$AH120,IF(BA$3=$CI$28,Titoli!$AQ120,""))))))))))))))))))))))))))</f>
        <v/>
      </c>
      <c r="BB8" s="16" t="str">
        <f t="shared" ref="BB8" si="82">IF(BA8="","",(BA8-BA7)/BA7)</f>
        <v/>
      </c>
      <c r="BC8" s="17" t="str">
        <f t="shared" si="47"/>
        <v/>
      </c>
      <c r="BD8" s="27" t="str">
        <f>IF(BD$3="","",IF(BD$3=$CI$4,Titoli!$G8,IF(BD$3=$CI$5,Titoli!$P8,IF(BD$3=$CI$6,Titoli!$Y8,IF(BD$3=$CI$7,Titoli!$AH8,IF(BD$3=$CI$8,Titoli!$AQ8,IF(BD$3=$CI$9,Titoli!$G36,IF(BD$3=$CI$10,Titoli!$P36,IF(BD$3=$CI$11,Titoli!$Y36,IF(BD$3=$CI$12,Titoli!$AH36,IF(BD$3=$CI$13,Titoli!$AQ36,IF(BD$3=$CI$14,Titoli!$G64,IF(BD$3=$CI$15,Titoli!$P64,IF(BD$3=$CI$16,Titoli!$Y64,IF(BD$3=$CI$17,Titoli!$AH64,IF(BD$3=$CI$18,Titoli!$AQ64,IF(BD$3=$CI$19,Titoli!$G92,IF(BD$3=$CI$20,Titoli!$P92,IF(BD$3=$CI$21,Titoli!$Y92,IF(BD$3=$CI$22,Titoli!$AH92,IF(BD$3=$CI$23,Titoli!$AQ92,IF(BD$3=$CI$24,Titoli!$G120,IF(BD$3=$CI$25,Titoli!$P120,IF(BD$3=$CI$26,Titoli!$Y120,IF(BD$3=$CI$27,Titoli!$AH120,IF(BD$3=$CI$28,Titoli!$AQ120,""))))))))))))))))))))))))))</f>
        <v/>
      </c>
      <c r="BE8" s="16" t="str">
        <f t="shared" ref="BE8" si="83">IF(BD8="","",(BD8-BD7)/BD7)</f>
        <v/>
      </c>
      <c r="BF8" s="17" t="str">
        <f t="shared" si="49"/>
        <v/>
      </c>
      <c r="BG8" s="27" t="str">
        <f>IF(BG$3="","",IF(BG$3=$CI$4,Titoli!$G8,IF(BG$3=$CI$5,Titoli!$P8,IF(BG$3=$CI$6,Titoli!$Y8,IF(BG$3=$CI$7,Titoli!$AH8,IF(BG$3=$CI$8,Titoli!$AQ8,IF(BG$3=$CI$9,Titoli!$G36,IF(BG$3=$CI$10,Titoli!$P36,IF(BG$3=$CI$11,Titoli!$Y36,IF(BG$3=$CI$12,Titoli!$AH36,IF(BG$3=$CI$13,Titoli!$AQ36,IF(BG$3=$CI$14,Titoli!$G64,IF(BG$3=$CI$15,Titoli!$P64,IF(BG$3=$CI$16,Titoli!$Y64,IF(BG$3=$CI$17,Titoli!$AH64,IF(BG$3=$CI$18,Titoli!$AQ64,IF(BG$3=$CI$19,Titoli!$G92,IF(BG$3=$CI$20,Titoli!$P92,IF(BG$3=$CI$21,Titoli!$Y92,IF(BG$3=$CI$22,Titoli!$AH92,IF(BG$3=$CI$23,Titoli!$AQ92,IF(BG$3=$CI$24,Titoli!$G120,IF(BG$3=$CI$25,Titoli!$P120,IF(BG$3=$CI$26,Titoli!$Y120,IF(BG$3=$CI$27,Titoli!$AH120,IF(BG$3=$CI$28,Titoli!$AQ120,""))))))))))))))))))))))))))</f>
        <v/>
      </c>
      <c r="BH8" s="16" t="str">
        <f t="shared" ref="BH8" si="84">IF(BG8="","",(BG8-BG7)/BG7)</f>
        <v/>
      </c>
      <c r="BI8" s="17" t="str">
        <f t="shared" si="51"/>
        <v/>
      </c>
      <c r="BJ8" s="27" t="str">
        <f>IF(BJ$3="","",IF(BJ$3=$CI$4,Titoli!$G8,IF(BJ$3=$CI$5,Titoli!$P8,IF(BJ$3=$CI$6,Titoli!$Y8,IF(BJ$3=$CI$7,Titoli!$AH8,IF(BJ$3=$CI$8,Titoli!$AQ8,IF(BJ$3=$CI$9,Titoli!$G36,IF(BJ$3=$CI$10,Titoli!$P36,IF(BJ$3=$CI$11,Titoli!$Y36,IF(BJ$3=$CI$12,Titoli!$AH36,IF(BJ$3=$CI$13,Titoli!$AQ36,IF(BJ$3=$CI$14,Titoli!$G64,IF(BJ$3=$CI$15,Titoli!$P64,IF(BJ$3=$CI$16,Titoli!$Y64,IF(BJ$3=$CI$17,Titoli!$AH64,IF(BJ$3=$CI$18,Titoli!$AQ64,IF(BJ$3=$CI$19,Titoli!$G92,IF(BJ$3=$CI$20,Titoli!$P92,IF(BJ$3=$CI$21,Titoli!$Y92,IF(BJ$3=$CI$22,Titoli!$AH92,IF(BJ$3=$CI$23,Titoli!$AQ92,IF(BJ$3=$CI$24,Titoli!$G120,IF(BJ$3=$CI$25,Titoli!$P120,IF(BJ$3=$CI$26,Titoli!$Y120,IF(BJ$3=$CI$27,Titoli!$AH120,IF(BJ$3=$CI$28,Titoli!$AQ120,""))))))))))))))))))))))))))</f>
        <v/>
      </c>
      <c r="BK8" s="16" t="str">
        <f t="shared" ref="BK8" si="85">IF(BJ8="","",(BJ8-BJ7)/BJ7)</f>
        <v/>
      </c>
      <c r="BL8" s="17" t="str">
        <f t="shared" si="53"/>
        <v/>
      </c>
      <c r="BM8" s="27" t="str">
        <f>IF(BM$3="","",IF(BM$3=$CI$4,Titoli!$G8,IF(BM$3=$CI$5,Titoli!$P8,IF(BM$3=$CI$6,Titoli!$Y8,IF(BM$3=$CI$7,Titoli!$AH8,IF(BM$3=$CI$8,Titoli!$AQ8,IF(BM$3=$CI$9,Titoli!$G36,IF(BM$3=$CI$10,Titoli!$P36,IF(BM$3=$CI$11,Titoli!$Y36,IF(BM$3=$CI$12,Titoli!$AH36,IF(BM$3=$CI$13,Titoli!$AQ36,IF(BM$3=$CI$14,Titoli!$G64,IF(BM$3=$CI$15,Titoli!$P64,IF(BM$3=$CI$16,Titoli!$Y64,IF(BM$3=$CI$17,Titoli!$AH64,IF(BM$3=$CI$18,Titoli!$AQ64,IF(BM$3=$CI$19,Titoli!$G92,IF(BM$3=$CI$20,Titoli!$P92,IF(BM$3=$CI$21,Titoli!$Y92,IF(BM$3=$CI$22,Titoli!$AH92,IF(BM$3=$CI$23,Titoli!$AQ92,IF(BM$3=$CI$24,Titoli!$G120,IF(BM$3=$CI$25,Titoli!$P120,IF(BM$3=$CI$26,Titoli!$Y120,IF(BM$3=$CI$27,Titoli!$AH120,IF(BM$3=$CI$28,Titoli!$AQ120,""))))))))))))))))))))))))))</f>
        <v/>
      </c>
      <c r="BN8" s="16" t="str">
        <f t="shared" ref="BN8" si="86">IF(BM8="","",(BM8-BM7)/BM7)</f>
        <v/>
      </c>
      <c r="BO8" s="17" t="str">
        <f t="shared" si="55"/>
        <v/>
      </c>
      <c r="BP8" s="27" t="str">
        <f>IF(BP$3="","",IF(BP$3=$CI$4,Titoli!$G8,IF(BP$3=$CI$5,Titoli!$P8,IF(BP$3=$CI$6,Titoli!$Y8,IF(BP$3=$CI$7,Titoli!$AH8,IF(BP$3=$CI$8,Titoli!$AQ8,IF(BP$3=$CI$9,Titoli!$G36,IF(BP$3=$CI$10,Titoli!$P36,IF(BP$3=$CI$11,Titoli!$Y36,IF(BP$3=$CI$12,Titoli!$AH36,IF(BP$3=$CI$13,Titoli!$AQ36,IF(BP$3=$CI$14,Titoli!$G64,IF(BP$3=$CI$15,Titoli!$P64,IF(BP$3=$CI$16,Titoli!$Y64,IF(BP$3=$CI$17,Titoli!$AH64,IF(BP$3=$CI$18,Titoli!$AQ64,IF(BP$3=$CI$19,Titoli!$G92,IF(BP$3=$CI$20,Titoli!$P92,IF(BP$3=$CI$21,Titoli!$Y92,IF(BP$3=$CI$22,Titoli!$AH92,IF(BP$3=$CI$23,Titoli!$AQ92,IF(BP$3=$CI$24,Titoli!$G120,IF(BP$3=$CI$25,Titoli!$P120,IF(BP$3=$CI$26,Titoli!$Y120,IF(BP$3=$CI$27,Titoli!$AH120,IF(BP$3=$CI$28,Titoli!$AQ120,""))))))))))))))))))))))))))</f>
        <v/>
      </c>
      <c r="BQ8" s="16" t="str">
        <f t="shared" ref="BQ8" si="87">IF(BP8="","",(BP8-BP7)/BP7)</f>
        <v/>
      </c>
      <c r="BR8" s="17" t="str">
        <f t="shared" si="57"/>
        <v/>
      </c>
      <c r="CH8" s="1">
        <f t="shared" si="58"/>
        <v>5</v>
      </c>
      <c r="CI8" s="25" t="s">
        <v>307</v>
      </c>
    </row>
    <row r="9" spans="1:87">
      <c r="A9" s="1">
        <f t="shared" si="59"/>
        <v>4</v>
      </c>
      <c r="B9" s="27">
        <f>IF($B$3="","",IF($B$3=$CI$4,Titoli!G9,IF($B$3=$CI$5,Titoli!P9,IF($B$3=$CI$6,Titoli!Y9,IF($B$3=$CI$7,Titoli!AH9,IF($B$3=$CI$8,Titoli!AQ9,IF($B$3=$CI$9,Titoli!G37,IF($B$3=$CI$10,Titoli!P37,IF($B$3=$CI$11,Titoli!Y37,IF($B$3=$CI$12,Titoli!AH37,IF($B$3=$CI$13,Titoli!AQ37,IF($B$3=$CI$14,Titoli!G65,IF($B$3=$CI$15,Titoli!P65,IF($B$3=$CI$16,Titoli!Y65,IF($B$3=$CI$17,Titoli!AH65,IF($B$3=$CI$18,Titoli!AQ65,IF($B$3=$CI$19,Titoli!G93,IF($B$3=$CI$20,Titoli!P93,IF($B$3=$CI$21,Titoli!Y93,IF($B$3=$CI$22,Titoli!AH93,IF($B$3=$CI$23,Titoli!AQ93,IF($B$3=$CI$24,Titoli!G121,IF($B$3=$CI$25,Titoli!P121,IF($B$3=$CI$26,Titoli!Y121,IF($B$3=$CI$27,Titoli!AH121,IF($B$3=$CI$28,Titoli!AQ121,""))))))))))))))))))))))))))</f>
        <v>2.6040000000000001</v>
      </c>
      <c r="C9" s="16">
        <f t="shared" si="60"/>
        <v>-6.8002863278453812E-2</v>
      </c>
      <c r="D9" s="17">
        <f t="shared" si="61"/>
        <v>-7.042553648844728E-2</v>
      </c>
      <c r="E9" s="27">
        <f>IF($E$3="","",IF($E$3=$CI$4,Titoli!$G9,IF($E$3=$CI$5,Titoli!$P9,IF($E$3=$CI$6,Titoli!$Y9,IF($E$3=$CI$7,Titoli!$AH9,IF($E$3=$CI$8,Titoli!$AQ9,IF($E$3=$CI$9,Titoli!$G37,IF($E$3=$CI$10,Titoli!$P37,IF($E$3=$CI$11,Titoli!$Y37,IF($E$3=$CI$12,Titoli!$AH37,IF($E$3=$CI$13,Titoli!$AQ37,IF($E$3=$CI$14,Titoli!$G65,IF($E$3=$CI$15,Titoli!$P65,IF($E$3=$CI$16,Titoli!$Y65,IF($E$3=$CI$17,Titoli!$AH65,IF($E$3=$CI$18,Titoli!$AQ65,IF($E$3=$CI$19,Titoli!$G93,IF($E$3=$CI$20,Titoli!$P93,IF($E$3=$CI$21,Titoli!$Y93,IF($E$3=$CI$22,Titoli!$AH93,IF($E$3=$CI$23,Titoli!$AQ93,IF($E$3=$CI$24,Titoli!$G121,IF($E$3=$CI$25,Titoli!$P121,IF($E$3=$CI$26,Titoli!$Y121,IF($E$3=$CI$27,Titoli!$AH121,IF($E$3=$CI$28,Titoli!$AQ121,""))))))))))))))))))))))))))</f>
        <v>3.92</v>
      </c>
      <c r="F9" s="16">
        <f t="shared" si="20"/>
        <v>-1.2096774193548397E-2</v>
      </c>
      <c r="G9" s="17">
        <f t="shared" si="21"/>
        <v>-1.2170535620255179E-2</v>
      </c>
      <c r="H9" s="27" t="str">
        <f>IF(H$3="","",IF(H$3=$CI$4,Titoli!$G9,IF(H$3=$CI$5,Titoli!$P9,IF(H$3=$CI$6,Titoli!$Y9,IF(H$3=$CI$7,Titoli!$AH9,IF(H$3=$CI$8,Titoli!$AQ9,IF(H$3=$CI$9,Titoli!$G37,IF(H$3=$CI$10,Titoli!$P37,IF(H$3=$CI$11,Titoli!$Y37,IF(H$3=$CI$12,Titoli!$AH37,IF(H$3=$CI$13,Titoli!$AQ37,IF(H$3=$CI$14,Titoli!$G65,IF(H$3=$CI$15,Titoli!$P65,IF(H$3=$CI$16,Titoli!$Y65,IF(H$3=$CI$17,Titoli!$AH65,IF(H$3=$CI$18,Titoli!$AQ65,IF(H$3=$CI$19,Titoli!$G93,IF(H$3=$CI$20,Titoli!$P93,IF(H$3=$CI$21,Titoli!$Y93,IF(H$3=$CI$22,Titoli!$AH93,IF(H$3=$CI$23,Titoli!$AQ93,IF(H$3=$CI$24,Titoli!$G121,IF(H$3=$CI$25,Titoli!$P121,IF(H$3=$CI$26,Titoli!$Y121,IF(H$3=$CI$27,Titoli!$AH121,IF(H$3=$CI$28,Titoli!$AQ121,""))))))))))))))))))))))))))</f>
        <v/>
      </c>
      <c r="I9" s="16" t="str">
        <f t="shared" si="20"/>
        <v/>
      </c>
      <c r="J9" s="17" t="str">
        <f t="shared" si="23"/>
        <v/>
      </c>
      <c r="K9" s="27" t="str">
        <f>IF(K$3="","",IF(K$3=$CI$4,Titoli!$G9,IF(K$3=$CI$5,Titoli!$P9,IF(K$3=$CI$6,Titoli!$Y9,IF(K$3=$CI$7,Titoli!$AH9,IF(K$3=$CI$8,Titoli!$AQ9,IF(K$3=$CI$9,Titoli!$G37,IF(K$3=$CI$10,Titoli!$P37,IF(K$3=$CI$11,Titoli!$Y37,IF(K$3=$CI$12,Titoli!$AH37,IF(K$3=$CI$13,Titoli!$AQ37,IF(K$3=$CI$14,Titoli!$G65,IF(K$3=$CI$15,Titoli!$P65,IF(K$3=$CI$16,Titoli!$Y65,IF(K$3=$CI$17,Titoli!$AH65,IF(K$3=$CI$18,Titoli!$AQ65,IF(K$3=$CI$19,Titoli!$G93,IF(K$3=$CI$20,Titoli!$P93,IF(K$3=$CI$21,Titoli!$Y93,IF(K$3=$CI$22,Titoli!$AH93,IF(K$3=$CI$23,Titoli!$AQ93,IF(K$3=$CI$24,Titoli!$G121,IF(K$3=$CI$25,Titoli!$P121,IF(K$3=$CI$26,Titoli!$Y121,IF(K$3=$CI$27,Titoli!$AH121,IF(K$3=$CI$28,Titoli!$AQ121,""))))))))))))))))))))))))))</f>
        <v/>
      </c>
      <c r="L9" s="16" t="str">
        <f t="shared" si="20"/>
        <v/>
      </c>
      <c r="M9" s="17" t="str">
        <f t="shared" si="25"/>
        <v/>
      </c>
      <c r="N9" s="27" t="str">
        <f>IF(N$3="","",IF(N$3=$CI$4,Titoli!$G9,IF(N$3=$CI$5,Titoli!$P9,IF(N$3=$CI$6,Titoli!$Y9,IF(N$3=$CI$7,Titoli!$AH9,IF(N$3=$CI$8,Titoli!$AQ9,IF(N$3=$CI$9,Titoli!$G37,IF(N$3=$CI$10,Titoli!$P37,IF(N$3=$CI$11,Titoli!$Y37,IF(N$3=$CI$12,Titoli!$AH37,IF(N$3=$CI$13,Titoli!$AQ37,IF(N$3=$CI$14,Titoli!$G65,IF(N$3=$CI$15,Titoli!$P65,IF(N$3=$CI$16,Titoli!$Y65,IF(N$3=$CI$17,Titoli!$AH65,IF(N$3=$CI$18,Titoli!$AQ65,IF(N$3=$CI$19,Titoli!$G93,IF(N$3=$CI$20,Titoli!$P93,IF(N$3=$CI$21,Titoli!$Y93,IF(N$3=$CI$22,Titoli!$AH93,IF(N$3=$CI$23,Titoli!$AQ93,IF(N$3=$CI$24,Titoli!$G121,IF(N$3=$CI$25,Titoli!$P121,IF(N$3=$CI$26,Titoli!$Y121,IF(N$3=$CI$27,Titoli!$AH121,IF(N$3=$CI$28,Titoli!$AQ121,""))))))))))))))))))))))))))</f>
        <v/>
      </c>
      <c r="O9" s="16" t="str">
        <f t="shared" si="20"/>
        <v/>
      </c>
      <c r="P9" s="17" t="str">
        <f t="shared" si="27"/>
        <v/>
      </c>
      <c r="Q9" s="27" t="str">
        <f>IF(Q$3="","",IF(Q$3=$CI$4,Titoli!$G9,IF(Q$3=$CI$5,Titoli!$P9,IF(Q$3=$CI$6,Titoli!$Y9,IF(Q$3=$CI$7,Titoli!$AH9,IF(Q$3=$CI$8,Titoli!$AQ9,IF(Q$3=$CI$9,Titoli!$G37,IF(Q$3=$CI$10,Titoli!$P37,IF(Q$3=$CI$11,Titoli!$Y37,IF(Q$3=$CI$12,Titoli!$AH37,IF(Q$3=$CI$13,Titoli!$AQ37,IF(Q$3=$CI$14,Titoli!$G65,IF(Q$3=$CI$15,Titoli!$P65,IF(Q$3=$CI$16,Titoli!$Y65,IF(Q$3=$CI$17,Titoli!$AH65,IF(Q$3=$CI$18,Titoli!$AQ65,IF(Q$3=$CI$19,Titoli!$G93,IF(Q$3=$CI$20,Titoli!$P93,IF(Q$3=$CI$21,Titoli!$Y93,IF(Q$3=$CI$22,Titoli!$AH93,IF(Q$3=$CI$23,Titoli!$AQ93,IF(Q$3=$CI$24,Titoli!$G121,IF(Q$3=$CI$25,Titoli!$P121,IF(Q$3=$CI$26,Titoli!$Y121,IF(Q$3=$CI$27,Titoli!$AH121,IF(Q$3=$CI$28,Titoli!$AQ121,""))))))))))))))))))))))))))</f>
        <v/>
      </c>
      <c r="R9" s="16" t="str">
        <f t="shared" si="20"/>
        <v/>
      </c>
      <c r="S9" s="17" t="str">
        <f t="shared" si="29"/>
        <v/>
      </c>
      <c r="T9" s="27" t="str">
        <f>IF(T$3="","",IF(T$3=$CI$4,Titoli!$G9,IF(T$3=$CI$5,Titoli!$P9,IF(T$3=$CI$6,Titoli!$Y9,IF(T$3=$CI$7,Titoli!$AH9,IF(T$3=$CI$8,Titoli!$AQ9,IF(T$3=$CI$9,Titoli!$G37,IF(T$3=$CI$10,Titoli!$P37,IF(T$3=$CI$11,Titoli!$Y37,IF(T$3=$CI$12,Titoli!$AH37,IF(T$3=$CI$13,Titoli!$AQ37,IF(T$3=$CI$14,Titoli!$G65,IF(T$3=$CI$15,Titoli!$P65,IF(T$3=$CI$16,Titoli!$Y65,IF(T$3=$CI$17,Titoli!$AH65,IF(T$3=$CI$18,Titoli!$AQ65,IF(T$3=$CI$19,Titoli!$G93,IF(T$3=$CI$20,Titoli!$P93,IF(T$3=$CI$21,Titoli!$Y93,IF(T$3=$CI$22,Titoli!$AH93,IF(T$3=$CI$23,Titoli!$AQ93,IF(T$3=$CI$24,Titoli!$G121,IF(T$3=$CI$25,Titoli!$P121,IF(T$3=$CI$26,Titoli!$Y121,IF(T$3=$CI$27,Titoli!$AH121,IF(T$3=$CI$28,Titoli!$AQ121,""))))))))))))))))))))))))))</f>
        <v/>
      </c>
      <c r="U9" s="16" t="str">
        <f t="shared" si="20"/>
        <v/>
      </c>
      <c r="V9" s="17" t="str">
        <f t="shared" si="31"/>
        <v/>
      </c>
      <c r="W9" s="27" t="str">
        <f>IF(W$3="","",IF(W$3=$CI$4,Titoli!$G9,IF(W$3=$CI$5,Titoli!$P9,IF(W$3=$CI$6,Titoli!$Y9,IF(W$3=$CI$7,Titoli!$AH9,IF(W$3=$CI$8,Titoli!$AQ9,IF(W$3=$CI$9,Titoli!$G37,IF(W$3=$CI$10,Titoli!$P37,IF(W$3=$CI$11,Titoli!$Y37,IF(W$3=$CI$12,Titoli!$AH37,IF(W$3=$CI$13,Titoli!$AQ37,IF(W$3=$CI$14,Titoli!$G65,IF(W$3=$CI$15,Titoli!$P65,IF(W$3=$CI$16,Titoli!$Y65,IF(W$3=$CI$17,Titoli!$AH65,IF(W$3=$CI$18,Titoli!$AQ65,IF(W$3=$CI$19,Titoli!$G93,IF(W$3=$CI$20,Titoli!$P93,IF(W$3=$CI$21,Titoli!$Y93,IF(W$3=$CI$22,Titoli!$AH93,IF(W$3=$CI$23,Titoli!$AQ93,IF(W$3=$CI$24,Titoli!$G121,IF(W$3=$CI$25,Titoli!$P121,IF(W$3=$CI$26,Titoli!$Y121,IF(W$3=$CI$27,Titoli!$AH121,IF(W$3=$CI$28,Titoli!$AQ121,""))))))))))))))))))))))))))</f>
        <v/>
      </c>
      <c r="X9" s="16" t="str">
        <f t="shared" si="20"/>
        <v/>
      </c>
      <c r="Y9" s="17" t="str">
        <f t="shared" si="33"/>
        <v/>
      </c>
      <c r="Z9" s="27" t="str">
        <f>IF(Z$3="","",IF(Z$3=$CI$4,Titoli!$G9,IF(Z$3=$CI$5,Titoli!$P9,IF(Z$3=$CI$6,Titoli!$Y9,IF(Z$3=$CI$7,Titoli!$AH9,IF(Z$3=$CI$8,Titoli!$AQ9,IF(Z$3=$CI$9,Titoli!$G37,IF(Z$3=$CI$10,Titoli!$P37,IF(Z$3=$CI$11,Titoli!$Y37,IF(Z$3=$CI$12,Titoli!$AH37,IF(Z$3=$CI$13,Titoli!$AQ37,IF(Z$3=$CI$14,Titoli!$G65,IF(Z$3=$CI$15,Titoli!$P65,IF(Z$3=$CI$16,Titoli!$Y65,IF(Z$3=$CI$17,Titoli!$AH65,IF(Z$3=$CI$18,Titoli!$AQ65,IF(Z$3=$CI$19,Titoli!$G93,IF(Z$3=$CI$20,Titoli!$P93,IF(Z$3=$CI$21,Titoli!$Y93,IF(Z$3=$CI$22,Titoli!$AH93,IF(Z$3=$CI$23,Titoli!$AQ93,IF(Z$3=$CI$24,Titoli!$G121,IF(Z$3=$CI$25,Titoli!$P121,IF(Z$3=$CI$26,Titoli!$Y121,IF(Z$3=$CI$27,Titoli!$AH121,IF(Z$3=$CI$28,Titoli!$AQ121,""))))))))))))))))))))))))))</f>
        <v/>
      </c>
      <c r="AA9" s="16" t="str">
        <f t="shared" si="20"/>
        <v/>
      </c>
      <c r="AB9" s="17" t="str">
        <f t="shared" si="35"/>
        <v/>
      </c>
      <c r="AC9" s="27" t="str">
        <f>IF(AC$3="","",IF(AC$3=$CI$4,Titoli!$G9,IF(AC$3=$CI$5,Titoli!$P9,IF(AC$3=$CI$6,Titoli!$Y9,IF(AC$3=$CI$7,Titoli!$AH9,IF(AC$3=$CI$8,Titoli!$AQ9,IF(AC$3=$CI$9,Titoli!$G37,IF(AC$3=$CI$10,Titoli!$P37,IF(AC$3=$CI$11,Titoli!$Y37,IF(AC$3=$CI$12,Titoli!$AH37,IF(AC$3=$CI$13,Titoli!$AQ37,IF(AC$3=$CI$14,Titoli!$G65,IF(AC$3=$CI$15,Titoli!$P65,IF(AC$3=$CI$16,Titoli!$Y65,IF(AC$3=$CI$17,Titoli!$AH65,IF(AC$3=$CI$18,Titoli!$AQ65,IF(AC$3=$CI$19,Titoli!$G93,IF(AC$3=$CI$20,Titoli!$P93,IF(AC$3=$CI$21,Titoli!$Y93,IF(AC$3=$CI$22,Titoli!$AH93,IF(AC$3=$CI$23,Titoli!$AQ93,IF(AC$3=$CI$24,Titoli!$G121,IF(AC$3=$CI$25,Titoli!$P121,IF(AC$3=$CI$26,Titoli!$Y121,IF(AC$3=$CI$27,Titoli!$AH121,IF(AC$3=$CI$28,Titoli!$AQ121,""))))))))))))))))))))))))))</f>
        <v/>
      </c>
      <c r="AD9" s="16" t="str">
        <f t="shared" si="20"/>
        <v/>
      </c>
      <c r="AE9" s="17" t="str">
        <f t="shared" si="37"/>
        <v/>
      </c>
      <c r="AF9" s="27" t="str">
        <f>IF(AF$3="","",IF(AF$3=$CI$4,Titoli!$G9,IF(AF$3=$CI$5,Titoli!$P9,IF(AF$3=$CI$6,Titoli!$Y9,IF(AF$3=$CI$7,Titoli!$AH9,IF(AF$3=$CI$8,Titoli!$AQ9,IF(AF$3=$CI$9,Titoli!$G37,IF(AF$3=$CI$10,Titoli!$P37,IF(AF$3=$CI$11,Titoli!$Y37,IF(AF$3=$CI$12,Titoli!$AH37,IF(AF$3=$CI$13,Titoli!$AQ37,IF(AF$3=$CI$14,Titoli!$G65,IF(AF$3=$CI$15,Titoli!$P65,IF(AF$3=$CI$16,Titoli!$Y65,IF(AF$3=$CI$17,Titoli!$AH65,IF(AF$3=$CI$18,Titoli!$AQ65,IF(AF$3=$CI$19,Titoli!$G93,IF(AF$3=$CI$20,Titoli!$P93,IF(AF$3=$CI$21,Titoli!$Y93,IF(AF$3=$CI$22,Titoli!$AH93,IF(AF$3=$CI$23,Titoli!$AQ93,IF(AF$3=$CI$24,Titoli!$G121,IF(AF$3=$CI$25,Titoli!$P121,IF(AF$3=$CI$26,Titoli!$Y121,IF(AF$3=$CI$27,Titoli!$AH121,IF(AF$3=$CI$28,Titoli!$AQ121,""))))))))))))))))))))))))))</f>
        <v/>
      </c>
      <c r="AG9" s="16" t="str">
        <f t="shared" ref="AG9" si="88">IF(AF9="","",(AF9-AF8)/AF8)</f>
        <v/>
      </c>
      <c r="AH9" s="17" t="str">
        <f t="shared" si="39"/>
        <v/>
      </c>
      <c r="AI9" s="27" t="str">
        <f>IF(AI$3="","",IF(AI$3=$CI$4,Titoli!$G9,IF(AI$3=$CI$5,Titoli!$P9,IF(AI$3=$CI$6,Titoli!$Y9,IF(AI$3=$CI$7,Titoli!$AH9,IF(AI$3=$CI$8,Titoli!$AQ9,IF(AI$3=$CI$9,Titoli!$G37,IF(AI$3=$CI$10,Titoli!$P37,IF(AI$3=$CI$11,Titoli!$Y37,IF(AI$3=$CI$12,Titoli!$AH37,IF(AI$3=$CI$13,Titoli!$AQ37,IF(AI$3=$CI$14,Titoli!$G65,IF(AI$3=$CI$15,Titoli!$P65,IF(AI$3=$CI$16,Titoli!$Y65,IF(AI$3=$CI$17,Titoli!$AH65,IF(AI$3=$CI$18,Titoli!$AQ65,IF(AI$3=$CI$19,Titoli!$G93,IF(AI$3=$CI$20,Titoli!$P93,IF(AI$3=$CI$21,Titoli!$Y93,IF(AI$3=$CI$22,Titoli!$AH93,IF(AI$3=$CI$23,Titoli!$AQ93,IF(AI$3=$CI$24,Titoli!$G121,IF(AI$3=$CI$25,Titoli!$P121,IF(AI$3=$CI$26,Titoli!$Y121,IF(AI$3=$CI$27,Titoli!$AH121,IF(AI$3=$CI$28,Titoli!$AQ121,""))))))))))))))))))))))))))</f>
        <v/>
      </c>
      <c r="AJ9" s="16" t="str">
        <f t="shared" ref="AJ9" si="89">IF(AI9="","",(AI9-AI8)/AI8)</f>
        <v/>
      </c>
      <c r="AK9" s="17" t="str">
        <f t="shared" si="40"/>
        <v/>
      </c>
      <c r="AL9" s="27" t="str">
        <f>IF(AL$3="","",IF(AL$3=$CI$4,Titoli!$G9,IF(AL$3=$CI$5,Titoli!$P9,IF(AL$3=$CI$6,Titoli!$Y9,IF(AL$3=$CI$7,Titoli!$AH9,IF(AL$3=$CI$8,Titoli!$AQ9,IF(AL$3=$CI$9,Titoli!$G37,IF(AL$3=$CI$10,Titoli!$P37,IF(AL$3=$CI$11,Titoli!$Y37,IF(AL$3=$CI$12,Titoli!$AH37,IF(AL$3=$CI$13,Titoli!$AQ37,IF(AL$3=$CI$14,Titoli!$G65,IF(AL$3=$CI$15,Titoli!$P65,IF(AL$3=$CI$16,Titoli!$Y65,IF(AL$3=$CI$17,Titoli!$AH65,IF(AL$3=$CI$18,Titoli!$AQ65,IF(AL$3=$CI$19,Titoli!$G93,IF(AL$3=$CI$20,Titoli!$P93,IF(AL$3=$CI$21,Titoli!$Y93,IF(AL$3=$CI$22,Titoli!$AH93,IF(AL$3=$CI$23,Titoli!$AQ93,IF(AL$3=$CI$24,Titoli!$G121,IF(AL$3=$CI$25,Titoli!$P121,IF(AL$3=$CI$26,Titoli!$Y121,IF(AL$3=$CI$27,Titoli!$AH121,IF(AL$3=$CI$28,Titoli!$AQ121,""))))))))))))))))))))))))))</f>
        <v/>
      </c>
      <c r="AM9" s="16" t="str">
        <f t="shared" ref="AM9" si="90">IF(AL9="","",(AL9-AL8)/AL8)</f>
        <v/>
      </c>
      <c r="AN9" s="17" t="str">
        <f t="shared" si="41"/>
        <v/>
      </c>
      <c r="AO9" s="27" t="str">
        <f>IF(AO$3="","",IF(AO$3=$CI$4,Titoli!$G9,IF(AO$3=$CI$5,Titoli!$P9,IF(AO$3=$CI$6,Titoli!$Y9,IF(AO$3=$CI$7,Titoli!$AH9,IF(AO$3=$CI$8,Titoli!$AQ9,IF(AO$3=$CI$9,Titoli!$G37,IF(AO$3=$CI$10,Titoli!$P37,IF(AO$3=$CI$11,Titoli!$Y37,IF(AO$3=$CI$12,Titoli!$AH37,IF(AO$3=$CI$13,Titoli!$AQ37,IF(AO$3=$CI$14,Titoli!$G65,IF(AO$3=$CI$15,Titoli!$P65,IF(AO$3=$CI$16,Titoli!$Y65,IF(AO$3=$CI$17,Titoli!$AH65,IF(AO$3=$CI$18,Titoli!$AQ65,IF(AO$3=$CI$19,Titoli!$G93,IF(AO$3=$CI$20,Titoli!$P93,IF(AO$3=$CI$21,Titoli!$Y93,IF(AO$3=$CI$22,Titoli!$AH93,IF(AO$3=$CI$23,Titoli!$AQ93,IF(AO$3=$CI$24,Titoli!$G121,IF(AO$3=$CI$25,Titoli!$P121,IF(AO$3=$CI$26,Titoli!$Y121,IF(AO$3=$CI$27,Titoli!$AH121,IF(AO$3=$CI$28,Titoli!$AQ121,""))))))))))))))))))))))))))</f>
        <v/>
      </c>
      <c r="AP9" s="16" t="str">
        <f t="shared" ref="AP9" si="91">IF(AO9="","",(AO9-AO8)/AO8)</f>
        <v/>
      </c>
      <c r="AQ9" s="17" t="str">
        <f t="shared" si="42"/>
        <v/>
      </c>
      <c r="AR9" s="27" t="str">
        <f>IF(AR$3="","",IF(AR$3=$CI$4,Titoli!$G9,IF(AR$3=$CI$5,Titoli!$P9,IF(AR$3=$CI$6,Titoli!$Y9,IF(AR$3=$CI$7,Titoli!$AH9,IF(AR$3=$CI$8,Titoli!$AQ9,IF(AR$3=$CI$9,Titoli!$G37,IF(AR$3=$CI$10,Titoli!$P37,IF(AR$3=$CI$11,Titoli!$Y37,IF(AR$3=$CI$12,Titoli!$AH37,IF(AR$3=$CI$13,Titoli!$AQ37,IF(AR$3=$CI$14,Titoli!$G65,IF(AR$3=$CI$15,Titoli!$P65,IF(AR$3=$CI$16,Titoli!$Y65,IF(AR$3=$CI$17,Titoli!$AH65,IF(AR$3=$CI$18,Titoli!$AQ65,IF(AR$3=$CI$19,Titoli!$G93,IF(AR$3=$CI$20,Titoli!$P93,IF(AR$3=$CI$21,Titoli!$Y93,IF(AR$3=$CI$22,Titoli!$AH93,IF(AR$3=$CI$23,Titoli!$AQ93,IF(AR$3=$CI$24,Titoli!$G121,IF(AR$3=$CI$25,Titoli!$P121,IF(AR$3=$CI$26,Titoli!$Y121,IF(AR$3=$CI$27,Titoli!$AH121,IF(AR$3=$CI$28,Titoli!$AQ121,""))))))))))))))))))))))))))</f>
        <v/>
      </c>
      <c r="AS9" s="16" t="str">
        <f t="shared" ref="AS9" si="92">IF(AR9="","",(AR9-AR8)/AR8)</f>
        <v/>
      </c>
      <c r="AT9" s="17" t="str">
        <f t="shared" si="43"/>
        <v/>
      </c>
      <c r="AU9" s="27" t="str">
        <f>IF(AU$3="","",IF(AU$3=$CI$4,Titoli!$G9,IF(AU$3=$CI$5,Titoli!$P9,IF(AU$3=$CI$6,Titoli!$Y9,IF(AU$3=$CI$7,Titoli!$AH9,IF(AU$3=$CI$8,Titoli!$AQ9,IF(AU$3=$CI$9,Titoli!$G37,IF(AU$3=$CI$10,Titoli!$P37,IF(AU$3=$CI$11,Titoli!$Y37,IF(AU$3=$CI$12,Titoli!$AH37,IF(AU$3=$CI$13,Titoli!$AQ37,IF(AU$3=$CI$14,Titoli!$G65,IF(AU$3=$CI$15,Titoli!$P65,IF(AU$3=$CI$16,Titoli!$Y65,IF(AU$3=$CI$17,Titoli!$AH65,IF(AU$3=$CI$18,Titoli!$AQ65,IF(AU$3=$CI$19,Titoli!$G93,IF(AU$3=$CI$20,Titoli!$P93,IF(AU$3=$CI$21,Titoli!$Y93,IF(AU$3=$CI$22,Titoli!$AH93,IF(AU$3=$CI$23,Titoli!$AQ93,IF(AU$3=$CI$24,Titoli!$G121,IF(AU$3=$CI$25,Titoli!$P121,IF(AU$3=$CI$26,Titoli!$Y121,IF(AU$3=$CI$27,Titoli!$AH121,IF(AU$3=$CI$28,Titoli!$AQ121,""))))))))))))))))))))))))))</f>
        <v/>
      </c>
      <c r="AV9" s="16" t="str">
        <f t="shared" ref="AV9" si="93">IF(AU9="","",(AU9-AU8)/AU8)</f>
        <v/>
      </c>
      <c r="AW9" s="17" t="str">
        <f t="shared" si="44"/>
        <v/>
      </c>
      <c r="AX9" s="27" t="str">
        <f>IF(AX$3="","",IF(AX$3=$CI$4,Titoli!$G9,IF(AX$3=$CI$5,Titoli!$P9,IF(AX$3=$CI$6,Titoli!$Y9,IF(AX$3=$CI$7,Titoli!$AH9,IF(AX$3=$CI$8,Titoli!$AQ9,IF(AX$3=$CI$9,Titoli!$G37,IF(AX$3=$CI$10,Titoli!$P37,IF(AX$3=$CI$11,Titoli!$Y37,IF(AX$3=$CI$12,Titoli!$AH37,IF(AX$3=$CI$13,Titoli!$AQ37,IF(AX$3=$CI$14,Titoli!$G65,IF(AX$3=$CI$15,Titoli!$P65,IF(AX$3=$CI$16,Titoli!$Y65,IF(AX$3=$CI$17,Titoli!$AH65,IF(AX$3=$CI$18,Titoli!$AQ65,IF(AX$3=$CI$19,Titoli!$G93,IF(AX$3=$CI$20,Titoli!$P93,IF(AX$3=$CI$21,Titoli!$Y93,IF(AX$3=$CI$22,Titoli!$AH93,IF(AX$3=$CI$23,Titoli!$AQ93,IF(AX$3=$CI$24,Titoli!$G121,IF(AX$3=$CI$25,Titoli!$P121,IF(AX$3=$CI$26,Titoli!$Y121,IF(AX$3=$CI$27,Titoli!$AH121,IF(AX$3=$CI$28,Titoli!$AQ121,""))))))))))))))))))))))))))</f>
        <v/>
      </c>
      <c r="AY9" s="16" t="str">
        <f t="shared" ref="AY9" si="94">IF(AX9="","",(AX9-AX8)/AX8)</f>
        <v/>
      </c>
      <c r="AZ9" s="17" t="str">
        <f t="shared" si="45"/>
        <v/>
      </c>
      <c r="BA9" s="27" t="str">
        <f>IF(BA$3="","",IF(BA$3=$CI$4,Titoli!$G9,IF(BA$3=$CI$5,Titoli!$P9,IF(BA$3=$CI$6,Titoli!$Y9,IF(BA$3=$CI$7,Titoli!$AH9,IF(BA$3=$CI$8,Titoli!$AQ9,IF(BA$3=$CI$9,Titoli!$G37,IF(BA$3=$CI$10,Titoli!$P37,IF(BA$3=$CI$11,Titoli!$Y37,IF(BA$3=$CI$12,Titoli!$AH37,IF(BA$3=$CI$13,Titoli!$AQ37,IF(BA$3=$CI$14,Titoli!$G65,IF(BA$3=$CI$15,Titoli!$P65,IF(BA$3=$CI$16,Titoli!$Y65,IF(BA$3=$CI$17,Titoli!$AH65,IF(BA$3=$CI$18,Titoli!$AQ65,IF(BA$3=$CI$19,Titoli!$G93,IF(BA$3=$CI$20,Titoli!$P93,IF(BA$3=$CI$21,Titoli!$Y93,IF(BA$3=$CI$22,Titoli!$AH93,IF(BA$3=$CI$23,Titoli!$AQ93,IF(BA$3=$CI$24,Titoli!$G121,IF(BA$3=$CI$25,Titoli!$P121,IF(BA$3=$CI$26,Titoli!$Y121,IF(BA$3=$CI$27,Titoli!$AH121,IF(BA$3=$CI$28,Titoli!$AQ121,""))))))))))))))))))))))))))</f>
        <v/>
      </c>
      <c r="BB9" s="16" t="str">
        <f t="shared" ref="BB9" si="95">IF(BA9="","",(BA9-BA8)/BA8)</f>
        <v/>
      </c>
      <c r="BC9" s="17" t="str">
        <f t="shared" si="47"/>
        <v/>
      </c>
      <c r="BD9" s="27" t="str">
        <f>IF(BD$3="","",IF(BD$3=$CI$4,Titoli!$G9,IF(BD$3=$CI$5,Titoli!$P9,IF(BD$3=$CI$6,Titoli!$Y9,IF(BD$3=$CI$7,Titoli!$AH9,IF(BD$3=$CI$8,Titoli!$AQ9,IF(BD$3=$CI$9,Titoli!$G37,IF(BD$3=$CI$10,Titoli!$P37,IF(BD$3=$CI$11,Titoli!$Y37,IF(BD$3=$CI$12,Titoli!$AH37,IF(BD$3=$CI$13,Titoli!$AQ37,IF(BD$3=$CI$14,Titoli!$G65,IF(BD$3=$CI$15,Titoli!$P65,IF(BD$3=$CI$16,Titoli!$Y65,IF(BD$3=$CI$17,Titoli!$AH65,IF(BD$3=$CI$18,Titoli!$AQ65,IF(BD$3=$CI$19,Titoli!$G93,IF(BD$3=$CI$20,Titoli!$P93,IF(BD$3=$CI$21,Titoli!$Y93,IF(BD$3=$CI$22,Titoli!$AH93,IF(BD$3=$CI$23,Titoli!$AQ93,IF(BD$3=$CI$24,Titoli!$G121,IF(BD$3=$CI$25,Titoli!$P121,IF(BD$3=$CI$26,Titoli!$Y121,IF(BD$3=$CI$27,Titoli!$AH121,IF(BD$3=$CI$28,Titoli!$AQ121,""))))))))))))))))))))))))))</f>
        <v/>
      </c>
      <c r="BE9" s="16" t="str">
        <f t="shared" ref="BE9" si="96">IF(BD9="","",(BD9-BD8)/BD8)</f>
        <v/>
      </c>
      <c r="BF9" s="17" t="str">
        <f t="shared" si="49"/>
        <v/>
      </c>
      <c r="BG9" s="27" t="str">
        <f>IF(BG$3="","",IF(BG$3=$CI$4,Titoli!$G9,IF(BG$3=$CI$5,Titoli!$P9,IF(BG$3=$CI$6,Titoli!$Y9,IF(BG$3=$CI$7,Titoli!$AH9,IF(BG$3=$CI$8,Titoli!$AQ9,IF(BG$3=$CI$9,Titoli!$G37,IF(BG$3=$CI$10,Titoli!$P37,IF(BG$3=$CI$11,Titoli!$Y37,IF(BG$3=$CI$12,Titoli!$AH37,IF(BG$3=$CI$13,Titoli!$AQ37,IF(BG$3=$CI$14,Titoli!$G65,IF(BG$3=$CI$15,Titoli!$P65,IF(BG$3=$CI$16,Titoli!$Y65,IF(BG$3=$CI$17,Titoli!$AH65,IF(BG$3=$CI$18,Titoli!$AQ65,IF(BG$3=$CI$19,Titoli!$G93,IF(BG$3=$CI$20,Titoli!$P93,IF(BG$3=$CI$21,Titoli!$Y93,IF(BG$3=$CI$22,Titoli!$AH93,IF(BG$3=$CI$23,Titoli!$AQ93,IF(BG$3=$CI$24,Titoli!$G121,IF(BG$3=$CI$25,Titoli!$P121,IF(BG$3=$CI$26,Titoli!$Y121,IF(BG$3=$CI$27,Titoli!$AH121,IF(BG$3=$CI$28,Titoli!$AQ121,""))))))))))))))))))))))))))</f>
        <v/>
      </c>
      <c r="BH9" s="16" t="str">
        <f t="shared" ref="BH9" si="97">IF(BG9="","",(BG9-BG8)/BG8)</f>
        <v/>
      </c>
      <c r="BI9" s="17" t="str">
        <f t="shared" si="51"/>
        <v/>
      </c>
      <c r="BJ9" s="27" t="str">
        <f>IF(BJ$3="","",IF(BJ$3=$CI$4,Titoli!$G9,IF(BJ$3=$CI$5,Titoli!$P9,IF(BJ$3=$CI$6,Titoli!$Y9,IF(BJ$3=$CI$7,Titoli!$AH9,IF(BJ$3=$CI$8,Titoli!$AQ9,IF(BJ$3=$CI$9,Titoli!$G37,IF(BJ$3=$CI$10,Titoli!$P37,IF(BJ$3=$CI$11,Titoli!$Y37,IF(BJ$3=$CI$12,Titoli!$AH37,IF(BJ$3=$CI$13,Titoli!$AQ37,IF(BJ$3=$CI$14,Titoli!$G65,IF(BJ$3=$CI$15,Titoli!$P65,IF(BJ$3=$CI$16,Titoli!$Y65,IF(BJ$3=$CI$17,Titoli!$AH65,IF(BJ$3=$CI$18,Titoli!$AQ65,IF(BJ$3=$CI$19,Titoli!$G93,IF(BJ$3=$CI$20,Titoli!$P93,IF(BJ$3=$CI$21,Titoli!$Y93,IF(BJ$3=$CI$22,Titoli!$AH93,IF(BJ$3=$CI$23,Titoli!$AQ93,IF(BJ$3=$CI$24,Titoli!$G121,IF(BJ$3=$CI$25,Titoli!$P121,IF(BJ$3=$CI$26,Titoli!$Y121,IF(BJ$3=$CI$27,Titoli!$AH121,IF(BJ$3=$CI$28,Titoli!$AQ121,""))))))))))))))))))))))))))</f>
        <v/>
      </c>
      <c r="BK9" s="16" t="str">
        <f t="shared" ref="BK9" si="98">IF(BJ9="","",(BJ9-BJ8)/BJ8)</f>
        <v/>
      </c>
      <c r="BL9" s="17" t="str">
        <f t="shared" si="53"/>
        <v/>
      </c>
      <c r="BM9" s="27" t="str">
        <f>IF(BM$3="","",IF(BM$3=$CI$4,Titoli!$G9,IF(BM$3=$CI$5,Titoli!$P9,IF(BM$3=$CI$6,Titoli!$Y9,IF(BM$3=$CI$7,Titoli!$AH9,IF(BM$3=$CI$8,Titoli!$AQ9,IF(BM$3=$CI$9,Titoli!$G37,IF(BM$3=$CI$10,Titoli!$P37,IF(BM$3=$CI$11,Titoli!$Y37,IF(BM$3=$CI$12,Titoli!$AH37,IF(BM$3=$CI$13,Titoli!$AQ37,IF(BM$3=$CI$14,Titoli!$G65,IF(BM$3=$CI$15,Titoli!$P65,IF(BM$3=$CI$16,Titoli!$Y65,IF(BM$3=$CI$17,Titoli!$AH65,IF(BM$3=$CI$18,Titoli!$AQ65,IF(BM$3=$CI$19,Titoli!$G93,IF(BM$3=$CI$20,Titoli!$P93,IF(BM$3=$CI$21,Titoli!$Y93,IF(BM$3=$CI$22,Titoli!$AH93,IF(BM$3=$CI$23,Titoli!$AQ93,IF(BM$3=$CI$24,Titoli!$G121,IF(BM$3=$CI$25,Titoli!$P121,IF(BM$3=$CI$26,Titoli!$Y121,IF(BM$3=$CI$27,Titoli!$AH121,IF(BM$3=$CI$28,Titoli!$AQ121,""))))))))))))))))))))))))))</f>
        <v/>
      </c>
      <c r="BN9" s="16" t="str">
        <f t="shared" ref="BN9" si="99">IF(BM9="","",(BM9-BM8)/BM8)</f>
        <v/>
      </c>
      <c r="BO9" s="17" t="str">
        <f t="shared" si="55"/>
        <v/>
      </c>
      <c r="BP9" s="27" t="str">
        <f>IF(BP$3="","",IF(BP$3=$CI$4,Titoli!$G9,IF(BP$3=$CI$5,Titoli!$P9,IF(BP$3=$CI$6,Titoli!$Y9,IF(BP$3=$CI$7,Titoli!$AH9,IF(BP$3=$CI$8,Titoli!$AQ9,IF(BP$3=$CI$9,Titoli!$G37,IF(BP$3=$CI$10,Titoli!$P37,IF(BP$3=$CI$11,Titoli!$Y37,IF(BP$3=$CI$12,Titoli!$AH37,IF(BP$3=$CI$13,Titoli!$AQ37,IF(BP$3=$CI$14,Titoli!$G65,IF(BP$3=$CI$15,Titoli!$P65,IF(BP$3=$CI$16,Titoli!$Y65,IF(BP$3=$CI$17,Titoli!$AH65,IF(BP$3=$CI$18,Titoli!$AQ65,IF(BP$3=$CI$19,Titoli!$G93,IF(BP$3=$CI$20,Titoli!$P93,IF(BP$3=$CI$21,Titoli!$Y93,IF(BP$3=$CI$22,Titoli!$AH93,IF(BP$3=$CI$23,Titoli!$AQ93,IF(BP$3=$CI$24,Titoli!$G121,IF(BP$3=$CI$25,Titoli!$P121,IF(BP$3=$CI$26,Titoli!$Y121,IF(BP$3=$CI$27,Titoli!$AH121,IF(BP$3=$CI$28,Titoli!$AQ121,""))))))))))))))))))))))))))</f>
        <v/>
      </c>
      <c r="BQ9" s="16" t="str">
        <f t="shared" ref="BQ9" si="100">IF(BP9="","",(BP9-BP8)/BP8)</f>
        <v/>
      </c>
      <c r="BR9" s="17" t="str">
        <f t="shared" si="57"/>
        <v/>
      </c>
      <c r="CH9" s="1">
        <f t="shared" si="58"/>
        <v>6</v>
      </c>
      <c r="CI9" s="25" t="s">
        <v>341</v>
      </c>
    </row>
    <row r="10" spans="1:87">
      <c r="A10" s="1">
        <f t="shared" si="59"/>
        <v>5</v>
      </c>
      <c r="B10" s="27">
        <f>IF($B$3="","",IF($B$3=$CI$4,Titoli!G10,IF($B$3=$CI$5,Titoli!P10,IF($B$3=$CI$6,Titoli!Y10,IF($B$3=$CI$7,Titoli!AH10,IF($B$3=$CI$8,Titoli!AQ10,IF($B$3=$CI$9,Titoli!G38,IF($B$3=$CI$10,Titoli!P38,IF($B$3=$CI$11,Titoli!Y38,IF($B$3=$CI$12,Titoli!AH38,IF($B$3=$CI$13,Titoli!AQ38,IF($B$3=$CI$14,Titoli!G66,IF($B$3=$CI$15,Titoli!P66,IF($B$3=$CI$16,Titoli!Y66,IF($B$3=$CI$17,Titoli!AH66,IF($B$3=$CI$18,Titoli!AQ66,IF($B$3=$CI$19,Titoli!G94,IF($B$3=$CI$20,Titoli!P94,IF($B$3=$CI$21,Titoli!Y94,IF($B$3=$CI$22,Titoli!AH94,IF($B$3=$CI$23,Titoli!AQ94,IF($B$3=$CI$24,Titoli!G122,IF($B$3=$CI$25,Titoli!P122,IF($B$3=$CI$26,Titoli!Y122,IF($B$3=$CI$27,Titoli!AH122,IF($B$3=$CI$28,Titoli!AQ122,""))))))))))))))))))))))))))</f>
        <v>2.286</v>
      </c>
      <c r="C10" s="16">
        <f t="shared" si="60"/>
        <v>-0.12211981566820278</v>
      </c>
      <c r="D10" s="17">
        <f t="shared" si="61"/>
        <v>-0.13024515897370387</v>
      </c>
      <c r="E10" s="27">
        <f>IF($E$3="","",IF($E$3=$CI$4,Titoli!$G10,IF($E$3=$CI$5,Titoli!$P10,IF($E$3=$CI$6,Titoli!$Y10,IF($E$3=$CI$7,Titoli!$AH10,IF($E$3=$CI$8,Titoli!$AQ10,IF($E$3=$CI$9,Titoli!$G38,IF($E$3=$CI$10,Titoli!$P38,IF($E$3=$CI$11,Titoli!$Y38,IF($E$3=$CI$12,Titoli!$AH38,IF($E$3=$CI$13,Titoli!$AQ38,IF($E$3=$CI$14,Titoli!$G66,IF($E$3=$CI$15,Titoli!$P66,IF($E$3=$CI$16,Titoli!$Y66,IF($E$3=$CI$17,Titoli!$AH66,IF($E$3=$CI$18,Titoli!$AQ66,IF($E$3=$CI$19,Titoli!$G94,IF($E$3=$CI$20,Titoli!$P94,IF($E$3=$CI$21,Titoli!$Y94,IF($E$3=$CI$22,Titoli!$AH94,IF($E$3=$CI$23,Titoli!$AQ94,IF($E$3=$CI$24,Titoli!$G122,IF($E$3=$CI$25,Titoli!$P122,IF($E$3=$CI$26,Titoli!$Y122,IF($E$3=$CI$27,Titoli!$AH122,IF($E$3=$CI$28,Titoli!$AQ122,""))))))))))))))))))))))))))</f>
        <v>3.8140000000000001</v>
      </c>
      <c r="F10" s="16">
        <f t="shared" si="20"/>
        <v>-2.7040816326530579E-2</v>
      </c>
      <c r="G10" s="17">
        <f t="shared" si="21"/>
        <v>-2.7413146624143781E-2</v>
      </c>
      <c r="H10" s="27" t="str">
        <f>IF(H$3="","",IF(H$3=$CI$4,Titoli!$G10,IF(H$3=$CI$5,Titoli!$P10,IF(H$3=$CI$6,Titoli!$Y10,IF(H$3=$CI$7,Titoli!$AH10,IF(H$3=$CI$8,Titoli!$AQ10,IF(H$3=$CI$9,Titoli!$G38,IF(H$3=$CI$10,Titoli!$P38,IF(H$3=$CI$11,Titoli!$Y38,IF(H$3=$CI$12,Titoli!$AH38,IF(H$3=$CI$13,Titoli!$AQ38,IF(H$3=$CI$14,Titoli!$G66,IF(H$3=$CI$15,Titoli!$P66,IF(H$3=$CI$16,Titoli!$Y66,IF(H$3=$CI$17,Titoli!$AH66,IF(H$3=$CI$18,Titoli!$AQ66,IF(H$3=$CI$19,Titoli!$G94,IF(H$3=$CI$20,Titoli!$P94,IF(H$3=$CI$21,Titoli!$Y94,IF(H$3=$CI$22,Titoli!$AH94,IF(H$3=$CI$23,Titoli!$AQ94,IF(H$3=$CI$24,Titoli!$G122,IF(H$3=$CI$25,Titoli!$P122,IF(H$3=$CI$26,Titoli!$Y122,IF(H$3=$CI$27,Titoli!$AH122,IF(H$3=$CI$28,Titoli!$AQ122,""))))))))))))))))))))))))))</f>
        <v/>
      </c>
      <c r="I10" s="16" t="str">
        <f t="shared" si="20"/>
        <v/>
      </c>
      <c r="J10" s="17" t="str">
        <f t="shared" si="23"/>
        <v/>
      </c>
      <c r="K10" s="27" t="str">
        <f>IF(K$3="","",IF(K$3=$CI$4,Titoli!$G10,IF(K$3=$CI$5,Titoli!$P10,IF(K$3=$CI$6,Titoli!$Y10,IF(K$3=$CI$7,Titoli!$AH10,IF(K$3=$CI$8,Titoli!$AQ10,IF(K$3=$CI$9,Titoli!$G38,IF(K$3=$CI$10,Titoli!$P38,IF(K$3=$CI$11,Titoli!$Y38,IF(K$3=$CI$12,Titoli!$AH38,IF(K$3=$CI$13,Titoli!$AQ38,IF(K$3=$CI$14,Titoli!$G66,IF(K$3=$CI$15,Titoli!$P66,IF(K$3=$CI$16,Titoli!$Y66,IF(K$3=$CI$17,Titoli!$AH66,IF(K$3=$CI$18,Titoli!$AQ66,IF(K$3=$CI$19,Titoli!$G94,IF(K$3=$CI$20,Titoli!$P94,IF(K$3=$CI$21,Titoli!$Y94,IF(K$3=$CI$22,Titoli!$AH94,IF(K$3=$CI$23,Titoli!$AQ94,IF(K$3=$CI$24,Titoli!$G122,IF(K$3=$CI$25,Titoli!$P122,IF(K$3=$CI$26,Titoli!$Y122,IF(K$3=$CI$27,Titoli!$AH122,IF(K$3=$CI$28,Titoli!$AQ122,""))))))))))))))))))))))))))</f>
        <v/>
      </c>
      <c r="L10" s="16" t="str">
        <f t="shared" si="20"/>
        <v/>
      </c>
      <c r="M10" s="17" t="str">
        <f t="shared" si="25"/>
        <v/>
      </c>
      <c r="N10" s="27" t="str">
        <f>IF(N$3="","",IF(N$3=$CI$4,Titoli!$G10,IF(N$3=$CI$5,Titoli!$P10,IF(N$3=$CI$6,Titoli!$Y10,IF(N$3=$CI$7,Titoli!$AH10,IF(N$3=$CI$8,Titoli!$AQ10,IF(N$3=$CI$9,Titoli!$G38,IF(N$3=$CI$10,Titoli!$P38,IF(N$3=$CI$11,Titoli!$Y38,IF(N$3=$CI$12,Titoli!$AH38,IF(N$3=$CI$13,Titoli!$AQ38,IF(N$3=$CI$14,Titoli!$G66,IF(N$3=$CI$15,Titoli!$P66,IF(N$3=$CI$16,Titoli!$Y66,IF(N$3=$CI$17,Titoli!$AH66,IF(N$3=$CI$18,Titoli!$AQ66,IF(N$3=$CI$19,Titoli!$G94,IF(N$3=$CI$20,Titoli!$P94,IF(N$3=$CI$21,Titoli!$Y94,IF(N$3=$CI$22,Titoli!$AH94,IF(N$3=$CI$23,Titoli!$AQ94,IF(N$3=$CI$24,Titoli!$G122,IF(N$3=$CI$25,Titoli!$P122,IF(N$3=$CI$26,Titoli!$Y122,IF(N$3=$CI$27,Titoli!$AH122,IF(N$3=$CI$28,Titoli!$AQ122,""))))))))))))))))))))))))))</f>
        <v/>
      </c>
      <c r="O10" s="16" t="str">
        <f t="shared" si="20"/>
        <v/>
      </c>
      <c r="P10" s="17" t="str">
        <f t="shared" si="27"/>
        <v/>
      </c>
      <c r="Q10" s="27" t="str">
        <f>IF(Q$3="","",IF(Q$3=$CI$4,Titoli!$G10,IF(Q$3=$CI$5,Titoli!$P10,IF(Q$3=$CI$6,Titoli!$Y10,IF(Q$3=$CI$7,Titoli!$AH10,IF(Q$3=$CI$8,Titoli!$AQ10,IF(Q$3=$CI$9,Titoli!$G38,IF(Q$3=$CI$10,Titoli!$P38,IF(Q$3=$CI$11,Titoli!$Y38,IF(Q$3=$CI$12,Titoli!$AH38,IF(Q$3=$CI$13,Titoli!$AQ38,IF(Q$3=$CI$14,Titoli!$G66,IF(Q$3=$CI$15,Titoli!$P66,IF(Q$3=$CI$16,Titoli!$Y66,IF(Q$3=$CI$17,Titoli!$AH66,IF(Q$3=$CI$18,Titoli!$AQ66,IF(Q$3=$CI$19,Titoli!$G94,IF(Q$3=$CI$20,Titoli!$P94,IF(Q$3=$CI$21,Titoli!$Y94,IF(Q$3=$CI$22,Titoli!$AH94,IF(Q$3=$CI$23,Titoli!$AQ94,IF(Q$3=$CI$24,Titoli!$G122,IF(Q$3=$CI$25,Titoli!$P122,IF(Q$3=$CI$26,Titoli!$Y122,IF(Q$3=$CI$27,Titoli!$AH122,IF(Q$3=$CI$28,Titoli!$AQ122,""))))))))))))))))))))))))))</f>
        <v/>
      </c>
      <c r="R10" s="16" t="str">
        <f t="shared" si="20"/>
        <v/>
      </c>
      <c r="S10" s="17" t="str">
        <f t="shared" si="29"/>
        <v/>
      </c>
      <c r="T10" s="27" t="str">
        <f>IF(T$3="","",IF(T$3=$CI$4,Titoli!$G10,IF(T$3=$CI$5,Titoli!$P10,IF(T$3=$CI$6,Titoli!$Y10,IF(T$3=$CI$7,Titoli!$AH10,IF(T$3=$CI$8,Titoli!$AQ10,IF(T$3=$CI$9,Titoli!$G38,IF(T$3=$CI$10,Titoli!$P38,IF(T$3=$CI$11,Titoli!$Y38,IF(T$3=$CI$12,Titoli!$AH38,IF(T$3=$CI$13,Titoli!$AQ38,IF(T$3=$CI$14,Titoli!$G66,IF(T$3=$CI$15,Titoli!$P66,IF(T$3=$CI$16,Titoli!$Y66,IF(T$3=$CI$17,Titoli!$AH66,IF(T$3=$CI$18,Titoli!$AQ66,IF(T$3=$CI$19,Titoli!$G94,IF(T$3=$CI$20,Titoli!$P94,IF(T$3=$CI$21,Titoli!$Y94,IF(T$3=$CI$22,Titoli!$AH94,IF(T$3=$CI$23,Titoli!$AQ94,IF(T$3=$CI$24,Titoli!$G122,IF(T$3=$CI$25,Titoli!$P122,IF(T$3=$CI$26,Titoli!$Y122,IF(T$3=$CI$27,Titoli!$AH122,IF(T$3=$CI$28,Titoli!$AQ122,""))))))))))))))))))))))))))</f>
        <v/>
      </c>
      <c r="U10" s="16" t="str">
        <f t="shared" si="20"/>
        <v/>
      </c>
      <c r="V10" s="17" t="str">
        <f t="shared" si="31"/>
        <v/>
      </c>
      <c r="W10" s="27" t="str">
        <f>IF(W$3="","",IF(W$3=$CI$4,Titoli!$G10,IF(W$3=$CI$5,Titoli!$P10,IF(W$3=$CI$6,Titoli!$Y10,IF(W$3=$CI$7,Titoli!$AH10,IF(W$3=$CI$8,Titoli!$AQ10,IF(W$3=$CI$9,Titoli!$G38,IF(W$3=$CI$10,Titoli!$P38,IF(W$3=$CI$11,Titoli!$Y38,IF(W$3=$CI$12,Titoli!$AH38,IF(W$3=$CI$13,Titoli!$AQ38,IF(W$3=$CI$14,Titoli!$G66,IF(W$3=$CI$15,Titoli!$P66,IF(W$3=$CI$16,Titoli!$Y66,IF(W$3=$CI$17,Titoli!$AH66,IF(W$3=$CI$18,Titoli!$AQ66,IF(W$3=$CI$19,Titoli!$G94,IF(W$3=$CI$20,Titoli!$P94,IF(W$3=$CI$21,Titoli!$Y94,IF(W$3=$CI$22,Titoli!$AH94,IF(W$3=$CI$23,Titoli!$AQ94,IF(W$3=$CI$24,Titoli!$G122,IF(W$3=$CI$25,Titoli!$P122,IF(W$3=$CI$26,Titoli!$Y122,IF(W$3=$CI$27,Titoli!$AH122,IF(W$3=$CI$28,Titoli!$AQ122,""))))))))))))))))))))))))))</f>
        <v/>
      </c>
      <c r="X10" s="16" t="str">
        <f t="shared" si="20"/>
        <v/>
      </c>
      <c r="Y10" s="17" t="str">
        <f t="shared" si="33"/>
        <v/>
      </c>
      <c r="Z10" s="27" t="str">
        <f>IF(Z$3="","",IF(Z$3=$CI$4,Titoli!$G10,IF(Z$3=$CI$5,Titoli!$P10,IF(Z$3=$CI$6,Titoli!$Y10,IF(Z$3=$CI$7,Titoli!$AH10,IF(Z$3=$CI$8,Titoli!$AQ10,IF(Z$3=$CI$9,Titoli!$G38,IF(Z$3=$CI$10,Titoli!$P38,IF(Z$3=$CI$11,Titoli!$Y38,IF(Z$3=$CI$12,Titoli!$AH38,IF(Z$3=$CI$13,Titoli!$AQ38,IF(Z$3=$CI$14,Titoli!$G66,IF(Z$3=$CI$15,Titoli!$P66,IF(Z$3=$CI$16,Titoli!$Y66,IF(Z$3=$CI$17,Titoli!$AH66,IF(Z$3=$CI$18,Titoli!$AQ66,IF(Z$3=$CI$19,Titoli!$G94,IF(Z$3=$CI$20,Titoli!$P94,IF(Z$3=$CI$21,Titoli!$Y94,IF(Z$3=$CI$22,Titoli!$AH94,IF(Z$3=$CI$23,Titoli!$AQ94,IF(Z$3=$CI$24,Titoli!$G122,IF(Z$3=$CI$25,Titoli!$P122,IF(Z$3=$CI$26,Titoli!$Y122,IF(Z$3=$CI$27,Titoli!$AH122,IF(Z$3=$CI$28,Titoli!$AQ122,""))))))))))))))))))))))))))</f>
        <v/>
      </c>
      <c r="AA10" s="16" t="str">
        <f t="shared" si="20"/>
        <v/>
      </c>
      <c r="AB10" s="17" t="str">
        <f t="shared" si="35"/>
        <v/>
      </c>
      <c r="AC10" s="27" t="str">
        <f>IF(AC$3="","",IF(AC$3=$CI$4,Titoli!$G10,IF(AC$3=$CI$5,Titoli!$P10,IF(AC$3=$CI$6,Titoli!$Y10,IF(AC$3=$CI$7,Titoli!$AH10,IF(AC$3=$CI$8,Titoli!$AQ10,IF(AC$3=$CI$9,Titoli!$G38,IF(AC$3=$CI$10,Titoli!$P38,IF(AC$3=$CI$11,Titoli!$Y38,IF(AC$3=$CI$12,Titoli!$AH38,IF(AC$3=$CI$13,Titoli!$AQ38,IF(AC$3=$CI$14,Titoli!$G66,IF(AC$3=$CI$15,Titoli!$P66,IF(AC$3=$CI$16,Titoli!$Y66,IF(AC$3=$CI$17,Titoli!$AH66,IF(AC$3=$CI$18,Titoli!$AQ66,IF(AC$3=$CI$19,Titoli!$G94,IF(AC$3=$CI$20,Titoli!$P94,IF(AC$3=$CI$21,Titoli!$Y94,IF(AC$3=$CI$22,Titoli!$AH94,IF(AC$3=$CI$23,Titoli!$AQ94,IF(AC$3=$CI$24,Titoli!$G122,IF(AC$3=$CI$25,Titoli!$P122,IF(AC$3=$CI$26,Titoli!$Y122,IF(AC$3=$CI$27,Titoli!$AH122,IF(AC$3=$CI$28,Titoli!$AQ122,""))))))))))))))))))))))))))</f>
        <v/>
      </c>
      <c r="AD10" s="16" t="str">
        <f t="shared" si="20"/>
        <v/>
      </c>
      <c r="AE10" s="17" t="str">
        <f t="shared" si="37"/>
        <v/>
      </c>
      <c r="AF10" s="27" t="str">
        <f>IF(AF$3="","",IF(AF$3=$CI$4,Titoli!$G10,IF(AF$3=$CI$5,Titoli!$P10,IF(AF$3=$CI$6,Titoli!$Y10,IF(AF$3=$CI$7,Titoli!$AH10,IF(AF$3=$CI$8,Titoli!$AQ10,IF(AF$3=$CI$9,Titoli!$G38,IF(AF$3=$CI$10,Titoli!$P38,IF(AF$3=$CI$11,Titoli!$Y38,IF(AF$3=$CI$12,Titoli!$AH38,IF(AF$3=$CI$13,Titoli!$AQ38,IF(AF$3=$CI$14,Titoli!$G66,IF(AF$3=$CI$15,Titoli!$P66,IF(AF$3=$CI$16,Titoli!$Y66,IF(AF$3=$CI$17,Titoli!$AH66,IF(AF$3=$CI$18,Titoli!$AQ66,IF(AF$3=$CI$19,Titoli!$G94,IF(AF$3=$CI$20,Titoli!$P94,IF(AF$3=$CI$21,Titoli!$Y94,IF(AF$3=$CI$22,Titoli!$AH94,IF(AF$3=$CI$23,Titoli!$AQ94,IF(AF$3=$CI$24,Titoli!$G122,IF(AF$3=$CI$25,Titoli!$P122,IF(AF$3=$CI$26,Titoli!$Y122,IF(AF$3=$CI$27,Titoli!$AH122,IF(AF$3=$CI$28,Titoli!$AQ122,""))))))))))))))))))))))))))</f>
        <v/>
      </c>
      <c r="AG10" s="16" t="str">
        <f t="shared" ref="AG10" si="101">IF(AF10="","",(AF10-AF9)/AF9)</f>
        <v/>
      </c>
      <c r="AH10" s="17" t="str">
        <f t="shared" si="39"/>
        <v/>
      </c>
      <c r="AI10" s="27" t="str">
        <f>IF(AI$3="","",IF(AI$3=$CI$4,Titoli!$G10,IF(AI$3=$CI$5,Titoli!$P10,IF(AI$3=$CI$6,Titoli!$Y10,IF(AI$3=$CI$7,Titoli!$AH10,IF(AI$3=$CI$8,Titoli!$AQ10,IF(AI$3=$CI$9,Titoli!$G38,IF(AI$3=$CI$10,Titoli!$P38,IF(AI$3=$CI$11,Titoli!$Y38,IF(AI$3=$CI$12,Titoli!$AH38,IF(AI$3=$CI$13,Titoli!$AQ38,IF(AI$3=$CI$14,Titoli!$G66,IF(AI$3=$CI$15,Titoli!$P66,IF(AI$3=$CI$16,Titoli!$Y66,IF(AI$3=$CI$17,Titoli!$AH66,IF(AI$3=$CI$18,Titoli!$AQ66,IF(AI$3=$CI$19,Titoli!$G94,IF(AI$3=$CI$20,Titoli!$P94,IF(AI$3=$CI$21,Titoli!$Y94,IF(AI$3=$CI$22,Titoli!$AH94,IF(AI$3=$CI$23,Titoli!$AQ94,IF(AI$3=$CI$24,Titoli!$G122,IF(AI$3=$CI$25,Titoli!$P122,IF(AI$3=$CI$26,Titoli!$Y122,IF(AI$3=$CI$27,Titoli!$AH122,IF(AI$3=$CI$28,Titoli!$AQ122,""))))))))))))))))))))))))))</f>
        <v/>
      </c>
      <c r="AJ10" s="16" t="str">
        <f t="shared" ref="AJ10" si="102">IF(AI10="","",(AI10-AI9)/AI9)</f>
        <v/>
      </c>
      <c r="AK10" s="17" t="str">
        <f t="shared" si="40"/>
        <v/>
      </c>
      <c r="AL10" s="27" t="str">
        <f>IF(AL$3="","",IF(AL$3=$CI$4,Titoli!$G10,IF(AL$3=$CI$5,Titoli!$P10,IF(AL$3=$CI$6,Titoli!$Y10,IF(AL$3=$CI$7,Titoli!$AH10,IF(AL$3=$CI$8,Titoli!$AQ10,IF(AL$3=$CI$9,Titoli!$G38,IF(AL$3=$CI$10,Titoli!$P38,IF(AL$3=$CI$11,Titoli!$Y38,IF(AL$3=$CI$12,Titoli!$AH38,IF(AL$3=$CI$13,Titoli!$AQ38,IF(AL$3=$CI$14,Titoli!$G66,IF(AL$3=$CI$15,Titoli!$P66,IF(AL$3=$CI$16,Titoli!$Y66,IF(AL$3=$CI$17,Titoli!$AH66,IF(AL$3=$CI$18,Titoli!$AQ66,IF(AL$3=$CI$19,Titoli!$G94,IF(AL$3=$CI$20,Titoli!$P94,IF(AL$3=$CI$21,Titoli!$Y94,IF(AL$3=$CI$22,Titoli!$AH94,IF(AL$3=$CI$23,Titoli!$AQ94,IF(AL$3=$CI$24,Titoli!$G122,IF(AL$3=$CI$25,Titoli!$P122,IF(AL$3=$CI$26,Titoli!$Y122,IF(AL$3=$CI$27,Titoli!$AH122,IF(AL$3=$CI$28,Titoli!$AQ122,""))))))))))))))))))))))))))</f>
        <v/>
      </c>
      <c r="AM10" s="16" t="str">
        <f t="shared" ref="AM10" si="103">IF(AL10="","",(AL10-AL9)/AL9)</f>
        <v/>
      </c>
      <c r="AN10" s="17" t="str">
        <f t="shared" si="41"/>
        <v/>
      </c>
      <c r="AO10" s="27" t="str">
        <f>IF(AO$3="","",IF(AO$3=$CI$4,Titoli!$G10,IF(AO$3=$CI$5,Titoli!$P10,IF(AO$3=$CI$6,Titoli!$Y10,IF(AO$3=$CI$7,Titoli!$AH10,IF(AO$3=$CI$8,Titoli!$AQ10,IF(AO$3=$CI$9,Titoli!$G38,IF(AO$3=$CI$10,Titoli!$P38,IF(AO$3=$CI$11,Titoli!$Y38,IF(AO$3=$CI$12,Titoli!$AH38,IF(AO$3=$CI$13,Titoli!$AQ38,IF(AO$3=$CI$14,Titoli!$G66,IF(AO$3=$CI$15,Titoli!$P66,IF(AO$3=$CI$16,Titoli!$Y66,IF(AO$3=$CI$17,Titoli!$AH66,IF(AO$3=$CI$18,Titoli!$AQ66,IF(AO$3=$CI$19,Titoli!$G94,IF(AO$3=$CI$20,Titoli!$P94,IF(AO$3=$CI$21,Titoli!$Y94,IF(AO$3=$CI$22,Titoli!$AH94,IF(AO$3=$CI$23,Titoli!$AQ94,IF(AO$3=$CI$24,Titoli!$G122,IF(AO$3=$CI$25,Titoli!$P122,IF(AO$3=$CI$26,Titoli!$Y122,IF(AO$3=$CI$27,Titoli!$AH122,IF(AO$3=$CI$28,Titoli!$AQ122,""))))))))))))))))))))))))))</f>
        <v/>
      </c>
      <c r="AP10" s="16" t="str">
        <f t="shared" ref="AP10" si="104">IF(AO10="","",(AO10-AO9)/AO9)</f>
        <v/>
      </c>
      <c r="AQ10" s="17" t="str">
        <f t="shared" si="42"/>
        <v/>
      </c>
      <c r="AR10" s="27" t="str">
        <f>IF(AR$3="","",IF(AR$3=$CI$4,Titoli!$G10,IF(AR$3=$CI$5,Titoli!$P10,IF(AR$3=$CI$6,Titoli!$Y10,IF(AR$3=$CI$7,Titoli!$AH10,IF(AR$3=$CI$8,Titoli!$AQ10,IF(AR$3=$CI$9,Titoli!$G38,IF(AR$3=$CI$10,Titoli!$P38,IF(AR$3=$CI$11,Titoli!$Y38,IF(AR$3=$CI$12,Titoli!$AH38,IF(AR$3=$CI$13,Titoli!$AQ38,IF(AR$3=$CI$14,Titoli!$G66,IF(AR$3=$CI$15,Titoli!$P66,IF(AR$3=$CI$16,Titoli!$Y66,IF(AR$3=$CI$17,Titoli!$AH66,IF(AR$3=$CI$18,Titoli!$AQ66,IF(AR$3=$CI$19,Titoli!$G94,IF(AR$3=$CI$20,Titoli!$P94,IF(AR$3=$CI$21,Titoli!$Y94,IF(AR$3=$CI$22,Titoli!$AH94,IF(AR$3=$CI$23,Titoli!$AQ94,IF(AR$3=$CI$24,Titoli!$G122,IF(AR$3=$CI$25,Titoli!$P122,IF(AR$3=$CI$26,Titoli!$Y122,IF(AR$3=$CI$27,Titoli!$AH122,IF(AR$3=$CI$28,Titoli!$AQ122,""))))))))))))))))))))))))))</f>
        <v/>
      </c>
      <c r="AS10" s="16" t="str">
        <f t="shared" ref="AS10" si="105">IF(AR10="","",(AR10-AR9)/AR9)</f>
        <v/>
      </c>
      <c r="AT10" s="17" t="str">
        <f t="shared" si="43"/>
        <v/>
      </c>
      <c r="AU10" s="27" t="str">
        <f>IF(AU$3="","",IF(AU$3=$CI$4,Titoli!$G10,IF(AU$3=$CI$5,Titoli!$P10,IF(AU$3=$CI$6,Titoli!$Y10,IF(AU$3=$CI$7,Titoli!$AH10,IF(AU$3=$CI$8,Titoli!$AQ10,IF(AU$3=$CI$9,Titoli!$G38,IF(AU$3=$CI$10,Titoli!$P38,IF(AU$3=$CI$11,Titoli!$Y38,IF(AU$3=$CI$12,Titoli!$AH38,IF(AU$3=$CI$13,Titoli!$AQ38,IF(AU$3=$CI$14,Titoli!$G66,IF(AU$3=$CI$15,Titoli!$P66,IF(AU$3=$CI$16,Titoli!$Y66,IF(AU$3=$CI$17,Titoli!$AH66,IF(AU$3=$CI$18,Titoli!$AQ66,IF(AU$3=$CI$19,Titoli!$G94,IF(AU$3=$CI$20,Titoli!$P94,IF(AU$3=$CI$21,Titoli!$Y94,IF(AU$3=$CI$22,Titoli!$AH94,IF(AU$3=$CI$23,Titoli!$AQ94,IF(AU$3=$CI$24,Titoli!$G122,IF(AU$3=$CI$25,Titoli!$P122,IF(AU$3=$CI$26,Titoli!$Y122,IF(AU$3=$CI$27,Titoli!$AH122,IF(AU$3=$CI$28,Titoli!$AQ122,""))))))))))))))))))))))))))</f>
        <v/>
      </c>
      <c r="AV10" s="16" t="str">
        <f t="shared" ref="AV10" si="106">IF(AU10="","",(AU10-AU9)/AU9)</f>
        <v/>
      </c>
      <c r="AW10" s="17" t="str">
        <f t="shared" si="44"/>
        <v/>
      </c>
      <c r="AX10" s="27" t="str">
        <f>IF(AX$3="","",IF(AX$3=$CI$4,Titoli!$G10,IF(AX$3=$CI$5,Titoli!$P10,IF(AX$3=$CI$6,Titoli!$Y10,IF(AX$3=$CI$7,Titoli!$AH10,IF(AX$3=$CI$8,Titoli!$AQ10,IF(AX$3=$CI$9,Titoli!$G38,IF(AX$3=$CI$10,Titoli!$P38,IF(AX$3=$CI$11,Titoli!$Y38,IF(AX$3=$CI$12,Titoli!$AH38,IF(AX$3=$CI$13,Titoli!$AQ38,IF(AX$3=$CI$14,Titoli!$G66,IF(AX$3=$CI$15,Titoli!$P66,IF(AX$3=$CI$16,Titoli!$Y66,IF(AX$3=$CI$17,Titoli!$AH66,IF(AX$3=$CI$18,Titoli!$AQ66,IF(AX$3=$CI$19,Titoli!$G94,IF(AX$3=$CI$20,Titoli!$P94,IF(AX$3=$CI$21,Titoli!$Y94,IF(AX$3=$CI$22,Titoli!$AH94,IF(AX$3=$CI$23,Titoli!$AQ94,IF(AX$3=$CI$24,Titoli!$G122,IF(AX$3=$CI$25,Titoli!$P122,IF(AX$3=$CI$26,Titoli!$Y122,IF(AX$3=$CI$27,Titoli!$AH122,IF(AX$3=$CI$28,Titoli!$AQ122,""))))))))))))))))))))))))))</f>
        <v/>
      </c>
      <c r="AY10" s="16" t="str">
        <f t="shared" ref="AY10" si="107">IF(AX10="","",(AX10-AX9)/AX9)</f>
        <v/>
      </c>
      <c r="AZ10" s="17" t="str">
        <f t="shared" si="45"/>
        <v/>
      </c>
      <c r="BA10" s="27" t="str">
        <f>IF(BA$3="","",IF(BA$3=$CI$4,Titoli!$G10,IF(BA$3=$CI$5,Titoli!$P10,IF(BA$3=$CI$6,Titoli!$Y10,IF(BA$3=$CI$7,Titoli!$AH10,IF(BA$3=$CI$8,Titoli!$AQ10,IF(BA$3=$CI$9,Titoli!$G38,IF(BA$3=$CI$10,Titoli!$P38,IF(BA$3=$CI$11,Titoli!$Y38,IF(BA$3=$CI$12,Titoli!$AH38,IF(BA$3=$CI$13,Titoli!$AQ38,IF(BA$3=$CI$14,Titoli!$G66,IF(BA$3=$CI$15,Titoli!$P66,IF(BA$3=$CI$16,Titoli!$Y66,IF(BA$3=$CI$17,Titoli!$AH66,IF(BA$3=$CI$18,Titoli!$AQ66,IF(BA$3=$CI$19,Titoli!$G94,IF(BA$3=$CI$20,Titoli!$P94,IF(BA$3=$CI$21,Titoli!$Y94,IF(BA$3=$CI$22,Titoli!$AH94,IF(BA$3=$CI$23,Titoli!$AQ94,IF(BA$3=$CI$24,Titoli!$G122,IF(BA$3=$CI$25,Titoli!$P122,IF(BA$3=$CI$26,Titoli!$Y122,IF(BA$3=$CI$27,Titoli!$AH122,IF(BA$3=$CI$28,Titoli!$AQ122,""))))))))))))))))))))))))))</f>
        <v/>
      </c>
      <c r="BB10" s="16" t="str">
        <f t="shared" ref="BB10" si="108">IF(BA10="","",(BA10-BA9)/BA9)</f>
        <v/>
      </c>
      <c r="BC10" s="17" t="str">
        <f t="shared" si="47"/>
        <v/>
      </c>
      <c r="BD10" s="27" t="str">
        <f>IF(BD$3="","",IF(BD$3=$CI$4,Titoli!$G10,IF(BD$3=$CI$5,Titoli!$P10,IF(BD$3=$CI$6,Titoli!$Y10,IF(BD$3=$CI$7,Titoli!$AH10,IF(BD$3=$CI$8,Titoli!$AQ10,IF(BD$3=$CI$9,Titoli!$G38,IF(BD$3=$CI$10,Titoli!$P38,IF(BD$3=$CI$11,Titoli!$Y38,IF(BD$3=$CI$12,Titoli!$AH38,IF(BD$3=$CI$13,Titoli!$AQ38,IF(BD$3=$CI$14,Titoli!$G66,IF(BD$3=$CI$15,Titoli!$P66,IF(BD$3=$CI$16,Titoli!$Y66,IF(BD$3=$CI$17,Titoli!$AH66,IF(BD$3=$CI$18,Titoli!$AQ66,IF(BD$3=$CI$19,Titoli!$G94,IF(BD$3=$CI$20,Titoli!$P94,IF(BD$3=$CI$21,Titoli!$Y94,IF(BD$3=$CI$22,Titoli!$AH94,IF(BD$3=$CI$23,Titoli!$AQ94,IF(BD$3=$CI$24,Titoli!$G122,IF(BD$3=$CI$25,Titoli!$P122,IF(BD$3=$CI$26,Titoli!$Y122,IF(BD$3=$CI$27,Titoli!$AH122,IF(BD$3=$CI$28,Titoli!$AQ122,""))))))))))))))))))))))))))</f>
        <v/>
      </c>
      <c r="BE10" s="16" t="str">
        <f t="shared" ref="BE10" si="109">IF(BD10="","",(BD10-BD9)/BD9)</f>
        <v/>
      </c>
      <c r="BF10" s="17" t="str">
        <f t="shared" si="49"/>
        <v/>
      </c>
      <c r="BG10" s="27" t="str">
        <f>IF(BG$3="","",IF(BG$3=$CI$4,Titoli!$G10,IF(BG$3=$CI$5,Titoli!$P10,IF(BG$3=$CI$6,Titoli!$Y10,IF(BG$3=$CI$7,Titoli!$AH10,IF(BG$3=$CI$8,Titoli!$AQ10,IF(BG$3=$CI$9,Titoli!$G38,IF(BG$3=$CI$10,Titoli!$P38,IF(BG$3=$CI$11,Titoli!$Y38,IF(BG$3=$CI$12,Titoli!$AH38,IF(BG$3=$CI$13,Titoli!$AQ38,IF(BG$3=$CI$14,Titoli!$G66,IF(BG$3=$CI$15,Titoli!$P66,IF(BG$3=$CI$16,Titoli!$Y66,IF(BG$3=$CI$17,Titoli!$AH66,IF(BG$3=$CI$18,Titoli!$AQ66,IF(BG$3=$CI$19,Titoli!$G94,IF(BG$3=$CI$20,Titoli!$P94,IF(BG$3=$CI$21,Titoli!$Y94,IF(BG$3=$CI$22,Titoli!$AH94,IF(BG$3=$CI$23,Titoli!$AQ94,IF(BG$3=$CI$24,Titoli!$G122,IF(BG$3=$CI$25,Titoli!$P122,IF(BG$3=$CI$26,Titoli!$Y122,IF(BG$3=$CI$27,Titoli!$AH122,IF(BG$3=$CI$28,Titoli!$AQ122,""))))))))))))))))))))))))))</f>
        <v/>
      </c>
      <c r="BH10" s="16" t="str">
        <f t="shared" ref="BH10" si="110">IF(BG10="","",(BG10-BG9)/BG9)</f>
        <v/>
      </c>
      <c r="BI10" s="17" t="str">
        <f t="shared" si="51"/>
        <v/>
      </c>
      <c r="BJ10" s="27" t="str">
        <f>IF(BJ$3="","",IF(BJ$3=$CI$4,Titoli!$G10,IF(BJ$3=$CI$5,Titoli!$P10,IF(BJ$3=$CI$6,Titoli!$Y10,IF(BJ$3=$CI$7,Titoli!$AH10,IF(BJ$3=$CI$8,Titoli!$AQ10,IF(BJ$3=$CI$9,Titoli!$G38,IF(BJ$3=$CI$10,Titoli!$P38,IF(BJ$3=$CI$11,Titoli!$Y38,IF(BJ$3=$CI$12,Titoli!$AH38,IF(BJ$3=$CI$13,Titoli!$AQ38,IF(BJ$3=$CI$14,Titoli!$G66,IF(BJ$3=$CI$15,Titoli!$P66,IF(BJ$3=$CI$16,Titoli!$Y66,IF(BJ$3=$CI$17,Titoli!$AH66,IF(BJ$3=$CI$18,Titoli!$AQ66,IF(BJ$3=$CI$19,Titoli!$G94,IF(BJ$3=$CI$20,Titoli!$P94,IF(BJ$3=$CI$21,Titoli!$Y94,IF(BJ$3=$CI$22,Titoli!$AH94,IF(BJ$3=$CI$23,Titoli!$AQ94,IF(BJ$3=$CI$24,Titoli!$G122,IF(BJ$3=$CI$25,Titoli!$P122,IF(BJ$3=$CI$26,Titoli!$Y122,IF(BJ$3=$CI$27,Titoli!$AH122,IF(BJ$3=$CI$28,Titoli!$AQ122,""))))))))))))))))))))))))))</f>
        <v/>
      </c>
      <c r="BK10" s="16" t="str">
        <f t="shared" ref="BK10" si="111">IF(BJ10="","",(BJ10-BJ9)/BJ9)</f>
        <v/>
      </c>
      <c r="BL10" s="17" t="str">
        <f t="shared" si="53"/>
        <v/>
      </c>
      <c r="BM10" s="27" t="str">
        <f>IF(BM$3="","",IF(BM$3=$CI$4,Titoli!$G10,IF(BM$3=$CI$5,Titoli!$P10,IF(BM$3=$CI$6,Titoli!$Y10,IF(BM$3=$CI$7,Titoli!$AH10,IF(BM$3=$CI$8,Titoli!$AQ10,IF(BM$3=$CI$9,Titoli!$G38,IF(BM$3=$CI$10,Titoli!$P38,IF(BM$3=$CI$11,Titoli!$Y38,IF(BM$3=$CI$12,Titoli!$AH38,IF(BM$3=$CI$13,Titoli!$AQ38,IF(BM$3=$CI$14,Titoli!$G66,IF(BM$3=$CI$15,Titoli!$P66,IF(BM$3=$CI$16,Titoli!$Y66,IF(BM$3=$CI$17,Titoli!$AH66,IF(BM$3=$CI$18,Titoli!$AQ66,IF(BM$3=$CI$19,Titoli!$G94,IF(BM$3=$CI$20,Titoli!$P94,IF(BM$3=$CI$21,Titoli!$Y94,IF(BM$3=$CI$22,Titoli!$AH94,IF(BM$3=$CI$23,Titoli!$AQ94,IF(BM$3=$CI$24,Titoli!$G122,IF(BM$3=$CI$25,Titoli!$P122,IF(BM$3=$CI$26,Titoli!$Y122,IF(BM$3=$CI$27,Titoli!$AH122,IF(BM$3=$CI$28,Titoli!$AQ122,""))))))))))))))))))))))))))</f>
        <v/>
      </c>
      <c r="BN10" s="16" t="str">
        <f t="shared" ref="BN10" si="112">IF(BM10="","",(BM10-BM9)/BM9)</f>
        <v/>
      </c>
      <c r="BO10" s="17" t="str">
        <f t="shared" si="55"/>
        <v/>
      </c>
      <c r="BP10" s="27" t="str">
        <f>IF(BP$3="","",IF(BP$3=$CI$4,Titoli!$G10,IF(BP$3=$CI$5,Titoli!$P10,IF(BP$3=$CI$6,Titoli!$Y10,IF(BP$3=$CI$7,Titoli!$AH10,IF(BP$3=$CI$8,Titoli!$AQ10,IF(BP$3=$CI$9,Titoli!$G38,IF(BP$3=$CI$10,Titoli!$P38,IF(BP$3=$CI$11,Titoli!$Y38,IF(BP$3=$CI$12,Titoli!$AH38,IF(BP$3=$CI$13,Titoli!$AQ38,IF(BP$3=$CI$14,Titoli!$G66,IF(BP$3=$CI$15,Titoli!$P66,IF(BP$3=$CI$16,Titoli!$Y66,IF(BP$3=$CI$17,Titoli!$AH66,IF(BP$3=$CI$18,Titoli!$AQ66,IF(BP$3=$CI$19,Titoli!$G94,IF(BP$3=$CI$20,Titoli!$P94,IF(BP$3=$CI$21,Titoli!$Y94,IF(BP$3=$CI$22,Titoli!$AH94,IF(BP$3=$CI$23,Titoli!$AQ94,IF(BP$3=$CI$24,Titoli!$G122,IF(BP$3=$CI$25,Titoli!$P122,IF(BP$3=$CI$26,Titoli!$Y122,IF(BP$3=$CI$27,Titoli!$AH122,IF(BP$3=$CI$28,Titoli!$AQ122,""))))))))))))))))))))))))))</f>
        <v/>
      </c>
      <c r="BQ10" s="16" t="str">
        <f t="shared" ref="BQ10" si="113">IF(BP10="","",(BP10-BP9)/BP9)</f>
        <v/>
      </c>
      <c r="BR10" s="17" t="str">
        <f t="shared" si="57"/>
        <v/>
      </c>
      <c r="CH10" s="1">
        <f t="shared" si="58"/>
        <v>7</v>
      </c>
      <c r="CI10" s="25" t="s">
        <v>352</v>
      </c>
    </row>
    <row r="11" spans="1:87">
      <c r="A11" s="1">
        <f t="shared" si="59"/>
        <v>6</v>
      </c>
      <c r="B11" s="27">
        <f>IF($B$3="","",IF($B$3=$CI$4,Titoli!G11,IF($B$3=$CI$5,Titoli!P11,IF($B$3=$CI$6,Titoli!Y11,IF($B$3=$CI$7,Titoli!AH11,IF($B$3=$CI$8,Titoli!AQ11,IF($B$3=$CI$9,Titoli!G39,IF($B$3=$CI$10,Titoli!P39,IF($B$3=$CI$11,Titoli!Y39,IF($B$3=$CI$12,Titoli!AH39,IF($B$3=$CI$13,Titoli!AQ39,IF($B$3=$CI$14,Titoli!G67,IF($B$3=$CI$15,Titoli!P67,IF($B$3=$CI$16,Titoli!Y67,IF($B$3=$CI$17,Titoli!AH67,IF($B$3=$CI$18,Titoli!AQ67,IF($B$3=$CI$19,Titoli!G95,IF($B$3=$CI$20,Titoli!P95,IF($B$3=$CI$21,Titoli!Y95,IF($B$3=$CI$22,Titoli!AH95,IF($B$3=$CI$23,Titoli!AQ95,IF($B$3=$CI$24,Titoli!G123,IF($B$3=$CI$25,Titoli!P123,IF($B$3=$CI$26,Titoli!Y123,IF($B$3=$CI$27,Titoli!AH123,IF($B$3=$CI$28,Titoli!AQ123,""))))))))))))))))))))))))))</f>
        <v>4.1100000000000003</v>
      </c>
      <c r="C11" s="16">
        <f t="shared" si="60"/>
        <v>0.7979002624671917</v>
      </c>
      <c r="D11" s="17">
        <f t="shared" si="61"/>
        <v>0.58661946313552449</v>
      </c>
      <c r="E11" s="27">
        <f>IF($E$3="","",IF($E$3=$CI$4,Titoli!$G11,IF($E$3=$CI$5,Titoli!$P11,IF($E$3=$CI$6,Titoli!$Y11,IF($E$3=$CI$7,Titoli!$AH11,IF($E$3=$CI$8,Titoli!$AQ11,IF($E$3=$CI$9,Titoli!$G39,IF($E$3=$CI$10,Titoli!$P39,IF($E$3=$CI$11,Titoli!$Y39,IF($E$3=$CI$12,Titoli!$AH39,IF($E$3=$CI$13,Titoli!$AQ39,IF($E$3=$CI$14,Titoli!$G67,IF($E$3=$CI$15,Titoli!$P67,IF($E$3=$CI$16,Titoli!$Y67,IF($E$3=$CI$17,Titoli!$AH67,IF($E$3=$CI$18,Titoli!$AQ67,IF($E$3=$CI$19,Titoli!$G95,IF($E$3=$CI$20,Titoli!$P95,IF($E$3=$CI$21,Titoli!$Y95,IF($E$3=$CI$22,Titoli!$AH95,IF($E$3=$CI$23,Titoli!$AQ95,IF($E$3=$CI$24,Titoli!$G123,IF($E$3=$CI$25,Titoli!$P123,IF($E$3=$CI$26,Titoli!$Y123,IF($E$3=$CI$27,Titoli!$AH123,IF($E$3=$CI$28,Titoli!$AQ123,""))))))))))))))))))))))))))</f>
        <v>4.1879999999999997</v>
      </c>
      <c r="F11" s="16">
        <f t="shared" si="20"/>
        <v>9.8059779758783341E-2</v>
      </c>
      <c r="G11" s="17">
        <f t="shared" si="21"/>
        <v>9.3544785830063107E-2</v>
      </c>
      <c r="H11" s="27" t="str">
        <f>IF(H$3="","",IF(H$3=$CI$4,Titoli!$G11,IF(H$3=$CI$5,Titoli!$P11,IF(H$3=$CI$6,Titoli!$Y11,IF(H$3=$CI$7,Titoli!$AH11,IF(H$3=$CI$8,Titoli!$AQ11,IF(H$3=$CI$9,Titoli!$G39,IF(H$3=$CI$10,Titoli!$P39,IF(H$3=$CI$11,Titoli!$Y39,IF(H$3=$CI$12,Titoli!$AH39,IF(H$3=$CI$13,Titoli!$AQ39,IF(H$3=$CI$14,Titoli!$G67,IF(H$3=$CI$15,Titoli!$P67,IF(H$3=$CI$16,Titoli!$Y67,IF(H$3=$CI$17,Titoli!$AH67,IF(H$3=$CI$18,Titoli!$AQ67,IF(H$3=$CI$19,Titoli!$G95,IF(H$3=$CI$20,Titoli!$P95,IF(H$3=$CI$21,Titoli!$Y95,IF(H$3=$CI$22,Titoli!$AH95,IF(H$3=$CI$23,Titoli!$AQ95,IF(H$3=$CI$24,Titoli!$G123,IF(H$3=$CI$25,Titoli!$P123,IF(H$3=$CI$26,Titoli!$Y123,IF(H$3=$CI$27,Titoli!$AH123,IF(H$3=$CI$28,Titoli!$AQ123,""))))))))))))))))))))))))))</f>
        <v/>
      </c>
      <c r="I11" s="16" t="str">
        <f t="shared" si="20"/>
        <v/>
      </c>
      <c r="J11" s="17" t="str">
        <f t="shared" si="23"/>
        <v/>
      </c>
      <c r="K11" s="27" t="str">
        <f>IF(K$3="","",IF(K$3=$CI$4,Titoli!$G11,IF(K$3=$CI$5,Titoli!$P11,IF(K$3=$CI$6,Titoli!$Y11,IF(K$3=$CI$7,Titoli!$AH11,IF(K$3=$CI$8,Titoli!$AQ11,IF(K$3=$CI$9,Titoli!$G39,IF(K$3=$CI$10,Titoli!$P39,IF(K$3=$CI$11,Titoli!$Y39,IF(K$3=$CI$12,Titoli!$AH39,IF(K$3=$CI$13,Titoli!$AQ39,IF(K$3=$CI$14,Titoli!$G67,IF(K$3=$CI$15,Titoli!$P67,IF(K$3=$CI$16,Titoli!$Y67,IF(K$3=$CI$17,Titoli!$AH67,IF(K$3=$CI$18,Titoli!$AQ67,IF(K$3=$CI$19,Titoli!$G95,IF(K$3=$CI$20,Titoli!$P95,IF(K$3=$CI$21,Titoli!$Y95,IF(K$3=$CI$22,Titoli!$AH95,IF(K$3=$CI$23,Titoli!$AQ95,IF(K$3=$CI$24,Titoli!$G123,IF(K$3=$CI$25,Titoli!$P123,IF(K$3=$CI$26,Titoli!$Y123,IF(K$3=$CI$27,Titoli!$AH123,IF(K$3=$CI$28,Titoli!$AQ123,""))))))))))))))))))))))))))</f>
        <v/>
      </c>
      <c r="L11" s="16" t="str">
        <f t="shared" si="20"/>
        <v/>
      </c>
      <c r="M11" s="17" t="str">
        <f t="shared" si="25"/>
        <v/>
      </c>
      <c r="N11" s="27" t="str">
        <f>IF(N$3="","",IF(N$3=$CI$4,Titoli!$G11,IF(N$3=$CI$5,Titoli!$P11,IF(N$3=$CI$6,Titoli!$Y11,IF(N$3=$CI$7,Titoli!$AH11,IF(N$3=$CI$8,Titoli!$AQ11,IF(N$3=$CI$9,Titoli!$G39,IF(N$3=$CI$10,Titoli!$P39,IF(N$3=$CI$11,Titoli!$Y39,IF(N$3=$CI$12,Titoli!$AH39,IF(N$3=$CI$13,Titoli!$AQ39,IF(N$3=$CI$14,Titoli!$G67,IF(N$3=$CI$15,Titoli!$P67,IF(N$3=$CI$16,Titoli!$Y67,IF(N$3=$CI$17,Titoli!$AH67,IF(N$3=$CI$18,Titoli!$AQ67,IF(N$3=$CI$19,Titoli!$G95,IF(N$3=$CI$20,Titoli!$P95,IF(N$3=$CI$21,Titoli!$Y95,IF(N$3=$CI$22,Titoli!$AH95,IF(N$3=$CI$23,Titoli!$AQ95,IF(N$3=$CI$24,Titoli!$G123,IF(N$3=$CI$25,Titoli!$P123,IF(N$3=$CI$26,Titoli!$Y123,IF(N$3=$CI$27,Titoli!$AH123,IF(N$3=$CI$28,Titoli!$AQ123,""))))))))))))))))))))))))))</f>
        <v/>
      </c>
      <c r="O11" s="16" t="str">
        <f t="shared" si="20"/>
        <v/>
      </c>
      <c r="P11" s="17" t="str">
        <f t="shared" si="27"/>
        <v/>
      </c>
      <c r="Q11" s="27" t="str">
        <f>IF(Q$3="","",IF(Q$3=$CI$4,Titoli!$G11,IF(Q$3=$CI$5,Titoli!$P11,IF(Q$3=$CI$6,Titoli!$Y11,IF(Q$3=$CI$7,Titoli!$AH11,IF(Q$3=$CI$8,Titoli!$AQ11,IF(Q$3=$CI$9,Titoli!$G39,IF(Q$3=$CI$10,Titoli!$P39,IF(Q$3=$CI$11,Titoli!$Y39,IF(Q$3=$CI$12,Titoli!$AH39,IF(Q$3=$CI$13,Titoli!$AQ39,IF(Q$3=$CI$14,Titoli!$G67,IF(Q$3=$CI$15,Titoli!$P67,IF(Q$3=$CI$16,Titoli!$Y67,IF(Q$3=$CI$17,Titoli!$AH67,IF(Q$3=$CI$18,Titoli!$AQ67,IF(Q$3=$CI$19,Titoli!$G95,IF(Q$3=$CI$20,Titoli!$P95,IF(Q$3=$CI$21,Titoli!$Y95,IF(Q$3=$CI$22,Titoli!$AH95,IF(Q$3=$CI$23,Titoli!$AQ95,IF(Q$3=$CI$24,Titoli!$G123,IF(Q$3=$CI$25,Titoli!$P123,IF(Q$3=$CI$26,Titoli!$Y123,IF(Q$3=$CI$27,Titoli!$AH123,IF(Q$3=$CI$28,Titoli!$AQ123,""))))))))))))))))))))))))))</f>
        <v/>
      </c>
      <c r="R11" s="16" t="str">
        <f t="shared" si="20"/>
        <v/>
      </c>
      <c r="S11" s="17" t="str">
        <f t="shared" si="29"/>
        <v/>
      </c>
      <c r="T11" s="27" t="str">
        <f>IF(T$3="","",IF(T$3=$CI$4,Titoli!$G11,IF(T$3=$CI$5,Titoli!$P11,IF(T$3=$CI$6,Titoli!$Y11,IF(T$3=$CI$7,Titoli!$AH11,IF(T$3=$CI$8,Titoli!$AQ11,IF(T$3=$CI$9,Titoli!$G39,IF(T$3=$CI$10,Titoli!$P39,IF(T$3=$CI$11,Titoli!$Y39,IF(T$3=$CI$12,Titoli!$AH39,IF(T$3=$CI$13,Titoli!$AQ39,IF(T$3=$CI$14,Titoli!$G67,IF(T$3=$CI$15,Titoli!$P67,IF(T$3=$CI$16,Titoli!$Y67,IF(T$3=$CI$17,Titoli!$AH67,IF(T$3=$CI$18,Titoli!$AQ67,IF(T$3=$CI$19,Titoli!$G95,IF(T$3=$CI$20,Titoli!$P95,IF(T$3=$CI$21,Titoli!$Y95,IF(T$3=$CI$22,Titoli!$AH95,IF(T$3=$CI$23,Titoli!$AQ95,IF(T$3=$CI$24,Titoli!$G123,IF(T$3=$CI$25,Titoli!$P123,IF(T$3=$CI$26,Titoli!$Y123,IF(T$3=$CI$27,Titoli!$AH123,IF(T$3=$CI$28,Titoli!$AQ123,""))))))))))))))))))))))))))</f>
        <v/>
      </c>
      <c r="U11" s="16" t="str">
        <f t="shared" si="20"/>
        <v/>
      </c>
      <c r="V11" s="17" t="str">
        <f t="shared" si="31"/>
        <v/>
      </c>
      <c r="W11" s="27" t="str">
        <f>IF(W$3="","",IF(W$3=$CI$4,Titoli!$G11,IF(W$3=$CI$5,Titoli!$P11,IF(W$3=$CI$6,Titoli!$Y11,IF(W$3=$CI$7,Titoli!$AH11,IF(W$3=$CI$8,Titoli!$AQ11,IF(W$3=$CI$9,Titoli!$G39,IF(W$3=$CI$10,Titoli!$P39,IF(W$3=$CI$11,Titoli!$Y39,IF(W$3=$CI$12,Titoli!$AH39,IF(W$3=$CI$13,Titoli!$AQ39,IF(W$3=$CI$14,Titoli!$G67,IF(W$3=$CI$15,Titoli!$P67,IF(W$3=$CI$16,Titoli!$Y67,IF(W$3=$CI$17,Titoli!$AH67,IF(W$3=$CI$18,Titoli!$AQ67,IF(W$3=$CI$19,Titoli!$G95,IF(W$3=$CI$20,Titoli!$P95,IF(W$3=$CI$21,Titoli!$Y95,IF(W$3=$CI$22,Titoli!$AH95,IF(W$3=$CI$23,Titoli!$AQ95,IF(W$3=$CI$24,Titoli!$G123,IF(W$3=$CI$25,Titoli!$P123,IF(W$3=$CI$26,Titoli!$Y123,IF(W$3=$CI$27,Titoli!$AH123,IF(W$3=$CI$28,Titoli!$AQ123,""))))))))))))))))))))))))))</f>
        <v/>
      </c>
      <c r="X11" s="16" t="str">
        <f t="shared" si="20"/>
        <v/>
      </c>
      <c r="Y11" s="17" t="str">
        <f t="shared" si="33"/>
        <v/>
      </c>
      <c r="Z11" s="27" t="str">
        <f>IF(Z$3="","",IF(Z$3=$CI$4,Titoli!$G11,IF(Z$3=$CI$5,Titoli!$P11,IF(Z$3=$CI$6,Titoli!$Y11,IF(Z$3=$CI$7,Titoli!$AH11,IF(Z$3=$CI$8,Titoli!$AQ11,IF(Z$3=$CI$9,Titoli!$G39,IF(Z$3=$CI$10,Titoli!$P39,IF(Z$3=$CI$11,Titoli!$Y39,IF(Z$3=$CI$12,Titoli!$AH39,IF(Z$3=$CI$13,Titoli!$AQ39,IF(Z$3=$CI$14,Titoli!$G67,IF(Z$3=$CI$15,Titoli!$P67,IF(Z$3=$CI$16,Titoli!$Y67,IF(Z$3=$CI$17,Titoli!$AH67,IF(Z$3=$CI$18,Titoli!$AQ67,IF(Z$3=$CI$19,Titoli!$G95,IF(Z$3=$CI$20,Titoli!$P95,IF(Z$3=$CI$21,Titoli!$Y95,IF(Z$3=$CI$22,Titoli!$AH95,IF(Z$3=$CI$23,Titoli!$AQ95,IF(Z$3=$CI$24,Titoli!$G123,IF(Z$3=$CI$25,Titoli!$P123,IF(Z$3=$CI$26,Titoli!$Y123,IF(Z$3=$CI$27,Titoli!$AH123,IF(Z$3=$CI$28,Titoli!$AQ123,""))))))))))))))))))))))))))</f>
        <v/>
      </c>
      <c r="AA11" s="16" t="str">
        <f t="shared" si="20"/>
        <v/>
      </c>
      <c r="AB11" s="17" t="str">
        <f t="shared" si="35"/>
        <v/>
      </c>
      <c r="AC11" s="27" t="str">
        <f>IF(AC$3="","",IF(AC$3=$CI$4,Titoli!$G11,IF(AC$3=$CI$5,Titoli!$P11,IF(AC$3=$CI$6,Titoli!$Y11,IF(AC$3=$CI$7,Titoli!$AH11,IF(AC$3=$CI$8,Titoli!$AQ11,IF(AC$3=$CI$9,Titoli!$G39,IF(AC$3=$CI$10,Titoli!$P39,IF(AC$3=$CI$11,Titoli!$Y39,IF(AC$3=$CI$12,Titoli!$AH39,IF(AC$3=$CI$13,Titoli!$AQ39,IF(AC$3=$CI$14,Titoli!$G67,IF(AC$3=$CI$15,Titoli!$P67,IF(AC$3=$CI$16,Titoli!$Y67,IF(AC$3=$CI$17,Titoli!$AH67,IF(AC$3=$CI$18,Titoli!$AQ67,IF(AC$3=$CI$19,Titoli!$G95,IF(AC$3=$CI$20,Titoli!$P95,IF(AC$3=$CI$21,Titoli!$Y95,IF(AC$3=$CI$22,Titoli!$AH95,IF(AC$3=$CI$23,Titoli!$AQ95,IF(AC$3=$CI$24,Titoli!$G123,IF(AC$3=$CI$25,Titoli!$P123,IF(AC$3=$CI$26,Titoli!$Y123,IF(AC$3=$CI$27,Titoli!$AH123,IF(AC$3=$CI$28,Titoli!$AQ123,""))))))))))))))))))))))))))</f>
        <v/>
      </c>
      <c r="AD11" s="16" t="str">
        <f t="shared" si="20"/>
        <v/>
      </c>
      <c r="AE11" s="17" t="str">
        <f t="shared" si="37"/>
        <v/>
      </c>
      <c r="AF11" s="27" t="str">
        <f>IF(AF$3="","",IF(AF$3=$CI$4,Titoli!$G11,IF(AF$3=$CI$5,Titoli!$P11,IF(AF$3=$CI$6,Titoli!$Y11,IF(AF$3=$CI$7,Titoli!$AH11,IF(AF$3=$CI$8,Titoli!$AQ11,IF(AF$3=$CI$9,Titoli!$G39,IF(AF$3=$CI$10,Titoli!$P39,IF(AF$3=$CI$11,Titoli!$Y39,IF(AF$3=$CI$12,Titoli!$AH39,IF(AF$3=$CI$13,Titoli!$AQ39,IF(AF$3=$CI$14,Titoli!$G67,IF(AF$3=$CI$15,Titoli!$P67,IF(AF$3=$CI$16,Titoli!$Y67,IF(AF$3=$CI$17,Titoli!$AH67,IF(AF$3=$CI$18,Titoli!$AQ67,IF(AF$3=$CI$19,Titoli!$G95,IF(AF$3=$CI$20,Titoli!$P95,IF(AF$3=$CI$21,Titoli!$Y95,IF(AF$3=$CI$22,Titoli!$AH95,IF(AF$3=$CI$23,Titoli!$AQ95,IF(AF$3=$CI$24,Titoli!$G123,IF(AF$3=$CI$25,Titoli!$P123,IF(AF$3=$CI$26,Titoli!$Y123,IF(AF$3=$CI$27,Titoli!$AH123,IF(AF$3=$CI$28,Titoli!$AQ123,""))))))))))))))))))))))))))</f>
        <v/>
      </c>
      <c r="AG11" s="16" t="str">
        <f t="shared" ref="AG11" si="114">IF(AF11="","",(AF11-AF10)/AF10)</f>
        <v/>
      </c>
      <c r="AH11" s="17" t="str">
        <f t="shared" si="39"/>
        <v/>
      </c>
      <c r="AI11" s="27" t="str">
        <f>IF(AI$3="","",IF(AI$3=$CI$4,Titoli!$G11,IF(AI$3=$CI$5,Titoli!$P11,IF(AI$3=$CI$6,Titoli!$Y11,IF(AI$3=$CI$7,Titoli!$AH11,IF(AI$3=$CI$8,Titoli!$AQ11,IF(AI$3=$CI$9,Titoli!$G39,IF(AI$3=$CI$10,Titoli!$P39,IF(AI$3=$CI$11,Titoli!$Y39,IF(AI$3=$CI$12,Titoli!$AH39,IF(AI$3=$CI$13,Titoli!$AQ39,IF(AI$3=$CI$14,Titoli!$G67,IF(AI$3=$CI$15,Titoli!$P67,IF(AI$3=$CI$16,Titoli!$Y67,IF(AI$3=$CI$17,Titoli!$AH67,IF(AI$3=$CI$18,Titoli!$AQ67,IF(AI$3=$CI$19,Titoli!$G95,IF(AI$3=$CI$20,Titoli!$P95,IF(AI$3=$CI$21,Titoli!$Y95,IF(AI$3=$CI$22,Titoli!$AH95,IF(AI$3=$CI$23,Titoli!$AQ95,IF(AI$3=$CI$24,Titoli!$G123,IF(AI$3=$CI$25,Titoli!$P123,IF(AI$3=$CI$26,Titoli!$Y123,IF(AI$3=$CI$27,Titoli!$AH123,IF(AI$3=$CI$28,Titoli!$AQ123,""))))))))))))))))))))))))))</f>
        <v/>
      </c>
      <c r="AJ11" s="16" t="str">
        <f t="shared" ref="AJ11" si="115">IF(AI11="","",(AI11-AI10)/AI10)</f>
        <v/>
      </c>
      <c r="AK11" s="17" t="str">
        <f t="shared" si="40"/>
        <v/>
      </c>
      <c r="AL11" s="27" t="str">
        <f>IF(AL$3="","",IF(AL$3=$CI$4,Titoli!$G11,IF(AL$3=$CI$5,Titoli!$P11,IF(AL$3=$CI$6,Titoli!$Y11,IF(AL$3=$CI$7,Titoli!$AH11,IF(AL$3=$CI$8,Titoli!$AQ11,IF(AL$3=$CI$9,Titoli!$G39,IF(AL$3=$CI$10,Titoli!$P39,IF(AL$3=$CI$11,Titoli!$Y39,IF(AL$3=$CI$12,Titoli!$AH39,IF(AL$3=$CI$13,Titoli!$AQ39,IF(AL$3=$CI$14,Titoli!$G67,IF(AL$3=$CI$15,Titoli!$P67,IF(AL$3=$CI$16,Titoli!$Y67,IF(AL$3=$CI$17,Titoli!$AH67,IF(AL$3=$CI$18,Titoli!$AQ67,IF(AL$3=$CI$19,Titoli!$G95,IF(AL$3=$CI$20,Titoli!$P95,IF(AL$3=$CI$21,Titoli!$Y95,IF(AL$3=$CI$22,Titoli!$AH95,IF(AL$3=$CI$23,Titoli!$AQ95,IF(AL$3=$CI$24,Titoli!$G123,IF(AL$3=$CI$25,Titoli!$P123,IF(AL$3=$CI$26,Titoli!$Y123,IF(AL$3=$CI$27,Titoli!$AH123,IF(AL$3=$CI$28,Titoli!$AQ123,""))))))))))))))))))))))))))</f>
        <v/>
      </c>
      <c r="AM11" s="16" t="str">
        <f t="shared" ref="AM11" si="116">IF(AL11="","",(AL11-AL10)/AL10)</f>
        <v/>
      </c>
      <c r="AN11" s="17" t="str">
        <f t="shared" si="41"/>
        <v/>
      </c>
      <c r="AO11" s="27" t="str">
        <f>IF(AO$3="","",IF(AO$3=$CI$4,Titoli!$G11,IF(AO$3=$CI$5,Titoli!$P11,IF(AO$3=$CI$6,Titoli!$Y11,IF(AO$3=$CI$7,Titoli!$AH11,IF(AO$3=$CI$8,Titoli!$AQ11,IF(AO$3=$CI$9,Titoli!$G39,IF(AO$3=$CI$10,Titoli!$P39,IF(AO$3=$CI$11,Titoli!$Y39,IF(AO$3=$CI$12,Titoli!$AH39,IF(AO$3=$CI$13,Titoli!$AQ39,IF(AO$3=$CI$14,Titoli!$G67,IF(AO$3=$CI$15,Titoli!$P67,IF(AO$3=$CI$16,Titoli!$Y67,IF(AO$3=$CI$17,Titoli!$AH67,IF(AO$3=$CI$18,Titoli!$AQ67,IF(AO$3=$CI$19,Titoli!$G95,IF(AO$3=$CI$20,Titoli!$P95,IF(AO$3=$CI$21,Titoli!$Y95,IF(AO$3=$CI$22,Titoli!$AH95,IF(AO$3=$CI$23,Titoli!$AQ95,IF(AO$3=$CI$24,Titoli!$G123,IF(AO$3=$CI$25,Titoli!$P123,IF(AO$3=$CI$26,Titoli!$Y123,IF(AO$3=$CI$27,Titoli!$AH123,IF(AO$3=$CI$28,Titoli!$AQ123,""))))))))))))))))))))))))))</f>
        <v/>
      </c>
      <c r="AP11" s="16" t="str">
        <f t="shared" ref="AP11" si="117">IF(AO11="","",(AO11-AO10)/AO10)</f>
        <v/>
      </c>
      <c r="AQ11" s="17" t="str">
        <f t="shared" si="42"/>
        <v/>
      </c>
      <c r="AR11" s="27" t="str">
        <f>IF(AR$3="","",IF(AR$3=$CI$4,Titoli!$G11,IF(AR$3=$CI$5,Titoli!$P11,IF(AR$3=$CI$6,Titoli!$Y11,IF(AR$3=$CI$7,Titoli!$AH11,IF(AR$3=$CI$8,Titoli!$AQ11,IF(AR$3=$CI$9,Titoli!$G39,IF(AR$3=$CI$10,Titoli!$P39,IF(AR$3=$CI$11,Titoli!$Y39,IF(AR$3=$CI$12,Titoli!$AH39,IF(AR$3=$CI$13,Titoli!$AQ39,IF(AR$3=$CI$14,Titoli!$G67,IF(AR$3=$CI$15,Titoli!$P67,IF(AR$3=$CI$16,Titoli!$Y67,IF(AR$3=$CI$17,Titoli!$AH67,IF(AR$3=$CI$18,Titoli!$AQ67,IF(AR$3=$CI$19,Titoli!$G95,IF(AR$3=$CI$20,Titoli!$P95,IF(AR$3=$CI$21,Titoli!$Y95,IF(AR$3=$CI$22,Titoli!$AH95,IF(AR$3=$CI$23,Titoli!$AQ95,IF(AR$3=$CI$24,Titoli!$G123,IF(AR$3=$CI$25,Titoli!$P123,IF(AR$3=$CI$26,Titoli!$Y123,IF(AR$3=$CI$27,Titoli!$AH123,IF(AR$3=$CI$28,Titoli!$AQ123,""))))))))))))))))))))))))))</f>
        <v/>
      </c>
      <c r="AS11" s="16" t="str">
        <f t="shared" ref="AS11" si="118">IF(AR11="","",(AR11-AR10)/AR10)</f>
        <v/>
      </c>
      <c r="AT11" s="17" t="str">
        <f t="shared" si="43"/>
        <v/>
      </c>
      <c r="AU11" s="27" t="str">
        <f>IF(AU$3="","",IF(AU$3=$CI$4,Titoli!$G11,IF(AU$3=$CI$5,Titoli!$P11,IF(AU$3=$CI$6,Titoli!$Y11,IF(AU$3=$CI$7,Titoli!$AH11,IF(AU$3=$CI$8,Titoli!$AQ11,IF(AU$3=$CI$9,Titoli!$G39,IF(AU$3=$CI$10,Titoli!$P39,IF(AU$3=$CI$11,Titoli!$Y39,IF(AU$3=$CI$12,Titoli!$AH39,IF(AU$3=$CI$13,Titoli!$AQ39,IF(AU$3=$CI$14,Titoli!$G67,IF(AU$3=$CI$15,Titoli!$P67,IF(AU$3=$CI$16,Titoli!$Y67,IF(AU$3=$CI$17,Titoli!$AH67,IF(AU$3=$CI$18,Titoli!$AQ67,IF(AU$3=$CI$19,Titoli!$G95,IF(AU$3=$CI$20,Titoli!$P95,IF(AU$3=$CI$21,Titoli!$Y95,IF(AU$3=$CI$22,Titoli!$AH95,IF(AU$3=$CI$23,Titoli!$AQ95,IF(AU$3=$CI$24,Titoli!$G123,IF(AU$3=$CI$25,Titoli!$P123,IF(AU$3=$CI$26,Titoli!$Y123,IF(AU$3=$CI$27,Titoli!$AH123,IF(AU$3=$CI$28,Titoli!$AQ123,""))))))))))))))))))))))))))</f>
        <v/>
      </c>
      <c r="AV11" s="16" t="str">
        <f t="shared" ref="AV11" si="119">IF(AU11="","",(AU11-AU10)/AU10)</f>
        <v/>
      </c>
      <c r="AW11" s="17" t="str">
        <f t="shared" si="44"/>
        <v/>
      </c>
      <c r="AX11" s="27" t="str">
        <f>IF(AX$3="","",IF(AX$3=$CI$4,Titoli!$G11,IF(AX$3=$CI$5,Titoli!$P11,IF(AX$3=$CI$6,Titoli!$Y11,IF(AX$3=$CI$7,Titoli!$AH11,IF(AX$3=$CI$8,Titoli!$AQ11,IF(AX$3=$CI$9,Titoli!$G39,IF(AX$3=$CI$10,Titoli!$P39,IF(AX$3=$CI$11,Titoli!$Y39,IF(AX$3=$CI$12,Titoli!$AH39,IF(AX$3=$CI$13,Titoli!$AQ39,IF(AX$3=$CI$14,Titoli!$G67,IF(AX$3=$CI$15,Titoli!$P67,IF(AX$3=$CI$16,Titoli!$Y67,IF(AX$3=$CI$17,Titoli!$AH67,IF(AX$3=$CI$18,Titoli!$AQ67,IF(AX$3=$CI$19,Titoli!$G95,IF(AX$3=$CI$20,Titoli!$P95,IF(AX$3=$CI$21,Titoli!$Y95,IF(AX$3=$CI$22,Titoli!$AH95,IF(AX$3=$CI$23,Titoli!$AQ95,IF(AX$3=$CI$24,Titoli!$G123,IF(AX$3=$CI$25,Titoli!$P123,IF(AX$3=$CI$26,Titoli!$Y123,IF(AX$3=$CI$27,Titoli!$AH123,IF(AX$3=$CI$28,Titoli!$AQ123,""))))))))))))))))))))))))))</f>
        <v/>
      </c>
      <c r="AY11" s="16" t="str">
        <f t="shared" ref="AY11" si="120">IF(AX11="","",(AX11-AX10)/AX10)</f>
        <v/>
      </c>
      <c r="AZ11" s="17" t="str">
        <f t="shared" si="45"/>
        <v/>
      </c>
      <c r="BA11" s="27" t="str">
        <f>IF(BA$3="","",IF(BA$3=$CI$4,Titoli!$G11,IF(BA$3=$CI$5,Titoli!$P11,IF(BA$3=$CI$6,Titoli!$Y11,IF(BA$3=$CI$7,Titoli!$AH11,IF(BA$3=$CI$8,Titoli!$AQ11,IF(BA$3=$CI$9,Titoli!$G39,IF(BA$3=$CI$10,Titoli!$P39,IF(BA$3=$CI$11,Titoli!$Y39,IF(BA$3=$CI$12,Titoli!$AH39,IF(BA$3=$CI$13,Titoli!$AQ39,IF(BA$3=$CI$14,Titoli!$G67,IF(BA$3=$CI$15,Titoli!$P67,IF(BA$3=$CI$16,Titoli!$Y67,IF(BA$3=$CI$17,Titoli!$AH67,IF(BA$3=$CI$18,Titoli!$AQ67,IF(BA$3=$CI$19,Titoli!$G95,IF(BA$3=$CI$20,Titoli!$P95,IF(BA$3=$CI$21,Titoli!$Y95,IF(BA$3=$CI$22,Titoli!$AH95,IF(BA$3=$CI$23,Titoli!$AQ95,IF(BA$3=$CI$24,Titoli!$G123,IF(BA$3=$CI$25,Titoli!$P123,IF(BA$3=$CI$26,Titoli!$Y123,IF(BA$3=$CI$27,Titoli!$AH123,IF(BA$3=$CI$28,Titoli!$AQ123,""))))))))))))))))))))))))))</f>
        <v/>
      </c>
      <c r="BB11" s="16" t="str">
        <f t="shared" ref="BB11" si="121">IF(BA11="","",(BA11-BA10)/BA10)</f>
        <v/>
      </c>
      <c r="BC11" s="17" t="str">
        <f t="shared" si="47"/>
        <v/>
      </c>
      <c r="BD11" s="27" t="str">
        <f>IF(BD$3="","",IF(BD$3=$CI$4,Titoli!$G11,IF(BD$3=$CI$5,Titoli!$P11,IF(BD$3=$CI$6,Titoli!$Y11,IF(BD$3=$CI$7,Titoli!$AH11,IF(BD$3=$CI$8,Titoli!$AQ11,IF(BD$3=$CI$9,Titoli!$G39,IF(BD$3=$CI$10,Titoli!$P39,IF(BD$3=$CI$11,Titoli!$Y39,IF(BD$3=$CI$12,Titoli!$AH39,IF(BD$3=$CI$13,Titoli!$AQ39,IF(BD$3=$CI$14,Titoli!$G67,IF(BD$3=$CI$15,Titoli!$P67,IF(BD$3=$CI$16,Titoli!$Y67,IF(BD$3=$CI$17,Titoli!$AH67,IF(BD$3=$CI$18,Titoli!$AQ67,IF(BD$3=$CI$19,Titoli!$G95,IF(BD$3=$CI$20,Titoli!$P95,IF(BD$3=$CI$21,Titoli!$Y95,IF(BD$3=$CI$22,Titoli!$AH95,IF(BD$3=$CI$23,Titoli!$AQ95,IF(BD$3=$CI$24,Titoli!$G123,IF(BD$3=$CI$25,Titoli!$P123,IF(BD$3=$CI$26,Titoli!$Y123,IF(BD$3=$CI$27,Titoli!$AH123,IF(BD$3=$CI$28,Titoli!$AQ123,""))))))))))))))))))))))))))</f>
        <v/>
      </c>
      <c r="BE11" s="16" t="str">
        <f t="shared" ref="BE11" si="122">IF(BD11="","",(BD11-BD10)/BD10)</f>
        <v/>
      </c>
      <c r="BF11" s="17" t="str">
        <f t="shared" si="49"/>
        <v/>
      </c>
      <c r="BG11" s="27" t="str">
        <f>IF(BG$3="","",IF(BG$3=$CI$4,Titoli!$G11,IF(BG$3=$CI$5,Titoli!$P11,IF(BG$3=$CI$6,Titoli!$Y11,IF(BG$3=$CI$7,Titoli!$AH11,IF(BG$3=$CI$8,Titoli!$AQ11,IF(BG$3=$CI$9,Titoli!$G39,IF(BG$3=$CI$10,Titoli!$P39,IF(BG$3=$CI$11,Titoli!$Y39,IF(BG$3=$CI$12,Titoli!$AH39,IF(BG$3=$CI$13,Titoli!$AQ39,IF(BG$3=$CI$14,Titoli!$G67,IF(BG$3=$CI$15,Titoli!$P67,IF(BG$3=$CI$16,Titoli!$Y67,IF(BG$3=$CI$17,Titoli!$AH67,IF(BG$3=$CI$18,Titoli!$AQ67,IF(BG$3=$CI$19,Titoli!$G95,IF(BG$3=$CI$20,Titoli!$P95,IF(BG$3=$CI$21,Titoli!$Y95,IF(BG$3=$CI$22,Titoli!$AH95,IF(BG$3=$CI$23,Titoli!$AQ95,IF(BG$3=$CI$24,Titoli!$G123,IF(BG$3=$CI$25,Titoli!$P123,IF(BG$3=$CI$26,Titoli!$Y123,IF(BG$3=$CI$27,Titoli!$AH123,IF(BG$3=$CI$28,Titoli!$AQ123,""))))))))))))))))))))))))))</f>
        <v/>
      </c>
      <c r="BH11" s="16" t="str">
        <f t="shared" ref="BH11" si="123">IF(BG11="","",(BG11-BG10)/BG10)</f>
        <v/>
      </c>
      <c r="BI11" s="17" t="str">
        <f t="shared" si="51"/>
        <v/>
      </c>
      <c r="BJ11" s="27" t="str">
        <f>IF(BJ$3="","",IF(BJ$3=$CI$4,Titoli!$G11,IF(BJ$3=$CI$5,Titoli!$P11,IF(BJ$3=$CI$6,Titoli!$Y11,IF(BJ$3=$CI$7,Titoli!$AH11,IF(BJ$3=$CI$8,Titoli!$AQ11,IF(BJ$3=$CI$9,Titoli!$G39,IF(BJ$3=$CI$10,Titoli!$P39,IF(BJ$3=$CI$11,Titoli!$Y39,IF(BJ$3=$CI$12,Titoli!$AH39,IF(BJ$3=$CI$13,Titoli!$AQ39,IF(BJ$3=$CI$14,Titoli!$G67,IF(BJ$3=$CI$15,Titoli!$P67,IF(BJ$3=$CI$16,Titoli!$Y67,IF(BJ$3=$CI$17,Titoli!$AH67,IF(BJ$3=$CI$18,Titoli!$AQ67,IF(BJ$3=$CI$19,Titoli!$G95,IF(BJ$3=$CI$20,Titoli!$P95,IF(BJ$3=$CI$21,Titoli!$Y95,IF(BJ$3=$CI$22,Titoli!$AH95,IF(BJ$3=$CI$23,Titoli!$AQ95,IF(BJ$3=$CI$24,Titoli!$G123,IF(BJ$3=$CI$25,Titoli!$P123,IF(BJ$3=$CI$26,Titoli!$Y123,IF(BJ$3=$CI$27,Titoli!$AH123,IF(BJ$3=$CI$28,Titoli!$AQ123,""))))))))))))))))))))))))))</f>
        <v/>
      </c>
      <c r="BK11" s="16" t="str">
        <f t="shared" ref="BK11" si="124">IF(BJ11="","",(BJ11-BJ10)/BJ10)</f>
        <v/>
      </c>
      <c r="BL11" s="17" t="str">
        <f t="shared" si="53"/>
        <v/>
      </c>
      <c r="BM11" s="27" t="str">
        <f>IF(BM$3="","",IF(BM$3=$CI$4,Titoli!$G11,IF(BM$3=$CI$5,Titoli!$P11,IF(BM$3=$CI$6,Titoli!$Y11,IF(BM$3=$CI$7,Titoli!$AH11,IF(BM$3=$CI$8,Titoli!$AQ11,IF(BM$3=$CI$9,Titoli!$G39,IF(BM$3=$CI$10,Titoli!$P39,IF(BM$3=$CI$11,Titoli!$Y39,IF(BM$3=$CI$12,Titoli!$AH39,IF(BM$3=$CI$13,Titoli!$AQ39,IF(BM$3=$CI$14,Titoli!$G67,IF(BM$3=$CI$15,Titoli!$P67,IF(BM$3=$CI$16,Titoli!$Y67,IF(BM$3=$CI$17,Titoli!$AH67,IF(BM$3=$CI$18,Titoli!$AQ67,IF(BM$3=$CI$19,Titoli!$G95,IF(BM$3=$CI$20,Titoli!$P95,IF(BM$3=$CI$21,Titoli!$Y95,IF(BM$3=$CI$22,Titoli!$AH95,IF(BM$3=$CI$23,Titoli!$AQ95,IF(BM$3=$CI$24,Titoli!$G123,IF(BM$3=$CI$25,Titoli!$P123,IF(BM$3=$CI$26,Titoli!$Y123,IF(BM$3=$CI$27,Titoli!$AH123,IF(BM$3=$CI$28,Titoli!$AQ123,""))))))))))))))))))))))))))</f>
        <v/>
      </c>
      <c r="BN11" s="16" t="str">
        <f t="shared" ref="BN11" si="125">IF(BM11="","",(BM11-BM10)/BM10)</f>
        <v/>
      </c>
      <c r="BO11" s="17" t="str">
        <f t="shared" si="55"/>
        <v/>
      </c>
      <c r="BP11" s="27" t="str">
        <f>IF(BP$3="","",IF(BP$3=$CI$4,Titoli!$G11,IF(BP$3=$CI$5,Titoli!$P11,IF(BP$3=$CI$6,Titoli!$Y11,IF(BP$3=$CI$7,Titoli!$AH11,IF(BP$3=$CI$8,Titoli!$AQ11,IF(BP$3=$CI$9,Titoli!$G39,IF(BP$3=$CI$10,Titoli!$P39,IF(BP$3=$CI$11,Titoli!$Y39,IF(BP$3=$CI$12,Titoli!$AH39,IF(BP$3=$CI$13,Titoli!$AQ39,IF(BP$3=$CI$14,Titoli!$G67,IF(BP$3=$CI$15,Titoli!$P67,IF(BP$3=$CI$16,Titoli!$Y67,IF(BP$3=$CI$17,Titoli!$AH67,IF(BP$3=$CI$18,Titoli!$AQ67,IF(BP$3=$CI$19,Titoli!$G95,IF(BP$3=$CI$20,Titoli!$P95,IF(BP$3=$CI$21,Titoli!$Y95,IF(BP$3=$CI$22,Titoli!$AH95,IF(BP$3=$CI$23,Titoli!$AQ95,IF(BP$3=$CI$24,Titoli!$G123,IF(BP$3=$CI$25,Titoli!$P123,IF(BP$3=$CI$26,Titoli!$Y123,IF(BP$3=$CI$27,Titoli!$AH123,IF(BP$3=$CI$28,Titoli!$AQ123,""))))))))))))))))))))))))))</f>
        <v/>
      </c>
      <c r="BQ11" s="16" t="str">
        <f t="shared" ref="BQ11" si="126">IF(BP11="","",(BP11-BP10)/BP10)</f>
        <v/>
      </c>
      <c r="BR11" s="17" t="str">
        <f t="shared" si="57"/>
        <v/>
      </c>
      <c r="CH11" s="1">
        <f t="shared" si="58"/>
        <v>8</v>
      </c>
      <c r="CI11" s="25" t="s">
        <v>353</v>
      </c>
    </row>
    <row r="12" spans="1:87">
      <c r="A12" s="1">
        <f t="shared" si="59"/>
        <v>7</v>
      </c>
      <c r="B12" s="27">
        <f>IF($B$3="","",IF($B$3=$CI$4,Titoli!G12,IF($B$3=$CI$5,Titoli!P12,IF($B$3=$CI$6,Titoli!Y12,IF($B$3=$CI$7,Titoli!AH12,IF($B$3=$CI$8,Titoli!AQ12,IF($B$3=$CI$9,Titoli!G40,IF($B$3=$CI$10,Titoli!P40,IF($B$3=$CI$11,Titoli!Y40,IF($B$3=$CI$12,Titoli!AH40,IF($B$3=$CI$13,Titoli!AQ40,IF($B$3=$CI$14,Titoli!G68,IF($B$3=$CI$15,Titoli!P68,IF($B$3=$CI$16,Titoli!Y68,IF($B$3=$CI$17,Titoli!AH68,IF($B$3=$CI$18,Titoli!AQ68,IF($B$3=$CI$19,Titoli!G96,IF($B$3=$CI$20,Titoli!P96,IF($B$3=$CI$21,Titoli!Y96,IF($B$3=$CI$22,Titoli!AH96,IF($B$3=$CI$23,Titoli!AQ96,IF($B$3=$CI$24,Titoli!G124,IF($B$3=$CI$25,Titoli!P124,IF($B$3=$CI$26,Titoli!Y124,IF($B$3=$CI$27,Titoli!AH124,IF($B$3=$CI$28,Titoli!AQ124,""))))))))))))))))))))))))))</f>
        <v>3.956</v>
      </c>
      <c r="C12" s="16">
        <f t="shared" si="60"/>
        <v>-3.7469586374695947E-2</v>
      </c>
      <c r="D12" s="17">
        <f t="shared" si="61"/>
        <v>-3.8189614747677694E-2</v>
      </c>
      <c r="E12" s="27">
        <f>IF($E$3="","",IF($E$3=$CI$4,Titoli!$G12,IF($E$3=$CI$5,Titoli!$P12,IF($E$3=$CI$6,Titoli!$Y12,IF($E$3=$CI$7,Titoli!$AH12,IF($E$3=$CI$8,Titoli!$AQ12,IF($E$3=$CI$9,Titoli!$G40,IF($E$3=$CI$10,Titoli!$P40,IF($E$3=$CI$11,Titoli!$Y40,IF($E$3=$CI$12,Titoli!$AH40,IF($E$3=$CI$13,Titoli!$AQ40,IF($E$3=$CI$14,Titoli!$G68,IF($E$3=$CI$15,Titoli!$P68,IF($E$3=$CI$16,Titoli!$Y68,IF($E$3=$CI$17,Titoli!$AH68,IF($E$3=$CI$18,Titoli!$AQ68,IF($E$3=$CI$19,Titoli!$G96,IF($E$3=$CI$20,Titoli!$P96,IF($E$3=$CI$21,Titoli!$Y96,IF($E$3=$CI$22,Titoli!$AH96,IF($E$3=$CI$23,Titoli!$AQ96,IF($E$3=$CI$24,Titoli!$G124,IF($E$3=$CI$25,Titoli!$P124,IF($E$3=$CI$26,Titoli!$Y124,IF($E$3=$CI$27,Titoli!$AH124,IF($E$3=$CI$28,Titoli!$AQ124,""))))))))))))))))))))))))))</f>
        <v>3.8639999999999999</v>
      </c>
      <c r="F12" s="16">
        <f t="shared" si="20"/>
        <v>-7.7363896848137506E-2</v>
      </c>
      <c r="G12" s="17">
        <f t="shared" si="21"/>
        <v>-8.0520376658018811E-2</v>
      </c>
      <c r="H12" s="27" t="str">
        <f>IF(H$3="","",IF(H$3=$CI$4,Titoli!$G12,IF(H$3=$CI$5,Titoli!$P12,IF(H$3=$CI$6,Titoli!$Y12,IF(H$3=$CI$7,Titoli!$AH12,IF(H$3=$CI$8,Titoli!$AQ12,IF(H$3=$CI$9,Titoli!$G40,IF(H$3=$CI$10,Titoli!$P40,IF(H$3=$CI$11,Titoli!$Y40,IF(H$3=$CI$12,Titoli!$AH40,IF(H$3=$CI$13,Titoli!$AQ40,IF(H$3=$CI$14,Titoli!$G68,IF(H$3=$CI$15,Titoli!$P68,IF(H$3=$CI$16,Titoli!$Y68,IF(H$3=$CI$17,Titoli!$AH68,IF(H$3=$CI$18,Titoli!$AQ68,IF(H$3=$CI$19,Titoli!$G96,IF(H$3=$CI$20,Titoli!$P96,IF(H$3=$CI$21,Titoli!$Y96,IF(H$3=$CI$22,Titoli!$AH96,IF(H$3=$CI$23,Titoli!$AQ96,IF(H$3=$CI$24,Titoli!$G124,IF(H$3=$CI$25,Titoli!$P124,IF(H$3=$CI$26,Titoli!$Y124,IF(H$3=$CI$27,Titoli!$AH124,IF(H$3=$CI$28,Titoli!$AQ124,""))))))))))))))))))))))))))</f>
        <v/>
      </c>
      <c r="I12" s="16" t="str">
        <f t="shared" si="20"/>
        <v/>
      </c>
      <c r="J12" s="17" t="str">
        <f t="shared" si="23"/>
        <v/>
      </c>
      <c r="K12" s="27" t="str">
        <f>IF(K$3="","",IF(K$3=$CI$4,Titoli!$G12,IF(K$3=$CI$5,Titoli!$P12,IF(K$3=$CI$6,Titoli!$Y12,IF(K$3=$CI$7,Titoli!$AH12,IF(K$3=$CI$8,Titoli!$AQ12,IF(K$3=$CI$9,Titoli!$G40,IF(K$3=$CI$10,Titoli!$P40,IF(K$3=$CI$11,Titoli!$Y40,IF(K$3=$CI$12,Titoli!$AH40,IF(K$3=$CI$13,Titoli!$AQ40,IF(K$3=$CI$14,Titoli!$G68,IF(K$3=$CI$15,Titoli!$P68,IF(K$3=$CI$16,Titoli!$Y68,IF(K$3=$CI$17,Titoli!$AH68,IF(K$3=$CI$18,Titoli!$AQ68,IF(K$3=$CI$19,Titoli!$G96,IF(K$3=$CI$20,Titoli!$P96,IF(K$3=$CI$21,Titoli!$Y96,IF(K$3=$CI$22,Titoli!$AH96,IF(K$3=$CI$23,Titoli!$AQ96,IF(K$3=$CI$24,Titoli!$G124,IF(K$3=$CI$25,Titoli!$P124,IF(K$3=$CI$26,Titoli!$Y124,IF(K$3=$CI$27,Titoli!$AH124,IF(K$3=$CI$28,Titoli!$AQ124,""))))))))))))))))))))))))))</f>
        <v/>
      </c>
      <c r="L12" s="16" t="str">
        <f t="shared" si="20"/>
        <v/>
      </c>
      <c r="M12" s="17" t="str">
        <f t="shared" si="25"/>
        <v/>
      </c>
      <c r="N12" s="27" t="str">
        <f>IF(N$3="","",IF(N$3=$CI$4,Titoli!$G12,IF(N$3=$CI$5,Titoli!$P12,IF(N$3=$CI$6,Titoli!$Y12,IF(N$3=$CI$7,Titoli!$AH12,IF(N$3=$CI$8,Titoli!$AQ12,IF(N$3=$CI$9,Titoli!$G40,IF(N$3=$CI$10,Titoli!$P40,IF(N$3=$CI$11,Titoli!$Y40,IF(N$3=$CI$12,Titoli!$AH40,IF(N$3=$CI$13,Titoli!$AQ40,IF(N$3=$CI$14,Titoli!$G68,IF(N$3=$CI$15,Titoli!$P68,IF(N$3=$CI$16,Titoli!$Y68,IF(N$3=$CI$17,Titoli!$AH68,IF(N$3=$CI$18,Titoli!$AQ68,IF(N$3=$CI$19,Titoli!$G96,IF(N$3=$CI$20,Titoli!$P96,IF(N$3=$CI$21,Titoli!$Y96,IF(N$3=$CI$22,Titoli!$AH96,IF(N$3=$CI$23,Titoli!$AQ96,IF(N$3=$CI$24,Titoli!$G124,IF(N$3=$CI$25,Titoli!$P124,IF(N$3=$CI$26,Titoli!$Y124,IF(N$3=$CI$27,Titoli!$AH124,IF(N$3=$CI$28,Titoli!$AQ124,""))))))))))))))))))))))))))</f>
        <v/>
      </c>
      <c r="O12" s="16" t="str">
        <f t="shared" si="20"/>
        <v/>
      </c>
      <c r="P12" s="17" t="str">
        <f t="shared" si="27"/>
        <v/>
      </c>
      <c r="Q12" s="27" t="str">
        <f>IF(Q$3="","",IF(Q$3=$CI$4,Titoli!$G12,IF(Q$3=$CI$5,Titoli!$P12,IF(Q$3=$CI$6,Titoli!$Y12,IF(Q$3=$CI$7,Titoli!$AH12,IF(Q$3=$CI$8,Titoli!$AQ12,IF(Q$3=$CI$9,Titoli!$G40,IF(Q$3=$CI$10,Titoli!$P40,IF(Q$3=$CI$11,Titoli!$Y40,IF(Q$3=$CI$12,Titoli!$AH40,IF(Q$3=$CI$13,Titoli!$AQ40,IF(Q$3=$CI$14,Titoli!$G68,IF(Q$3=$CI$15,Titoli!$P68,IF(Q$3=$CI$16,Titoli!$Y68,IF(Q$3=$CI$17,Titoli!$AH68,IF(Q$3=$CI$18,Titoli!$AQ68,IF(Q$3=$CI$19,Titoli!$G96,IF(Q$3=$CI$20,Titoli!$P96,IF(Q$3=$CI$21,Titoli!$Y96,IF(Q$3=$CI$22,Titoli!$AH96,IF(Q$3=$CI$23,Titoli!$AQ96,IF(Q$3=$CI$24,Titoli!$G124,IF(Q$3=$CI$25,Titoli!$P124,IF(Q$3=$CI$26,Titoli!$Y124,IF(Q$3=$CI$27,Titoli!$AH124,IF(Q$3=$CI$28,Titoli!$AQ124,""))))))))))))))))))))))))))</f>
        <v/>
      </c>
      <c r="R12" s="16" t="str">
        <f t="shared" si="20"/>
        <v/>
      </c>
      <c r="S12" s="17" t="str">
        <f t="shared" si="29"/>
        <v/>
      </c>
      <c r="T12" s="27" t="str">
        <f>IF(T$3="","",IF(T$3=$CI$4,Titoli!$G12,IF(T$3=$CI$5,Titoli!$P12,IF(T$3=$CI$6,Titoli!$Y12,IF(T$3=$CI$7,Titoli!$AH12,IF(T$3=$CI$8,Titoli!$AQ12,IF(T$3=$CI$9,Titoli!$G40,IF(T$3=$CI$10,Titoli!$P40,IF(T$3=$CI$11,Titoli!$Y40,IF(T$3=$CI$12,Titoli!$AH40,IF(T$3=$CI$13,Titoli!$AQ40,IF(T$3=$CI$14,Titoli!$G68,IF(T$3=$CI$15,Titoli!$P68,IF(T$3=$CI$16,Titoli!$Y68,IF(T$3=$CI$17,Titoli!$AH68,IF(T$3=$CI$18,Titoli!$AQ68,IF(T$3=$CI$19,Titoli!$G96,IF(T$3=$CI$20,Titoli!$P96,IF(T$3=$CI$21,Titoli!$Y96,IF(T$3=$CI$22,Titoli!$AH96,IF(T$3=$CI$23,Titoli!$AQ96,IF(T$3=$CI$24,Titoli!$G124,IF(T$3=$CI$25,Titoli!$P124,IF(T$3=$CI$26,Titoli!$Y124,IF(T$3=$CI$27,Titoli!$AH124,IF(T$3=$CI$28,Titoli!$AQ124,""))))))))))))))))))))))))))</f>
        <v/>
      </c>
      <c r="U12" s="16" t="str">
        <f t="shared" si="20"/>
        <v/>
      </c>
      <c r="V12" s="17" t="str">
        <f t="shared" si="31"/>
        <v/>
      </c>
      <c r="W12" s="27" t="str">
        <f>IF(W$3="","",IF(W$3=$CI$4,Titoli!$G12,IF(W$3=$CI$5,Titoli!$P12,IF(W$3=$CI$6,Titoli!$Y12,IF(W$3=$CI$7,Titoli!$AH12,IF(W$3=$CI$8,Titoli!$AQ12,IF(W$3=$CI$9,Titoli!$G40,IF(W$3=$CI$10,Titoli!$P40,IF(W$3=$CI$11,Titoli!$Y40,IF(W$3=$CI$12,Titoli!$AH40,IF(W$3=$CI$13,Titoli!$AQ40,IF(W$3=$CI$14,Titoli!$G68,IF(W$3=$CI$15,Titoli!$P68,IF(W$3=$CI$16,Titoli!$Y68,IF(W$3=$CI$17,Titoli!$AH68,IF(W$3=$CI$18,Titoli!$AQ68,IF(W$3=$CI$19,Titoli!$G96,IF(W$3=$CI$20,Titoli!$P96,IF(W$3=$CI$21,Titoli!$Y96,IF(W$3=$CI$22,Titoli!$AH96,IF(W$3=$CI$23,Titoli!$AQ96,IF(W$3=$CI$24,Titoli!$G124,IF(W$3=$CI$25,Titoli!$P124,IF(W$3=$CI$26,Titoli!$Y124,IF(W$3=$CI$27,Titoli!$AH124,IF(W$3=$CI$28,Titoli!$AQ124,""))))))))))))))))))))))))))</f>
        <v/>
      </c>
      <c r="X12" s="16" t="str">
        <f t="shared" si="20"/>
        <v/>
      </c>
      <c r="Y12" s="17" t="str">
        <f t="shared" si="33"/>
        <v/>
      </c>
      <c r="Z12" s="27" t="str">
        <f>IF(Z$3="","",IF(Z$3=$CI$4,Titoli!$G12,IF(Z$3=$CI$5,Titoli!$P12,IF(Z$3=$CI$6,Titoli!$Y12,IF(Z$3=$CI$7,Titoli!$AH12,IF(Z$3=$CI$8,Titoli!$AQ12,IF(Z$3=$CI$9,Titoli!$G40,IF(Z$3=$CI$10,Titoli!$P40,IF(Z$3=$CI$11,Titoli!$Y40,IF(Z$3=$CI$12,Titoli!$AH40,IF(Z$3=$CI$13,Titoli!$AQ40,IF(Z$3=$CI$14,Titoli!$G68,IF(Z$3=$CI$15,Titoli!$P68,IF(Z$3=$CI$16,Titoli!$Y68,IF(Z$3=$CI$17,Titoli!$AH68,IF(Z$3=$CI$18,Titoli!$AQ68,IF(Z$3=$CI$19,Titoli!$G96,IF(Z$3=$CI$20,Titoli!$P96,IF(Z$3=$CI$21,Titoli!$Y96,IF(Z$3=$CI$22,Titoli!$AH96,IF(Z$3=$CI$23,Titoli!$AQ96,IF(Z$3=$CI$24,Titoli!$G124,IF(Z$3=$CI$25,Titoli!$P124,IF(Z$3=$CI$26,Titoli!$Y124,IF(Z$3=$CI$27,Titoli!$AH124,IF(Z$3=$CI$28,Titoli!$AQ124,""))))))))))))))))))))))))))</f>
        <v/>
      </c>
      <c r="AA12" s="16" t="str">
        <f t="shared" si="20"/>
        <v/>
      </c>
      <c r="AB12" s="17" t="str">
        <f t="shared" si="35"/>
        <v/>
      </c>
      <c r="AC12" s="27" t="str">
        <f>IF(AC$3="","",IF(AC$3=$CI$4,Titoli!$G12,IF(AC$3=$CI$5,Titoli!$P12,IF(AC$3=$CI$6,Titoli!$Y12,IF(AC$3=$CI$7,Titoli!$AH12,IF(AC$3=$CI$8,Titoli!$AQ12,IF(AC$3=$CI$9,Titoli!$G40,IF(AC$3=$CI$10,Titoli!$P40,IF(AC$3=$CI$11,Titoli!$Y40,IF(AC$3=$CI$12,Titoli!$AH40,IF(AC$3=$CI$13,Titoli!$AQ40,IF(AC$3=$CI$14,Titoli!$G68,IF(AC$3=$CI$15,Titoli!$P68,IF(AC$3=$CI$16,Titoli!$Y68,IF(AC$3=$CI$17,Titoli!$AH68,IF(AC$3=$CI$18,Titoli!$AQ68,IF(AC$3=$CI$19,Titoli!$G96,IF(AC$3=$CI$20,Titoli!$P96,IF(AC$3=$CI$21,Titoli!$Y96,IF(AC$3=$CI$22,Titoli!$AH96,IF(AC$3=$CI$23,Titoli!$AQ96,IF(AC$3=$CI$24,Titoli!$G124,IF(AC$3=$CI$25,Titoli!$P124,IF(AC$3=$CI$26,Titoli!$Y124,IF(AC$3=$CI$27,Titoli!$AH124,IF(AC$3=$CI$28,Titoli!$AQ124,""))))))))))))))))))))))))))</f>
        <v/>
      </c>
      <c r="AD12" s="16" t="str">
        <f t="shared" si="20"/>
        <v/>
      </c>
      <c r="AE12" s="17" t="str">
        <f t="shared" si="37"/>
        <v/>
      </c>
      <c r="AF12" s="27" t="str">
        <f>IF(AF$3="","",IF(AF$3=$CI$4,Titoli!$G12,IF(AF$3=$CI$5,Titoli!$P12,IF(AF$3=$CI$6,Titoli!$Y12,IF(AF$3=$CI$7,Titoli!$AH12,IF(AF$3=$CI$8,Titoli!$AQ12,IF(AF$3=$CI$9,Titoli!$G40,IF(AF$3=$CI$10,Titoli!$P40,IF(AF$3=$CI$11,Titoli!$Y40,IF(AF$3=$CI$12,Titoli!$AH40,IF(AF$3=$CI$13,Titoli!$AQ40,IF(AF$3=$CI$14,Titoli!$G68,IF(AF$3=$CI$15,Titoli!$P68,IF(AF$3=$CI$16,Titoli!$Y68,IF(AF$3=$CI$17,Titoli!$AH68,IF(AF$3=$CI$18,Titoli!$AQ68,IF(AF$3=$CI$19,Titoli!$G96,IF(AF$3=$CI$20,Titoli!$P96,IF(AF$3=$CI$21,Titoli!$Y96,IF(AF$3=$CI$22,Titoli!$AH96,IF(AF$3=$CI$23,Titoli!$AQ96,IF(AF$3=$CI$24,Titoli!$G124,IF(AF$3=$CI$25,Titoli!$P124,IF(AF$3=$CI$26,Titoli!$Y124,IF(AF$3=$CI$27,Titoli!$AH124,IF(AF$3=$CI$28,Titoli!$AQ124,""))))))))))))))))))))))))))</f>
        <v/>
      </c>
      <c r="AG12" s="16" t="str">
        <f t="shared" ref="AG12" si="127">IF(AF12="","",(AF12-AF11)/AF11)</f>
        <v/>
      </c>
      <c r="AH12" s="17" t="str">
        <f t="shared" si="39"/>
        <v/>
      </c>
      <c r="AI12" s="27" t="str">
        <f>IF(AI$3="","",IF(AI$3=$CI$4,Titoli!$G12,IF(AI$3=$CI$5,Titoli!$P12,IF(AI$3=$CI$6,Titoli!$Y12,IF(AI$3=$CI$7,Titoli!$AH12,IF(AI$3=$CI$8,Titoli!$AQ12,IF(AI$3=$CI$9,Titoli!$G40,IF(AI$3=$CI$10,Titoli!$P40,IF(AI$3=$CI$11,Titoli!$Y40,IF(AI$3=$CI$12,Titoli!$AH40,IF(AI$3=$CI$13,Titoli!$AQ40,IF(AI$3=$CI$14,Titoli!$G68,IF(AI$3=$CI$15,Titoli!$P68,IF(AI$3=$CI$16,Titoli!$Y68,IF(AI$3=$CI$17,Titoli!$AH68,IF(AI$3=$CI$18,Titoli!$AQ68,IF(AI$3=$CI$19,Titoli!$G96,IF(AI$3=$CI$20,Titoli!$P96,IF(AI$3=$CI$21,Titoli!$Y96,IF(AI$3=$CI$22,Titoli!$AH96,IF(AI$3=$CI$23,Titoli!$AQ96,IF(AI$3=$CI$24,Titoli!$G124,IF(AI$3=$CI$25,Titoli!$P124,IF(AI$3=$CI$26,Titoli!$Y124,IF(AI$3=$CI$27,Titoli!$AH124,IF(AI$3=$CI$28,Titoli!$AQ124,""))))))))))))))))))))))))))</f>
        <v/>
      </c>
      <c r="AJ12" s="16" t="str">
        <f t="shared" ref="AJ12" si="128">IF(AI12="","",(AI12-AI11)/AI11)</f>
        <v/>
      </c>
      <c r="AK12" s="17" t="str">
        <f t="shared" si="40"/>
        <v/>
      </c>
      <c r="AL12" s="27" t="str">
        <f>IF(AL$3="","",IF(AL$3=$CI$4,Titoli!$G12,IF(AL$3=$CI$5,Titoli!$P12,IF(AL$3=$CI$6,Titoli!$Y12,IF(AL$3=$CI$7,Titoli!$AH12,IF(AL$3=$CI$8,Titoli!$AQ12,IF(AL$3=$CI$9,Titoli!$G40,IF(AL$3=$CI$10,Titoli!$P40,IF(AL$3=$CI$11,Titoli!$Y40,IF(AL$3=$CI$12,Titoli!$AH40,IF(AL$3=$CI$13,Titoli!$AQ40,IF(AL$3=$CI$14,Titoli!$G68,IF(AL$3=$CI$15,Titoli!$P68,IF(AL$3=$CI$16,Titoli!$Y68,IF(AL$3=$CI$17,Titoli!$AH68,IF(AL$3=$CI$18,Titoli!$AQ68,IF(AL$3=$CI$19,Titoli!$G96,IF(AL$3=$CI$20,Titoli!$P96,IF(AL$3=$CI$21,Titoli!$Y96,IF(AL$3=$CI$22,Titoli!$AH96,IF(AL$3=$CI$23,Titoli!$AQ96,IF(AL$3=$CI$24,Titoli!$G124,IF(AL$3=$CI$25,Titoli!$P124,IF(AL$3=$CI$26,Titoli!$Y124,IF(AL$3=$CI$27,Titoli!$AH124,IF(AL$3=$CI$28,Titoli!$AQ124,""))))))))))))))))))))))))))</f>
        <v/>
      </c>
      <c r="AM12" s="16" t="str">
        <f t="shared" ref="AM12" si="129">IF(AL12="","",(AL12-AL11)/AL11)</f>
        <v/>
      </c>
      <c r="AN12" s="17" t="str">
        <f t="shared" si="41"/>
        <v/>
      </c>
      <c r="AO12" s="27" t="str">
        <f>IF(AO$3="","",IF(AO$3=$CI$4,Titoli!$G12,IF(AO$3=$CI$5,Titoli!$P12,IF(AO$3=$CI$6,Titoli!$Y12,IF(AO$3=$CI$7,Titoli!$AH12,IF(AO$3=$CI$8,Titoli!$AQ12,IF(AO$3=$CI$9,Titoli!$G40,IF(AO$3=$CI$10,Titoli!$P40,IF(AO$3=$CI$11,Titoli!$Y40,IF(AO$3=$CI$12,Titoli!$AH40,IF(AO$3=$CI$13,Titoli!$AQ40,IF(AO$3=$CI$14,Titoli!$G68,IF(AO$3=$CI$15,Titoli!$P68,IF(AO$3=$CI$16,Titoli!$Y68,IF(AO$3=$CI$17,Titoli!$AH68,IF(AO$3=$CI$18,Titoli!$AQ68,IF(AO$3=$CI$19,Titoli!$G96,IF(AO$3=$CI$20,Titoli!$P96,IF(AO$3=$CI$21,Titoli!$Y96,IF(AO$3=$CI$22,Titoli!$AH96,IF(AO$3=$CI$23,Titoli!$AQ96,IF(AO$3=$CI$24,Titoli!$G124,IF(AO$3=$CI$25,Titoli!$P124,IF(AO$3=$CI$26,Titoli!$Y124,IF(AO$3=$CI$27,Titoli!$AH124,IF(AO$3=$CI$28,Titoli!$AQ124,""))))))))))))))))))))))))))</f>
        <v/>
      </c>
      <c r="AP12" s="16" t="str">
        <f t="shared" ref="AP12" si="130">IF(AO12="","",(AO12-AO11)/AO11)</f>
        <v/>
      </c>
      <c r="AQ12" s="17" t="str">
        <f t="shared" si="42"/>
        <v/>
      </c>
      <c r="AR12" s="27" t="str">
        <f>IF(AR$3="","",IF(AR$3=$CI$4,Titoli!$G12,IF(AR$3=$CI$5,Titoli!$P12,IF(AR$3=$CI$6,Titoli!$Y12,IF(AR$3=$CI$7,Titoli!$AH12,IF(AR$3=$CI$8,Titoli!$AQ12,IF(AR$3=$CI$9,Titoli!$G40,IF(AR$3=$CI$10,Titoli!$P40,IF(AR$3=$CI$11,Titoli!$Y40,IF(AR$3=$CI$12,Titoli!$AH40,IF(AR$3=$CI$13,Titoli!$AQ40,IF(AR$3=$CI$14,Titoli!$G68,IF(AR$3=$CI$15,Titoli!$P68,IF(AR$3=$CI$16,Titoli!$Y68,IF(AR$3=$CI$17,Titoli!$AH68,IF(AR$3=$CI$18,Titoli!$AQ68,IF(AR$3=$CI$19,Titoli!$G96,IF(AR$3=$CI$20,Titoli!$P96,IF(AR$3=$CI$21,Titoli!$Y96,IF(AR$3=$CI$22,Titoli!$AH96,IF(AR$3=$CI$23,Titoli!$AQ96,IF(AR$3=$CI$24,Titoli!$G124,IF(AR$3=$CI$25,Titoli!$P124,IF(AR$3=$CI$26,Titoli!$Y124,IF(AR$3=$CI$27,Titoli!$AH124,IF(AR$3=$CI$28,Titoli!$AQ124,""))))))))))))))))))))))))))</f>
        <v/>
      </c>
      <c r="AS12" s="16" t="str">
        <f t="shared" ref="AS12" si="131">IF(AR12="","",(AR12-AR11)/AR11)</f>
        <v/>
      </c>
      <c r="AT12" s="17" t="str">
        <f t="shared" si="43"/>
        <v/>
      </c>
      <c r="AU12" s="27" t="str">
        <f>IF(AU$3="","",IF(AU$3=$CI$4,Titoli!$G12,IF(AU$3=$CI$5,Titoli!$P12,IF(AU$3=$CI$6,Titoli!$Y12,IF(AU$3=$CI$7,Titoli!$AH12,IF(AU$3=$CI$8,Titoli!$AQ12,IF(AU$3=$CI$9,Titoli!$G40,IF(AU$3=$CI$10,Titoli!$P40,IF(AU$3=$CI$11,Titoli!$Y40,IF(AU$3=$CI$12,Titoli!$AH40,IF(AU$3=$CI$13,Titoli!$AQ40,IF(AU$3=$CI$14,Titoli!$G68,IF(AU$3=$CI$15,Titoli!$P68,IF(AU$3=$CI$16,Titoli!$Y68,IF(AU$3=$CI$17,Titoli!$AH68,IF(AU$3=$CI$18,Titoli!$AQ68,IF(AU$3=$CI$19,Titoli!$G96,IF(AU$3=$CI$20,Titoli!$P96,IF(AU$3=$CI$21,Titoli!$Y96,IF(AU$3=$CI$22,Titoli!$AH96,IF(AU$3=$CI$23,Titoli!$AQ96,IF(AU$3=$CI$24,Titoli!$G124,IF(AU$3=$CI$25,Titoli!$P124,IF(AU$3=$CI$26,Titoli!$Y124,IF(AU$3=$CI$27,Titoli!$AH124,IF(AU$3=$CI$28,Titoli!$AQ124,""))))))))))))))))))))))))))</f>
        <v/>
      </c>
      <c r="AV12" s="16" t="str">
        <f t="shared" ref="AV12" si="132">IF(AU12="","",(AU12-AU11)/AU11)</f>
        <v/>
      </c>
      <c r="AW12" s="17" t="str">
        <f t="shared" si="44"/>
        <v/>
      </c>
      <c r="AX12" s="27" t="str">
        <f>IF(AX$3="","",IF(AX$3=$CI$4,Titoli!$G12,IF(AX$3=$CI$5,Titoli!$P12,IF(AX$3=$CI$6,Titoli!$Y12,IF(AX$3=$CI$7,Titoli!$AH12,IF(AX$3=$CI$8,Titoli!$AQ12,IF(AX$3=$CI$9,Titoli!$G40,IF(AX$3=$CI$10,Titoli!$P40,IF(AX$3=$CI$11,Titoli!$Y40,IF(AX$3=$CI$12,Titoli!$AH40,IF(AX$3=$CI$13,Titoli!$AQ40,IF(AX$3=$CI$14,Titoli!$G68,IF(AX$3=$CI$15,Titoli!$P68,IF(AX$3=$CI$16,Titoli!$Y68,IF(AX$3=$CI$17,Titoli!$AH68,IF(AX$3=$CI$18,Titoli!$AQ68,IF(AX$3=$CI$19,Titoli!$G96,IF(AX$3=$CI$20,Titoli!$P96,IF(AX$3=$CI$21,Titoli!$Y96,IF(AX$3=$CI$22,Titoli!$AH96,IF(AX$3=$CI$23,Titoli!$AQ96,IF(AX$3=$CI$24,Titoli!$G124,IF(AX$3=$CI$25,Titoli!$P124,IF(AX$3=$CI$26,Titoli!$Y124,IF(AX$3=$CI$27,Titoli!$AH124,IF(AX$3=$CI$28,Titoli!$AQ124,""))))))))))))))))))))))))))</f>
        <v/>
      </c>
      <c r="AY12" s="16" t="str">
        <f t="shared" ref="AY12" si="133">IF(AX12="","",(AX12-AX11)/AX11)</f>
        <v/>
      </c>
      <c r="AZ12" s="17" t="str">
        <f t="shared" si="45"/>
        <v/>
      </c>
      <c r="BA12" s="27" t="str">
        <f>IF(BA$3="","",IF(BA$3=$CI$4,Titoli!$G12,IF(BA$3=$CI$5,Titoli!$P12,IF(BA$3=$CI$6,Titoli!$Y12,IF(BA$3=$CI$7,Titoli!$AH12,IF(BA$3=$CI$8,Titoli!$AQ12,IF(BA$3=$CI$9,Titoli!$G40,IF(BA$3=$CI$10,Titoli!$P40,IF(BA$3=$CI$11,Titoli!$Y40,IF(BA$3=$CI$12,Titoli!$AH40,IF(BA$3=$CI$13,Titoli!$AQ40,IF(BA$3=$CI$14,Titoli!$G68,IF(BA$3=$CI$15,Titoli!$P68,IF(BA$3=$CI$16,Titoli!$Y68,IF(BA$3=$CI$17,Titoli!$AH68,IF(BA$3=$CI$18,Titoli!$AQ68,IF(BA$3=$CI$19,Titoli!$G96,IF(BA$3=$CI$20,Titoli!$P96,IF(BA$3=$CI$21,Titoli!$Y96,IF(BA$3=$CI$22,Titoli!$AH96,IF(BA$3=$CI$23,Titoli!$AQ96,IF(BA$3=$CI$24,Titoli!$G124,IF(BA$3=$CI$25,Titoli!$P124,IF(BA$3=$CI$26,Titoli!$Y124,IF(BA$3=$CI$27,Titoli!$AH124,IF(BA$3=$CI$28,Titoli!$AQ124,""))))))))))))))))))))))))))</f>
        <v/>
      </c>
      <c r="BB12" s="16" t="str">
        <f t="shared" ref="BB12" si="134">IF(BA12="","",(BA12-BA11)/BA11)</f>
        <v/>
      </c>
      <c r="BC12" s="17" t="str">
        <f t="shared" si="47"/>
        <v/>
      </c>
      <c r="BD12" s="27" t="str">
        <f>IF(BD$3="","",IF(BD$3=$CI$4,Titoli!$G12,IF(BD$3=$CI$5,Titoli!$P12,IF(BD$3=$CI$6,Titoli!$Y12,IF(BD$3=$CI$7,Titoli!$AH12,IF(BD$3=$CI$8,Titoli!$AQ12,IF(BD$3=$CI$9,Titoli!$G40,IF(BD$3=$CI$10,Titoli!$P40,IF(BD$3=$CI$11,Titoli!$Y40,IF(BD$3=$CI$12,Titoli!$AH40,IF(BD$3=$CI$13,Titoli!$AQ40,IF(BD$3=$CI$14,Titoli!$G68,IF(BD$3=$CI$15,Titoli!$P68,IF(BD$3=$CI$16,Titoli!$Y68,IF(BD$3=$CI$17,Titoli!$AH68,IF(BD$3=$CI$18,Titoli!$AQ68,IF(BD$3=$CI$19,Titoli!$G96,IF(BD$3=$CI$20,Titoli!$P96,IF(BD$3=$CI$21,Titoli!$Y96,IF(BD$3=$CI$22,Titoli!$AH96,IF(BD$3=$CI$23,Titoli!$AQ96,IF(BD$3=$CI$24,Titoli!$G124,IF(BD$3=$CI$25,Titoli!$P124,IF(BD$3=$CI$26,Titoli!$Y124,IF(BD$3=$CI$27,Titoli!$AH124,IF(BD$3=$CI$28,Titoli!$AQ124,""))))))))))))))))))))))))))</f>
        <v/>
      </c>
      <c r="BE12" s="16" t="str">
        <f t="shared" ref="BE12" si="135">IF(BD12="","",(BD12-BD11)/BD11)</f>
        <v/>
      </c>
      <c r="BF12" s="17" t="str">
        <f t="shared" si="49"/>
        <v/>
      </c>
      <c r="BG12" s="27" t="str">
        <f>IF(BG$3="","",IF(BG$3=$CI$4,Titoli!$G12,IF(BG$3=$CI$5,Titoli!$P12,IF(BG$3=$CI$6,Titoli!$Y12,IF(BG$3=$CI$7,Titoli!$AH12,IF(BG$3=$CI$8,Titoli!$AQ12,IF(BG$3=$CI$9,Titoli!$G40,IF(BG$3=$CI$10,Titoli!$P40,IF(BG$3=$CI$11,Titoli!$Y40,IF(BG$3=$CI$12,Titoli!$AH40,IF(BG$3=$CI$13,Titoli!$AQ40,IF(BG$3=$CI$14,Titoli!$G68,IF(BG$3=$CI$15,Titoli!$P68,IF(BG$3=$CI$16,Titoli!$Y68,IF(BG$3=$CI$17,Titoli!$AH68,IF(BG$3=$CI$18,Titoli!$AQ68,IF(BG$3=$CI$19,Titoli!$G96,IF(BG$3=$CI$20,Titoli!$P96,IF(BG$3=$CI$21,Titoli!$Y96,IF(BG$3=$CI$22,Titoli!$AH96,IF(BG$3=$CI$23,Titoli!$AQ96,IF(BG$3=$CI$24,Titoli!$G124,IF(BG$3=$CI$25,Titoli!$P124,IF(BG$3=$CI$26,Titoli!$Y124,IF(BG$3=$CI$27,Titoli!$AH124,IF(BG$3=$CI$28,Titoli!$AQ124,""))))))))))))))))))))))))))</f>
        <v/>
      </c>
      <c r="BH12" s="16" t="str">
        <f t="shared" ref="BH12" si="136">IF(BG12="","",(BG12-BG11)/BG11)</f>
        <v/>
      </c>
      <c r="BI12" s="17" t="str">
        <f t="shared" si="51"/>
        <v/>
      </c>
      <c r="BJ12" s="27" t="str">
        <f>IF(BJ$3="","",IF(BJ$3=$CI$4,Titoli!$G12,IF(BJ$3=$CI$5,Titoli!$P12,IF(BJ$3=$CI$6,Titoli!$Y12,IF(BJ$3=$CI$7,Titoli!$AH12,IF(BJ$3=$CI$8,Titoli!$AQ12,IF(BJ$3=$CI$9,Titoli!$G40,IF(BJ$3=$CI$10,Titoli!$P40,IF(BJ$3=$CI$11,Titoli!$Y40,IF(BJ$3=$CI$12,Titoli!$AH40,IF(BJ$3=$CI$13,Titoli!$AQ40,IF(BJ$3=$CI$14,Titoli!$G68,IF(BJ$3=$CI$15,Titoli!$P68,IF(BJ$3=$CI$16,Titoli!$Y68,IF(BJ$3=$CI$17,Titoli!$AH68,IF(BJ$3=$CI$18,Titoli!$AQ68,IF(BJ$3=$CI$19,Titoli!$G96,IF(BJ$3=$CI$20,Titoli!$P96,IF(BJ$3=$CI$21,Titoli!$Y96,IF(BJ$3=$CI$22,Titoli!$AH96,IF(BJ$3=$CI$23,Titoli!$AQ96,IF(BJ$3=$CI$24,Titoli!$G124,IF(BJ$3=$CI$25,Titoli!$P124,IF(BJ$3=$CI$26,Titoli!$Y124,IF(BJ$3=$CI$27,Titoli!$AH124,IF(BJ$3=$CI$28,Titoli!$AQ124,""))))))))))))))))))))))))))</f>
        <v/>
      </c>
      <c r="BK12" s="16" t="str">
        <f t="shared" ref="BK12" si="137">IF(BJ12="","",(BJ12-BJ11)/BJ11)</f>
        <v/>
      </c>
      <c r="BL12" s="17" t="str">
        <f t="shared" si="53"/>
        <v/>
      </c>
      <c r="BM12" s="27" t="str">
        <f>IF(BM$3="","",IF(BM$3=$CI$4,Titoli!$G12,IF(BM$3=$CI$5,Titoli!$P12,IF(BM$3=$CI$6,Titoli!$Y12,IF(BM$3=$CI$7,Titoli!$AH12,IF(BM$3=$CI$8,Titoli!$AQ12,IF(BM$3=$CI$9,Titoli!$G40,IF(BM$3=$CI$10,Titoli!$P40,IF(BM$3=$CI$11,Titoli!$Y40,IF(BM$3=$CI$12,Titoli!$AH40,IF(BM$3=$CI$13,Titoli!$AQ40,IF(BM$3=$CI$14,Titoli!$G68,IF(BM$3=$CI$15,Titoli!$P68,IF(BM$3=$CI$16,Titoli!$Y68,IF(BM$3=$CI$17,Titoli!$AH68,IF(BM$3=$CI$18,Titoli!$AQ68,IF(BM$3=$CI$19,Titoli!$G96,IF(BM$3=$CI$20,Titoli!$P96,IF(BM$3=$CI$21,Titoli!$Y96,IF(BM$3=$CI$22,Titoli!$AH96,IF(BM$3=$CI$23,Titoli!$AQ96,IF(BM$3=$CI$24,Titoli!$G124,IF(BM$3=$CI$25,Titoli!$P124,IF(BM$3=$CI$26,Titoli!$Y124,IF(BM$3=$CI$27,Titoli!$AH124,IF(BM$3=$CI$28,Titoli!$AQ124,""))))))))))))))))))))))))))</f>
        <v/>
      </c>
      <c r="BN12" s="16" t="str">
        <f t="shared" ref="BN12" si="138">IF(BM12="","",(BM12-BM11)/BM11)</f>
        <v/>
      </c>
      <c r="BO12" s="17" t="str">
        <f t="shared" si="55"/>
        <v/>
      </c>
      <c r="BP12" s="27" t="str">
        <f>IF(BP$3="","",IF(BP$3=$CI$4,Titoli!$G12,IF(BP$3=$CI$5,Titoli!$P12,IF(BP$3=$CI$6,Titoli!$Y12,IF(BP$3=$CI$7,Titoli!$AH12,IF(BP$3=$CI$8,Titoli!$AQ12,IF(BP$3=$CI$9,Titoli!$G40,IF(BP$3=$CI$10,Titoli!$P40,IF(BP$3=$CI$11,Titoli!$Y40,IF(BP$3=$CI$12,Titoli!$AH40,IF(BP$3=$CI$13,Titoli!$AQ40,IF(BP$3=$CI$14,Titoli!$G68,IF(BP$3=$CI$15,Titoli!$P68,IF(BP$3=$CI$16,Titoli!$Y68,IF(BP$3=$CI$17,Titoli!$AH68,IF(BP$3=$CI$18,Titoli!$AQ68,IF(BP$3=$CI$19,Titoli!$G96,IF(BP$3=$CI$20,Titoli!$P96,IF(BP$3=$CI$21,Titoli!$Y96,IF(BP$3=$CI$22,Titoli!$AH96,IF(BP$3=$CI$23,Titoli!$AQ96,IF(BP$3=$CI$24,Titoli!$G124,IF(BP$3=$CI$25,Titoli!$P124,IF(BP$3=$CI$26,Titoli!$Y124,IF(BP$3=$CI$27,Titoli!$AH124,IF(BP$3=$CI$28,Titoli!$AQ124,""))))))))))))))))))))))))))</f>
        <v/>
      </c>
      <c r="BQ12" s="16" t="str">
        <f t="shared" ref="BQ12" si="139">IF(BP12="","",(BP12-BP11)/BP11)</f>
        <v/>
      </c>
      <c r="BR12" s="17" t="str">
        <f t="shared" si="57"/>
        <v/>
      </c>
      <c r="CH12" s="1">
        <f t="shared" si="58"/>
        <v>9</v>
      </c>
      <c r="CI12" s="25" t="s">
        <v>332</v>
      </c>
    </row>
    <row r="13" spans="1:87">
      <c r="A13" s="1">
        <f t="shared" si="59"/>
        <v>8</v>
      </c>
      <c r="B13" s="27">
        <f>IF($B$3="","",IF($B$3=$CI$4,Titoli!G13,IF($B$3=$CI$5,Titoli!P13,IF($B$3=$CI$6,Titoli!Y13,IF($B$3=$CI$7,Titoli!AH13,IF($B$3=$CI$8,Titoli!AQ13,IF($B$3=$CI$9,Titoli!G41,IF($B$3=$CI$10,Titoli!P41,IF($B$3=$CI$11,Titoli!Y41,IF($B$3=$CI$12,Titoli!AH41,IF($B$3=$CI$13,Titoli!AQ41,IF($B$3=$CI$14,Titoli!G69,IF($B$3=$CI$15,Titoli!P69,IF($B$3=$CI$16,Titoli!Y69,IF($B$3=$CI$17,Titoli!AH69,IF($B$3=$CI$18,Titoli!AQ69,IF($B$3=$CI$19,Titoli!G97,IF($B$3=$CI$20,Titoli!P97,IF($B$3=$CI$21,Titoli!Y97,IF($B$3=$CI$22,Titoli!AH97,IF($B$3=$CI$23,Titoli!AQ97,IF($B$3=$CI$24,Titoli!G125,IF($B$3=$CI$25,Titoli!P125,IF($B$3=$CI$26,Titoli!Y125,IF($B$3=$CI$27,Titoli!AH125,IF($B$3=$CI$28,Titoli!AQ125,""))))))))))))))))))))))))))</f>
        <v>3.8860000000000001</v>
      </c>
      <c r="C13" s="16">
        <f t="shared" si="60"/>
        <v>-1.7694641051567199E-2</v>
      </c>
      <c r="D13" s="17">
        <f t="shared" si="61"/>
        <v>-1.7853062805217246E-2</v>
      </c>
      <c r="E13" s="27">
        <f>IF($E$3="","",IF($E$3=$CI$4,Titoli!$G13,IF($E$3=$CI$5,Titoli!$P13,IF($E$3=$CI$6,Titoli!$Y13,IF($E$3=$CI$7,Titoli!$AH13,IF($E$3=$CI$8,Titoli!$AQ13,IF($E$3=$CI$9,Titoli!$G41,IF($E$3=$CI$10,Titoli!$P41,IF($E$3=$CI$11,Titoli!$Y41,IF($E$3=$CI$12,Titoli!$AH41,IF($E$3=$CI$13,Titoli!$AQ41,IF($E$3=$CI$14,Titoli!$G69,IF($E$3=$CI$15,Titoli!$P69,IF($E$3=$CI$16,Titoli!$Y69,IF($E$3=$CI$17,Titoli!$AH69,IF($E$3=$CI$18,Titoli!$AQ69,IF($E$3=$CI$19,Titoli!$G97,IF($E$3=$CI$20,Titoli!$P97,IF($E$3=$CI$21,Titoli!$Y97,IF($E$3=$CI$22,Titoli!$AH97,IF($E$3=$CI$23,Titoli!$AQ97,IF($E$3=$CI$24,Titoli!$G125,IF($E$3=$CI$25,Titoli!$P125,IF($E$3=$CI$26,Titoli!$Y125,IF($E$3=$CI$27,Titoli!$AH125,IF($E$3=$CI$28,Titoli!$AQ125,""))))))))))))))))))))))))))</f>
        <v>4.0519999999999996</v>
      </c>
      <c r="F13" s="16">
        <f t="shared" si="20"/>
        <v>4.8654244306418147E-2</v>
      </c>
      <c r="G13" s="17">
        <f t="shared" si="21"/>
        <v>4.750767003616535E-2</v>
      </c>
      <c r="H13" s="27" t="str">
        <f>IF(H$3="","",IF(H$3=$CI$4,Titoli!$G13,IF(H$3=$CI$5,Titoli!$P13,IF(H$3=$CI$6,Titoli!$Y13,IF(H$3=$CI$7,Titoli!$AH13,IF(H$3=$CI$8,Titoli!$AQ13,IF(H$3=$CI$9,Titoli!$G41,IF(H$3=$CI$10,Titoli!$P41,IF(H$3=$CI$11,Titoli!$Y41,IF(H$3=$CI$12,Titoli!$AH41,IF(H$3=$CI$13,Titoli!$AQ41,IF(H$3=$CI$14,Titoli!$G69,IF(H$3=$CI$15,Titoli!$P69,IF(H$3=$CI$16,Titoli!$Y69,IF(H$3=$CI$17,Titoli!$AH69,IF(H$3=$CI$18,Titoli!$AQ69,IF(H$3=$CI$19,Titoli!$G97,IF(H$3=$CI$20,Titoli!$P97,IF(H$3=$CI$21,Titoli!$Y97,IF(H$3=$CI$22,Titoli!$AH97,IF(H$3=$CI$23,Titoli!$AQ97,IF(H$3=$CI$24,Titoli!$G125,IF(H$3=$CI$25,Titoli!$P125,IF(H$3=$CI$26,Titoli!$Y125,IF(H$3=$CI$27,Titoli!$AH125,IF(H$3=$CI$28,Titoli!$AQ125,""))))))))))))))))))))))))))</f>
        <v/>
      </c>
      <c r="I13" s="16" t="str">
        <f t="shared" si="20"/>
        <v/>
      </c>
      <c r="J13" s="17" t="str">
        <f t="shared" si="23"/>
        <v/>
      </c>
      <c r="K13" s="27" t="str">
        <f>IF(K$3="","",IF(K$3=$CI$4,Titoli!$G13,IF(K$3=$CI$5,Titoli!$P13,IF(K$3=$CI$6,Titoli!$Y13,IF(K$3=$CI$7,Titoli!$AH13,IF(K$3=$CI$8,Titoli!$AQ13,IF(K$3=$CI$9,Titoli!$G41,IF(K$3=$CI$10,Titoli!$P41,IF(K$3=$CI$11,Titoli!$Y41,IF(K$3=$CI$12,Titoli!$AH41,IF(K$3=$CI$13,Titoli!$AQ41,IF(K$3=$CI$14,Titoli!$G69,IF(K$3=$CI$15,Titoli!$P69,IF(K$3=$CI$16,Titoli!$Y69,IF(K$3=$CI$17,Titoli!$AH69,IF(K$3=$CI$18,Titoli!$AQ69,IF(K$3=$CI$19,Titoli!$G97,IF(K$3=$CI$20,Titoli!$P97,IF(K$3=$CI$21,Titoli!$Y97,IF(K$3=$CI$22,Titoli!$AH97,IF(K$3=$CI$23,Titoli!$AQ97,IF(K$3=$CI$24,Titoli!$G125,IF(K$3=$CI$25,Titoli!$P125,IF(K$3=$CI$26,Titoli!$Y125,IF(K$3=$CI$27,Titoli!$AH125,IF(K$3=$CI$28,Titoli!$AQ125,""))))))))))))))))))))))))))</f>
        <v/>
      </c>
      <c r="L13" s="16" t="str">
        <f t="shared" si="20"/>
        <v/>
      </c>
      <c r="M13" s="17" t="str">
        <f t="shared" si="25"/>
        <v/>
      </c>
      <c r="N13" s="27" t="str">
        <f>IF(N$3="","",IF(N$3=$CI$4,Titoli!$G13,IF(N$3=$CI$5,Titoli!$P13,IF(N$3=$CI$6,Titoli!$Y13,IF(N$3=$CI$7,Titoli!$AH13,IF(N$3=$CI$8,Titoli!$AQ13,IF(N$3=$CI$9,Titoli!$G41,IF(N$3=$CI$10,Titoli!$P41,IF(N$3=$CI$11,Titoli!$Y41,IF(N$3=$CI$12,Titoli!$AH41,IF(N$3=$CI$13,Titoli!$AQ41,IF(N$3=$CI$14,Titoli!$G69,IF(N$3=$CI$15,Titoli!$P69,IF(N$3=$CI$16,Titoli!$Y69,IF(N$3=$CI$17,Titoli!$AH69,IF(N$3=$CI$18,Titoli!$AQ69,IF(N$3=$CI$19,Titoli!$G97,IF(N$3=$CI$20,Titoli!$P97,IF(N$3=$CI$21,Titoli!$Y97,IF(N$3=$CI$22,Titoli!$AH97,IF(N$3=$CI$23,Titoli!$AQ97,IF(N$3=$CI$24,Titoli!$G125,IF(N$3=$CI$25,Titoli!$P125,IF(N$3=$CI$26,Titoli!$Y125,IF(N$3=$CI$27,Titoli!$AH125,IF(N$3=$CI$28,Titoli!$AQ125,""))))))))))))))))))))))))))</f>
        <v/>
      </c>
      <c r="O13" s="16" t="str">
        <f t="shared" si="20"/>
        <v/>
      </c>
      <c r="P13" s="17" t="str">
        <f t="shared" si="27"/>
        <v/>
      </c>
      <c r="Q13" s="27" t="str">
        <f>IF(Q$3="","",IF(Q$3=$CI$4,Titoli!$G13,IF(Q$3=$CI$5,Titoli!$P13,IF(Q$3=$CI$6,Titoli!$Y13,IF(Q$3=$CI$7,Titoli!$AH13,IF(Q$3=$CI$8,Titoli!$AQ13,IF(Q$3=$CI$9,Titoli!$G41,IF(Q$3=$CI$10,Titoli!$P41,IF(Q$3=$CI$11,Titoli!$Y41,IF(Q$3=$CI$12,Titoli!$AH41,IF(Q$3=$CI$13,Titoli!$AQ41,IF(Q$3=$CI$14,Titoli!$G69,IF(Q$3=$CI$15,Titoli!$P69,IF(Q$3=$CI$16,Titoli!$Y69,IF(Q$3=$CI$17,Titoli!$AH69,IF(Q$3=$CI$18,Titoli!$AQ69,IF(Q$3=$CI$19,Titoli!$G97,IF(Q$3=$CI$20,Titoli!$P97,IF(Q$3=$CI$21,Titoli!$Y97,IF(Q$3=$CI$22,Titoli!$AH97,IF(Q$3=$CI$23,Titoli!$AQ97,IF(Q$3=$CI$24,Titoli!$G125,IF(Q$3=$CI$25,Titoli!$P125,IF(Q$3=$CI$26,Titoli!$Y125,IF(Q$3=$CI$27,Titoli!$AH125,IF(Q$3=$CI$28,Titoli!$AQ125,""))))))))))))))))))))))))))</f>
        <v/>
      </c>
      <c r="R13" s="16" t="str">
        <f t="shared" si="20"/>
        <v/>
      </c>
      <c r="S13" s="17" t="str">
        <f t="shared" si="29"/>
        <v/>
      </c>
      <c r="T13" s="27" t="str">
        <f>IF(T$3="","",IF(T$3=$CI$4,Titoli!$G13,IF(T$3=$CI$5,Titoli!$P13,IF(T$3=$CI$6,Titoli!$Y13,IF(T$3=$CI$7,Titoli!$AH13,IF(T$3=$CI$8,Titoli!$AQ13,IF(T$3=$CI$9,Titoli!$G41,IF(T$3=$CI$10,Titoli!$P41,IF(T$3=$CI$11,Titoli!$Y41,IF(T$3=$CI$12,Titoli!$AH41,IF(T$3=$CI$13,Titoli!$AQ41,IF(T$3=$CI$14,Titoli!$G69,IF(T$3=$CI$15,Titoli!$P69,IF(T$3=$CI$16,Titoli!$Y69,IF(T$3=$CI$17,Titoli!$AH69,IF(T$3=$CI$18,Titoli!$AQ69,IF(T$3=$CI$19,Titoli!$G97,IF(T$3=$CI$20,Titoli!$P97,IF(T$3=$CI$21,Titoli!$Y97,IF(T$3=$CI$22,Titoli!$AH97,IF(T$3=$CI$23,Titoli!$AQ97,IF(T$3=$CI$24,Titoli!$G125,IF(T$3=$CI$25,Titoli!$P125,IF(T$3=$CI$26,Titoli!$Y125,IF(T$3=$CI$27,Titoli!$AH125,IF(T$3=$CI$28,Titoli!$AQ125,""))))))))))))))))))))))))))</f>
        <v/>
      </c>
      <c r="U13" s="16" t="str">
        <f t="shared" si="20"/>
        <v/>
      </c>
      <c r="V13" s="17" t="str">
        <f t="shared" si="31"/>
        <v/>
      </c>
      <c r="W13" s="27" t="str">
        <f>IF(W$3="","",IF(W$3=$CI$4,Titoli!$G13,IF(W$3=$CI$5,Titoli!$P13,IF(W$3=$CI$6,Titoli!$Y13,IF(W$3=$CI$7,Titoli!$AH13,IF(W$3=$CI$8,Titoli!$AQ13,IF(W$3=$CI$9,Titoli!$G41,IF(W$3=$CI$10,Titoli!$P41,IF(W$3=$CI$11,Titoli!$Y41,IF(W$3=$CI$12,Titoli!$AH41,IF(W$3=$CI$13,Titoli!$AQ41,IF(W$3=$CI$14,Titoli!$G69,IF(W$3=$CI$15,Titoli!$P69,IF(W$3=$CI$16,Titoli!$Y69,IF(W$3=$CI$17,Titoli!$AH69,IF(W$3=$CI$18,Titoli!$AQ69,IF(W$3=$CI$19,Titoli!$G97,IF(W$3=$CI$20,Titoli!$P97,IF(W$3=$CI$21,Titoli!$Y97,IF(W$3=$CI$22,Titoli!$AH97,IF(W$3=$CI$23,Titoli!$AQ97,IF(W$3=$CI$24,Titoli!$G125,IF(W$3=$CI$25,Titoli!$P125,IF(W$3=$CI$26,Titoli!$Y125,IF(W$3=$CI$27,Titoli!$AH125,IF(W$3=$CI$28,Titoli!$AQ125,""))))))))))))))))))))))))))</f>
        <v/>
      </c>
      <c r="X13" s="16" t="str">
        <f t="shared" si="20"/>
        <v/>
      </c>
      <c r="Y13" s="17" t="str">
        <f t="shared" si="33"/>
        <v/>
      </c>
      <c r="Z13" s="27" t="str">
        <f>IF(Z$3="","",IF(Z$3=$CI$4,Titoli!$G13,IF(Z$3=$CI$5,Titoli!$P13,IF(Z$3=$CI$6,Titoli!$Y13,IF(Z$3=$CI$7,Titoli!$AH13,IF(Z$3=$CI$8,Titoli!$AQ13,IF(Z$3=$CI$9,Titoli!$G41,IF(Z$3=$CI$10,Titoli!$P41,IF(Z$3=$CI$11,Titoli!$Y41,IF(Z$3=$CI$12,Titoli!$AH41,IF(Z$3=$CI$13,Titoli!$AQ41,IF(Z$3=$CI$14,Titoli!$G69,IF(Z$3=$CI$15,Titoli!$P69,IF(Z$3=$CI$16,Titoli!$Y69,IF(Z$3=$CI$17,Titoli!$AH69,IF(Z$3=$CI$18,Titoli!$AQ69,IF(Z$3=$CI$19,Titoli!$G97,IF(Z$3=$CI$20,Titoli!$P97,IF(Z$3=$CI$21,Titoli!$Y97,IF(Z$3=$CI$22,Titoli!$AH97,IF(Z$3=$CI$23,Titoli!$AQ97,IF(Z$3=$CI$24,Titoli!$G125,IF(Z$3=$CI$25,Titoli!$P125,IF(Z$3=$CI$26,Titoli!$Y125,IF(Z$3=$CI$27,Titoli!$AH125,IF(Z$3=$CI$28,Titoli!$AQ125,""))))))))))))))))))))))))))</f>
        <v/>
      </c>
      <c r="AA13" s="16" t="str">
        <f t="shared" si="20"/>
        <v/>
      </c>
      <c r="AB13" s="17" t="str">
        <f t="shared" si="35"/>
        <v/>
      </c>
      <c r="AC13" s="27" t="str">
        <f>IF(AC$3="","",IF(AC$3=$CI$4,Titoli!$G13,IF(AC$3=$CI$5,Titoli!$P13,IF(AC$3=$CI$6,Titoli!$Y13,IF(AC$3=$CI$7,Titoli!$AH13,IF(AC$3=$CI$8,Titoli!$AQ13,IF(AC$3=$CI$9,Titoli!$G41,IF(AC$3=$CI$10,Titoli!$P41,IF(AC$3=$CI$11,Titoli!$Y41,IF(AC$3=$CI$12,Titoli!$AH41,IF(AC$3=$CI$13,Titoli!$AQ41,IF(AC$3=$CI$14,Titoli!$G69,IF(AC$3=$CI$15,Titoli!$P69,IF(AC$3=$CI$16,Titoli!$Y69,IF(AC$3=$CI$17,Titoli!$AH69,IF(AC$3=$CI$18,Titoli!$AQ69,IF(AC$3=$CI$19,Titoli!$G97,IF(AC$3=$CI$20,Titoli!$P97,IF(AC$3=$CI$21,Titoli!$Y97,IF(AC$3=$CI$22,Titoli!$AH97,IF(AC$3=$CI$23,Titoli!$AQ97,IF(AC$3=$CI$24,Titoli!$G125,IF(AC$3=$CI$25,Titoli!$P125,IF(AC$3=$CI$26,Titoli!$Y125,IF(AC$3=$CI$27,Titoli!$AH125,IF(AC$3=$CI$28,Titoli!$AQ125,""))))))))))))))))))))))))))</f>
        <v/>
      </c>
      <c r="AD13" s="16" t="str">
        <f t="shared" si="20"/>
        <v/>
      </c>
      <c r="AE13" s="17" t="str">
        <f t="shared" si="37"/>
        <v/>
      </c>
      <c r="AF13" s="27" t="str">
        <f>IF(AF$3="","",IF(AF$3=$CI$4,Titoli!$G13,IF(AF$3=$CI$5,Titoli!$P13,IF(AF$3=$CI$6,Titoli!$Y13,IF(AF$3=$CI$7,Titoli!$AH13,IF(AF$3=$CI$8,Titoli!$AQ13,IF(AF$3=$CI$9,Titoli!$G41,IF(AF$3=$CI$10,Titoli!$P41,IF(AF$3=$CI$11,Titoli!$Y41,IF(AF$3=$CI$12,Titoli!$AH41,IF(AF$3=$CI$13,Titoli!$AQ41,IF(AF$3=$CI$14,Titoli!$G69,IF(AF$3=$CI$15,Titoli!$P69,IF(AF$3=$CI$16,Titoli!$Y69,IF(AF$3=$CI$17,Titoli!$AH69,IF(AF$3=$CI$18,Titoli!$AQ69,IF(AF$3=$CI$19,Titoli!$G97,IF(AF$3=$CI$20,Titoli!$P97,IF(AF$3=$CI$21,Titoli!$Y97,IF(AF$3=$CI$22,Titoli!$AH97,IF(AF$3=$CI$23,Titoli!$AQ97,IF(AF$3=$CI$24,Titoli!$G125,IF(AF$3=$CI$25,Titoli!$P125,IF(AF$3=$CI$26,Titoli!$Y125,IF(AF$3=$CI$27,Titoli!$AH125,IF(AF$3=$CI$28,Titoli!$AQ125,""))))))))))))))))))))))))))</f>
        <v/>
      </c>
      <c r="AG13" s="16" t="str">
        <f t="shared" ref="AG13" si="140">IF(AF13="","",(AF13-AF12)/AF12)</f>
        <v/>
      </c>
      <c r="AH13" s="17" t="str">
        <f t="shared" si="39"/>
        <v/>
      </c>
      <c r="AI13" s="27" t="str">
        <f>IF(AI$3="","",IF(AI$3=$CI$4,Titoli!$G13,IF(AI$3=$CI$5,Titoli!$P13,IF(AI$3=$CI$6,Titoli!$Y13,IF(AI$3=$CI$7,Titoli!$AH13,IF(AI$3=$CI$8,Titoli!$AQ13,IF(AI$3=$CI$9,Titoli!$G41,IF(AI$3=$CI$10,Titoli!$P41,IF(AI$3=$CI$11,Titoli!$Y41,IF(AI$3=$CI$12,Titoli!$AH41,IF(AI$3=$CI$13,Titoli!$AQ41,IF(AI$3=$CI$14,Titoli!$G69,IF(AI$3=$CI$15,Titoli!$P69,IF(AI$3=$CI$16,Titoli!$Y69,IF(AI$3=$CI$17,Titoli!$AH69,IF(AI$3=$CI$18,Titoli!$AQ69,IF(AI$3=$CI$19,Titoli!$G97,IF(AI$3=$CI$20,Titoli!$P97,IF(AI$3=$CI$21,Titoli!$Y97,IF(AI$3=$CI$22,Titoli!$AH97,IF(AI$3=$CI$23,Titoli!$AQ97,IF(AI$3=$CI$24,Titoli!$G125,IF(AI$3=$CI$25,Titoli!$P125,IF(AI$3=$CI$26,Titoli!$Y125,IF(AI$3=$CI$27,Titoli!$AH125,IF(AI$3=$CI$28,Titoli!$AQ125,""))))))))))))))))))))))))))</f>
        <v/>
      </c>
      <c r="AJ13" s="16" t="str">
        <f t="shared" ref="AJ13" si="141">IF(AI13="","",(AI13-AI12)/AI12)</f>
        <v/>
      </c>
      <c r="AK13" s="17" t="str">
        <f t="shared" si="40"/>
        <v/>
      </c>
      <c r="AL13" s="27" t="str">
        <f>IF(AL$3="","",IF(AL$3=$CI$4,Titoli!$G13,IF(AL$3=$CI$5,Titoli!$P13,IF(AL$3=$CI$6,Titoli!$Y13,IF(AL$3=$CI$7,Titoli!$AH13,IF(AL$3=$CI$8,Titoli!$AQ13,IF(AL$3=$CI$9,Titoli!$G41,IF(AL$3=$CI$10,Titoli!$P41,IF(AL$3=$CI$11,Titoli!$Y41,IF(AL$3=$CI$12,Titoli!$AH41,IF(AL$3=$CI$13,Titoli!$AQ41,IF(AL$3=$CI$14,Titoli!$G69,IF(AL$3=$CI$15,Titoli!$P69,IF(AL$3=$CI$16,Titoli!$Y69,IF(AL$3=$CI$17,Titoli!$AH69,IF(AL$3=$CI$18,Titoli!$AQ69,IF(AL$3=$CI$19,Titoli!$G97,IF(AL$3=$CI$20,Titoli!$P97,IF(AL$3=$CI$21,Titoli!$Y97,IF(AL$3=$CI$22,Titoli!$AH97,IF(AL$3=$CI$23,Titoli!$AQ97,IF(AL$3=$CI$24,Titoli!$G125,IF(AL$3=$CI$25,Titoli!$P125,IF(AL$3=$CI$26,Titoli!$Y125,IF(AL$3=$CI$27,Titoli!$AH125,IF(AL$3=$CI$28,Titoli!$AQ125,""))))))))))))))))))))))))))</f>
        <v/>
      </c>
      <c r="AM13" s="16" t="str">
        <f t="shared" ref="AM13" si="142">IF(AL13="","",(AL13-AL12)/AL12)</f>
        <v/>
      </c>
      <c r="AN13" s="17" t="str">
        <f t="shared" si="41"/>
        <v/>
      </c>
      <c r="AO13" s="27" t="str">
        <f>IF(AO$3="","",IF(AO$3=$CI$4,Titoli!$G13,IF(AO$3=$CI$5,Titoli!$P13,IF(AO$3=$CI$6,Titoli!$Y13,IF(AO$3=$CI$7,Titoli!$AH13,IF(AO$3=$CI$8,Titoli!$AQ13,IF(AO$3=$CI$9,Titoli!$G41,IF(AO$3=$CI$10,Titoli!$P41,IF(AO$3=$CI$11,Titoli!$Y41,IF(AO$3=$CI$12,Titoli!$AH41,IF(AO$3=$CI$13,Titoli!$AQ41,IF(AO$3=$CI$14,Titoli!$G69,IF(AO$3=$CI$15,Titoli!$P69,IF(AO$3=$CI$16,Titoli!$Y69,IF(AO$3=$CI$17,Titoli!$AH69,IF(AO$3=$CI$18,Titoli!$AQ69,IF(AO$3=$CI$19,Titoli!$G97,IF(AO$3=$CI$20,Titoli!$P97,IF(AO$3=$CI$21,Titoli!$Y97,IF(AO$3=$CI$22,Titoli!$AH97,IF(AO$3=$CI$23,Titoli!$AQ97,IF(AO$3=$CI$24,Titoli!$G125,IF(AO$3=$CI$25,Titoli!$P125,IF(AO$3=$CI$26,Titoli!$Y125,IF(AO$3=$CI$27,Titoli!$AH125,IF(AO$3=$CI$28,Titoli!$AQ125,""))))))))))))))))))))))))))</f>
        <v/>
      </c>
      <c r="AP13" s="16" t="str">
        <f t="shared" ref="AP13" si="143">IF(AO13="","",(AO13-AO12)/AO12)</f>
        <v/>
      </c>
      <c r="AQ13" s="17" t="str">
        <f t="shared" si="42"/>
        <v/>
      </c>
      <c r="AR13" s="27" t="str">
        <f>IF(AR$3="","",IF(AR$3=$CI$4,Titoli!$G13,IF(AR$3=$CI$5,Titoli!$P13,IF(AR$3=$CI$6,Titoli!$Y13,IF(AR$3=$CI$7,Titoli!$AH13,IF(AR$3=$CI$8,Titoli!$AQ13,IF(AR$3=$CI$9,Titoli!$G41,IF(AR$3=$CI$10,Titoli!$P41,IF(AR$3=$CI$11,Titoli!$Y41,IF(AR$3=$CI$12,Titoli!$AH41,IF(AR$3=$CI$13,Titoli!$AQ41,IF(AR$3=$CI$14,Titoli!$G69,IF(AR$3=$CI$15,Titoli!$P69,IF(AR$3=$CI$16,Titoli!$Y69,IF(AR$3=$CI$17,Titoli!$AH69,IF(AR$3=$CI$18,Titoli!$AQ69,IF(AR$3=$CI$19,Titoli!$G97,IF(AR$3=$CI$20,Titoli!$P97,IF(AR$3=$CI$21,Titoli!$Y97,IF(AR$3=$CI$22,Titoli!$AH97,IF(AR$3=$CI$23,Titoli!$AQ97,IF(AR$3=$CI$24,Titoli!$G125,IF(AR$3=$CI$25,Titoli!$P125,IF(AR$3=$CI$26,Titoli!$Y125,IF(AR$3=$CI$27,Titoli!$AH125,IF(AR$3=$CI$28,Titoli!$AQ125,""))))))))))))))))))))))))))</f>
        <v/>
      </c>
      <c r="AS13" s="16" t="str">
        <f t="shared" ref="AS13" si="144">IF(AR13="","",(AR13-AR12)/AR12)</f>
        <v/>
      </c>
      <c r="AT13" s="17" t="str">
        <f t="shared" si="43"/>
        <v/>
      </c>
      <c r="AU13" s="27" t="str">
        <f>IF(AU$3="","",IF(AU$3=$CI$4,Titoli!$G13,IF(AU$3=$CI$5,Titoli!$P13,IF(AU$3=$CI$6,Titoli!$Y13,IF(AU$3=$CI$7,Titoli!$AH13,IF(AU$3=$CI$8,Titoli!$AQ13,IF(AU$3=$CI$9,Titoli!$G41,IF(AU$3=$CI$10,Titoli!$P41,IF(AU$3=$CI$11,Titoli!$Y41,IF(AU$3=$CI$12,Titoli!$AH41,IF(AU$3=$CI$13,Titoli!$AQ41,IF(AU$3=$CI$14,Titoli!$G69,IF(AU$3=$CI$15,Titoli!$P69,IF(AU$3=$CI$16,Titoli!$Y69,IF(AU$3=$CI$17,Titoli!$AH69,IF(AU$3=$CI$18,Titoli!$AQ69,IF(AU$3=$CI$19,Titoli!$G97,IF(AU$3=$CI$20,Titoli!$P97,IF(AU$3=$CI$21,Titoli!$Y97,IF(AU$3=$CI$22,Titoli!$AH97,IF(AU$3=$CI$23,Titoli!$AQ97,IF(AU$3=$CI$24,Titoli!$G125,IF(AU$3=$CI$25,Titoli!$P125,IF(AU$3=$CI$26,Titoli!$Y125,IF(AU$3=$CI$27,Titoli!$AH125,IF(AU$3=$CI$28,Titoli!$AQ125,""))))))))))))))))))))))))))</f>
        <v/>
      </c>
      <c r="AV13" s="16" t="str">
        <f t="shared" ref="AV13" si="145">IF(AU13="","",(AU13-AU12)/AU12)</f>
        <v/>
      </c>
      <c r="AW13" s="17" t="str">
        <f t="shared" si="44"/>
        <v/>
      </c>
      <c r="AX13" s="27" t="str">
        <f>IF(AX$3="","",IF(AX$3=$CI$4,Titoli!$G13,IF(AX$3=$CI$5,Titoli!$P13,IF(AX$3=$CI$6,Titoli!$Y13,IF(AX$3=$CI$7,Titoli!$AH13,IF(AX$3=$CI$8,Titoli!$AQ13,IF(AX$3=$CI$9,Titoli!$G41,IF(AX$3=$CI$10,Titoli!$P41,IF(AX$3=$CI$11,Titoli!$Y41,IF(AX$3=$CI$12,Titoli!$AH41,IF(AX$3=$CI$13,Titoli!$AQ41,IF(AX$3=$CI$14,Titoli!$G69,IF(AX$3=$CI$15,Titoli!$P69,IF(AX$3=$CI$16,Titoli!$Y69,IF(AX$3=$CI$17,Titoli!$AH69,IF(AX$3=$CI$18,Titoli!$AQ69,IF(AX$3=$CI$19,Titoli!$G97,IF(AX$3=$CI$20,Titoli!$P97,IF(AX$3=$CI$21,Titoli!$Y97,IF(AX$3=$CI$22,Titoli!$AH97,IF(AX$3=$CI$23,Titoli!$AQ97,IF(AX$3=$CI$24,Titoli!$G125,IF(AX$3=$CI$25,Titoli!$P125,IF(AX$3=$CI$26,Titoli!$Y125,IF(AX$3=$CI$27,Titoli!$AH125,IF(AX$3=$CI$28,Titoli!$AQ125,""))))))))))))))))))))))))))</f>
        <v/>
      </c>
      <c r="AY13" s="16" t="str">
        <f t="shared" ref="AY13" si="146">IF(AX13="","",(AX13-AX12)/AX12)</f>
        <v/>
      </c>
      <c r="AZ13" s="17" t="str">
        <f t="shared" si="45"/>
        <v/>
      </c>
      <c r="BA13" s="27" t="str">
        <f>IF(BA$3="","",IF(BA$3=$CI$4,Titoli!$G13,IF(BA$3=$CI$5,Titoli!$P13,IF(BA$3=$CI$6,Titoli!$Y13,IF(BA$3=$CI$7,Titoli!$AH13,IF(BA$3=$CI$8,Titoli!$AQ13,IF(BA$3=$CI$9,Titoli!$G41,IF(BA$3=$CI$10,Titoli!$P41,IF(BA$3=$CI$11,Titoli!$Y41,IF(BA$3=$CI$12,Titoli!$AH41,IF(BA$3=$CI$13,Titoli!$AQ41,IF(BA$3=$CI$14,Titoli!$G69,IF(BA$3=$CI$15,Titoli!$P69,IF(BA$3=$CI$16,Titoli!$Y69,IF(BA$3=$CI$17,Titoli!$AH69,IF(BA$3=$CI$18,Titoli!$AQ69,IF(BA$3=$CI$19,Titoli!$G97,IF(BA$3=$CI$20,Titoli!$P97,IF(BA$3=$CI$21,Titoli!$Y97,IF(BA$3=$CI$22,Titoli!$AH97,IF(BA$3=$CI$23,Titoli!$AQ97,IF(BA$3=$CI$24,Titoli!$G125,IF(BA$3=$CI$25,Titoli!$P125,IF(BA$3=$CI$26,Titoli!$Y125,IF(BA$3=$CI$27,Titoli!$AH125,IF(BA$3=$CI$28,Titoli!$AQ125,""))))))))))))))))))))))))))</f>
        <v/>
      </c>
      <c r="BB13" s="16" t="str">
        <f t="shared" ref="BB13" si="147">IF(BA13="","",(BA13-BA12)/BA12)</f>
        <v/>
      </c>
      <c r="BC13" s="17" t="str">
        <f t="shared" si="47"/>
        <v/>
      </c>
      <c r="BD13" s="27" t="str">
        <f>IF(BD$3="","",IF(BD$3=$CI$4,Titoli!$G13,IF(BD$3=$CI$5,Titoli!$P13,IF(BD$3=$CI$6,Titoli!$Y13,IF(BD$3=$CI$7,Titoli!$AH13,IF(BD$3=$CI$8,Titoli!$AQ13,IF(BD$3=$CI$9,Titoli!$G41,IF(BD$3=$CI$10,Titoli!$P41,IF(BD$3=$CI$11,Titoli!$Y41,IF(BD$3=$CI$12,Titoli!$AH41,IF(BD$3=$CI$13,Titoli!$AQ41,IF(BD$3=$CI$14,Titoli!$G69,IF(BD$3=$CI$15,Titoli!$P69,IF(BD$3=$CI$16,Titoli!$Y69,IF(BD$3=$CI$17,Titoli!$AH69,IF(BD$3=$CI$18,Titoli!$AQ69,IF(BD$3=$CI$19,Titoli!$G97,IF(BD$3=$CI$20,Titoli!$P97,IF(BD$3=$CI$21,Titoli!$Y97,IF(BD$3=$CI$22,Titoli!$AH97,IF(BD$3=$CI$23,Titoli!$AQ97,IF(BD$3=$CI$24,Titoli!$G125,IF(BD$3=$CI$25,Titoli!$P125,IF(BD$3=$CI$26,Titoli!$Y125,IF(BD$3=$CI$27,Titoli!$AH125,IF(BD$3=$CI$28,Titoli!$AQ125,""))))))))))))))))))))))))))</f>
        <v/>
      </c>
      <c r="BE13" s="16" t="str">
        <f t="shared" ref="BE13" si="148">IF(BD13="","",(BD13-BD12)/BD12)</f>
        <v/>
      </c>
      <c r="BF13" s="17" t="str">
        <f t="shared" si="49"/>
        <v/>
      </c>
      <c r="BG13" s="27" t="str">
        <f>IF(BG$3="","",IF(BG$3=$CI$4,Titoli!$G13,IF(BG$3=$CI$5,Titoli!$P13,IF(BG$3=$CI$6,Titoli!$Y13,IF(BG$3=$CI$7,Titoli!$AH13,IF(BG$3=$CI$8,Titoli!$AQ13,IF(BG$3=$CI$9,Titoli!$G41,IF(BG$3=$CI$10,Titoli!$P41,IF(BG$3=$CI$11,Titoli!$Y41,IF(BG$3=$CI$12,Titoli!$AH41,IF(BG$3=$CI$13,Titoli!$AQ41,IF(BG$3=$CI$14,Titoli!$G69,IF(BG$3=$CI$15,Titoli!$P69,IF(BG$3=$CI$16,Titoli!$Y69,IF(BG$3=$CI$17,Titoli!$AH69,IF(BG$3=$CI$18,Titoli!$AQ69,IF(BG$3=$CI$19,Titoli!$G97,IF(BG$3=$CI$20,Titoli!$P97,IF(BG$3=$CI$21,Titoli!$Y97,IF(BG$3=$CI$22,Titoli!$AH97,IF(BG$3=$CI$23,Titoli!$AQ97,IF(BG$3=$CI$24,Titoli!$G125,IF(BG$3=$CI$25,Titoli!$P125,IF(BG$3=$CI$26,Titoli!$Y125,IF(BG$3=$CI$27,Titoli!$AH125,IF(BG$3=$CI$28,Titoli!$AQ125,""))))))))))))))))))))))))))</f>
        <v/>
      </c>
      <c r="BH13" s="16" t="str">
        <f t="shared" ref="BH13" si="149">IF(BG13="","",(BG13-BG12)/BG12)</f>
        <v/>
      </c>
      <c r="BI13" s="17" t="str">
        <f t="shared" si="51"/>
        <v/>
      </c>
      <c r="BJ13" s="27" t="str">
        <f>IF(BJ$3="","",IF(BJ$3=$CI$4,Titoli!$G13,IF(BJ$3=$CI$5,Titoli!$P13,IF(BJ$3=$CI$6,Titoli!$Y13,IF(BJ$3=$CI$7,Titoli!$AH13,IF(BJ$3=$CI$8,Titoli!$AQ13,IF(BJ$3=$CI$9,Titoli!$G41,IF(BJ$3=$CI$10,Titoli!$P41,IF(BJ$3=$CI$11,Titoli!$Y41,IF(BJ$3=$CI$12,Titoli!$AH41,IF(BJ$3=$CI$13,Titoli!$AQ41,IF(BJ$3=$CI$14,Titoli!$G69,IF(BJ$3=$CI$15,Titoli!$P69,IF(BJ$3=$CI$16,Titoli!$Y69,IF(BJ$3=$CI$17,Titoli!$AH69,IF(BJ$3=$CI$18,Titoli!$AQ69,IF(BJ$3=$CI$19,Titoli!$G97,IF(BJ$3=$CI$20,Titoli!$P97,IF(BJ$3=$CI$21,Titoli!$Y97,IF(BJ$3=$CI$22,Titoli!$AH97,IF(BJ$3=$CI$23,Titoli!$AQ97,IF(BJ$3=$CI$24,Titoli!$G125,IF(BJ$3=$CI$25,Titoli!$P125,IF(BJ$3=$CI$26,Titoli!$Y125,IF(BJ$3=$CI$27,Titoli!$AH125,IF(BJ$3=$CI$28,Titoli!$AQ125,""))))))))))))))))))))))))))</f>
        <v/>
      </c>
      <c r="BK13" s="16" t="str">
        <f t="shared" ref="BK13" si="150">IF(BJ13="","",(BJ13-BJ12)/BJ12)</f>
        <v/>
      </c>
      <c r="BL13" s="17" t="str">
        <f t="shared" si="53"/>
        <v/>
      </c>
      <c r="BM13" s="27" t="str">
        <f>IF(BM$3="","",IF(BM$3=$CI$4,Titoli!$G13,IF(BM$3=$CI$5,Titoli!$P13,IF(BM$3=$CI$6,Titoli!$Y13,IF(BM$3=$CI$7,Titoli!$AH13,IF(BM$3=$CI$8,Titoli!$AQ13,IF(BM$3=$CI$9,Titoli!$G41,IF(BM$3=$CI$10,Titoli!$P41,IF(BM$3=$CI$11,Titoli!$Y41,IF(BM$3=$CI$12,Titoli!$AH41,IF(BM$3=$CI$13,Titoli!$AQ41,IF(BM$3=$CI$14,Titoli!$G69,IF(BM$3=$CI$15,Titoli!$P69,IF(BM$3=$CI$16,Titoli!$Y69,IF(BM$3=$CI$17,Titoli!$AH69,IF(BM$3=$CI$18,Titoli!$AQ69,IF(BM$3=$CI$19,Titoli!$G97,IF(BM$3=$CI$20,Titoli!$P97,IF(BM$3=$CI$21,Titoli!$Y97,IF(BM$3=$CI$22,Titoli!$AH97,IF(BM$3=$CI$23,Titoli!$AQ97,IF(BM$3=$CI$24,Titoli!$G125,IF(BM$3=$CI$25,Titoli!$P125,IF(BM$3=$CI$26,Titoli!$Y125,IF(BM$3=$CI$27,Titoli!$AH125,IF(BM$3=$CI$28,Titoli!$AQ125,""))))))))))))))))))))))))))</f>
        <v/>
      </c>
      <c r="BN13" s="16" t="str">
        <f t="shared" ref="BN13" si="151">IF(BM13="","",(BM13-BM12)/BM12)</f>
        <v/>
      </c>
      <c r="BO13" s="17" t="str">
        <f t="shared" si="55"/>
        <v/>
      </c>
      <c r="BP13" s="27" t="str">
        <f>IF(BP$3="","",IF(BP$3=$CI$4,Titoli!$G13,IF(BP$3=$CI$5,Titoli!$P13,IF(BP$3=$CI$6,Titoli!$Y13,IF(BP$3=$CI$7,Titoli!$AH13,IF(BP$3=$CI$8,Titoli!$AQ13,IF(BP$3=$CI$9,Titoli!$G41,IF(BP$3=$CI$10,Titoli!$P41,IF(BP$3=$CI$11,Titoli!$Y41,IF(BP$3=$CI$12,Titoli!$AH41,IF(BP$3=$CI$13,Titoli!$AQ41,IF(BP$3=$CI$14,Titoli!$G69,IF(BP$3=$CI$15,Titoli!$P69,IF(BP$3=$CI$16,Titoli!$Y69,IF(BP$3=$CI$17,Titoli!$AH69,IF(BP$3=$CI$18,Titoli!$AQ69,IF(BP$3=$CI$19,Titoli!$G97,IF(BP$3=$CI$20,Titoli!$P97,IF(BP$3=$CI$21,Titoli!$Y97,IF(BP$3=$CI$22,Titoli!$AH97,IF(BP$3=$CI$23,Titoli!$AQ97,IF(BP$3=$CI$24,Titoli!$G125,IF(BP$3=$CI$25,Titoli!$P125,IF(BP$3=$CI$26,Titoli!$Y125,IF(BP$3=$CI$27,Titoli!$AH125,IF(BP$3=$CI$28,Titoli!$AQ125,""))))))))))))))))))))))))))</f>
        <v/>
      </c>
      <c r="BQ13" s="16" t="str">
        <f t="shared" ref="BQ13" si="152">IF(BP13="","",(BP13-BP12)/BP12)</f>
        <v/>
      </c>
      <c r="BR13" s="17" t="str">
        <f t="shared" si="57"/>
        <v/>
      </c>
      <c r="CH13" s="1">
        <f t="shared" si="58"/>
        <v>10</v>
      </c>
      <c r="CI13" s="25" t="s">
        <v>351</v>
      </c>
    </row>
    <row r="14" spans="1:87">
      <c r="A14" s="1">
        <f t="shared" si="59"/>
        <v>9</v>
      </c>
      <c r="B14" s="27">
        <f>IF($B$3="","",IF($B$3=$CI$4,Titoli!G14,IF($B$3=$CI$5,Titoli!P14,IF($B$3=$CI$6,Titoli!Y14,IF($B$3=$CI$7,Titoli!AH14,IF($B$3=$CI$8,Titoli!AQ14,IF($B$3=$CI$9,Titoli!G42,IF($B$3=$CI$10,Titoli!P42,IF($B$3=$CI$11,Titoli!Y42,IF($B$3=$CI$12,Titoli!AH42,IF($B$3=$CI$13,Titoli!AQ42,IF($B$3=$CI$14,Titoli!G70,IF($B$3=$CI$15,Titoli!P70,IF($B$3=$CI$16,Titoli!Y70,IF($B$3=$CI$17,Titoli!AH70,IF($B$3=$CI$18,Titoli!AQ70,IF($B$3=$CI$19,Titoli!G98,IF($B$3=$CI$20,Titoli!P98,IF($B$3=$CI$21,Titoli!Y98,IF($B$3=$CI$22,Titoli!AH98,IF($B$3=$CI$23,Titoli!AQ98,IF($B$3=$CI$24,Titoli!G126,IF($B$3=$CI$25,Titoli!P126,IF($B$3=$CI$26,Titoli!Y126,IF($B$3=$CI$27,Titoli!AH126,IF($B$3=$CI$28,Titoli!AQ126,""))))))))))))))))))))))))))</f>
        <v>3.88</v>
      </c>
      <c r="C14" s="16">
        <f t="shared" si="60"/>
        <v>-1.5440041173443713E-3</v>
      </c>
      <c r="D14" s="17">
        <f t="shared" si="61"/>
        <v>-1.5451973200663026E-3</v>
      </c>
      <c r="E14" s="27">
        <f>IF($E$3="","",IF($E$3=$CI$4,Titoli!$G14,IF($E$3=$CI$5,Titoli!$P14,IF($E$3=$CI$6,Titoli!$Y14,IF($E$3=$CI$7,Titoli!$AH14,IF($E$3=$CI$8,Titoli!$AQ14,IF($E$3=$CI$9,Titoli!$G42,IF($E$3=$CI$10,Titoli!$P42,IF($E$3=$CI$11,Titoli!$Y42,IF($E$3=$CI$12,Titoli!$AH42,IF($E$3=$CI$13,Titoli!$AQ42,IF($E$3=$CI$14,Titoli!$G70,IF($E$3=$CI$15,Titoli!$P70,IF($E$3=$CI$16,Titoli!$Y70,IF($E$3=$CI$17,Titoli!$AH70,IF($E$3=$CI$18,Titoli!$AQ70,IF($E$3=$CI$19,Titoli!$G98,IF($E$3=$CI$20,Titoli!$P98,IF($E$3=$CI$21,Titoli!$Y98,IF($E$3=$CI$22,Titoli!$AH98,IF($E$3=$CI$23,Titoli!$AQ98,IF($E$3=$CI$24,Titoli!$G126,IF($E$3=$CI$25,Titoli!$P126,IF($E$3=$CI$26,Titoli!$Y126,IF($E$3=$CI$27,Titoli!$AH126,IF($E$3=$CI$28,Titoli!$AQ126,""))))))))))))))))))))))))))</f>
        <v>4.4139999999999997</v>
      </c>
      <c r="F14" s="16">
        <f t="shared" si="20"/>
        <v>8.9338598223099738E-2</v>
      </c>
      <c r="G14" s="17">
        <f t="shared" si="21"/>
        <v>8.5570721448107651E-2</v>
      </c>
      <c r="H14" s="27" t="str">
        <f>IF(H$3="","",IF(H$3=$CI$4,Titoli!$G14,IF(H$3=$CI$5,Titoli!$P14,IF(H$3=$CI$6,Titoli!$Y14,IF(H$3=$CI$7,Titoli!$AH14,IF(H$3=$CI$8,Titoli!$AQ14,IF(H$3=$CI$9,Titoli!$G42,IF(H$3=$CI$10,Titoli!$P42,IF(H$3=$CI$11,Titoli!$Y42,IF(H$3=$CI$12,Titoli!$AH42,IF(H$3=$CI$13,Titoli!$AQ42,IF(H$3=$CI$14,Titoli!$G70,IF(H$3=$CI$15,Titoli!$P70,IF(H$3=$CI$16,Titoli!$Y70,IF(H$3=$CI$17,Titoli!$AH70,IF(H$3=$CI$18,Titoli!$AQ70,IF(H$3=$CI$19,Titoli!$G98,IF(H$3=$CI$20,Titoli!$P98,IF(H$3=$CI$21,Titoli!$Y98,IF(H$3=$CI$22,Titoli!$AH98,IF(H$3=$CI$23,Titoli!$AQ98,IF(H$3=$CI$24,Titoli!$G126,IF(H$3=$CI$25,Titoli!$P126,IF(H$3=$CI$26,Titoli!$Y126,IF(H$3=$CI$27,Titoli!$AH126,IF(H$3=$CI$28,Titoli!$AQ126,""))))))))))))))))))))))))))</f>
        <v/>
      </c>
      <c r="I14" s="16" t="str">
        <f t="shared" si="20"/>
        <v/>
      </c>
      <c r="J14" s="17" t="str">
        <f t="shared" si="23"/>
        <v/>
      </c>
      <c r="K14" s="27" t="str">
        <f>IF(K$3="","",IF(K$3=$CI$4,Titoli!$G14,IF(K$3=$CI$5,Titoli!$P14,IF(K$3=$CI$6,Titoli!$Y14,IF(K$3=$CI$7,Titoli!$AH14,IF(K$3=$CI$8,Titoli!$AQ14,IF(K$3=$CI$9,Titoli!$G42,IF(K$3=$CI$10,Titoli!$P42,IF(K$3=$CI$11,Titoli!$Y42,IF(K$3=$CI$12,Titoli!$AH42,IF(K$3=$CI$13,Titoli!$AQ42,IF(K$3=$CI$14,Titoli!$G70,IF(K$3=$CI$15,Titoli!$P70,IF(K$3=$CI$16,Titoli!$Y70,IF(K$3=$CI$17,Titoli!$AH70,IF(K$3=$CI$18,Titoli!$AQ70,IF(K$3=$CI$19,Titoli!$G98,IF(K$3=$CI$20,Titoli!$P98,IF(K$3=$CI$21,Titoli!$Y98,IF(K$3=$CI$22,Titoli!$AH98,IF(K$3=$CI$23,Titoli!$AQ98,IF(K$3=$CI$24,Titoli!$G126,IF(K$3=$CI$25,Titoli!$P126,IF(K$3=$CI$26,Titoli!$Y126,IF(K$3=$CI$27,Titoli!$AH126,IF(K$3=$CI$28,Titoli!$AQ126,""))))))))))))))))))))))))))</f>
        <v/>
      </c>
      <c r="L14" s="16" t="str">
        <f t="shared" si="20"/>
        <v/>
      </c>
      <c r="M14" s="17" t="str">
        <f t="shared" si="25"/>
        <v/>
      </c>
      <c r="N14" s="27" t="str">
        <f>IF(N$3="","",IF(N$3=$CI$4,Titoli!$G14,IF(N$3=$CI$5,Titoli!$P14,IF(N$3=$CI$6,Titoli!$Y14,IF(N$3=$CI$7,Titoli!$AH14,IF(N$3=$CI$8,Titoli!$AQ14,IF(N$3=$CI$9,Titoli!$G42,IF(N$3=$CI$10,Titoli!$P42,IF(N$3=$CI$11,Titoli!$Y42,IF(N$3=$CI$12,Titoli!$AH42,IF(N$3=$CI$13,Titoli!$AQ42,IF(N$3=$CI$14,Titoli!$G70,IF(N$3=$CI$15,Titoli!$P70,IF(N$3=$CI$16,Titoli!$Y70,IF(N$3=$CI$17,Titoli!$AH70,IF(N$3=$CI$18,Titoli!$AQ70,IF(N$3=$CI$19,Titoli!$G98,IF(N$3=$CI$20,Titoli!$P98,IF(N$3=$CI$21,Titoli!$Y98,IF(N$3=$CI$22,Titoli!$AH98,IF(N$3=$CI$23,Titoli!$AQ98,IF(N$3=$CI$24,Titoli!$G126,IF(N$3=$CI$25,Titoli!$P126,IF(N$3=$CI$26,Titoli!$Y126,IF(N$3=$CI$27,Titoli!$AH126,IF(N$3=$CI$28,Titoli!$AQ126,""))))))))))))))))))))))))))</f>
        <v/>
      </c>
      <c r="O14" s="16" t="str">
        <f t="shared" si="20"/>
        <v/>
      </c>
      <c r="P14" s="17" t="str">
        <f t="shared" si="27"/>
        <v/>
      </c>
      <c r="Q14" s="27" t="str">
        <f>IF(Q$3="","",IF(Q$3=$CI$4,Titoli!$G14,IF(Q$3=$CI$5,Titoli!$P14,IF(Q$3=$CI$6,Titoli!$Y14,IF(Q$3=$CI$7,Titoli!$AH14,IF(Q$3=$CI$8,Titoli!$AQ14,IF(Q$3=$CI$9,Titoli!$G42,IF(Q$3=$CI$10,Titoli!$P42,IF(Q$3=$CI$11,Titoli!$Y42,IF(Q$3=$CI$12,Titoli!$AH42,IF(Q$3=$CI$13,Titoli!$AQ42,IF(Q$3=$CI$14,Titoli!$G70,IF(Q$3=$CI$15,Titoli!$P70,IF(Q$3=$CI$16,Titoli!$Y70,IF(Q$3=$CI$17,Titoli!$AH70,IF(Q$3=$CI$18,Titoli!$AQ70,IF(Q$3=$CI$19,Titoli!$G98,IF(Q$3=$CI$20,Titoli!$P98,IF(Q$3=$CI$21,Titoli!$Y98,IF(Q$3=$CI$22,Titoli!$AH98,IF(Q$3=$CI$23,Titoli!$AQ98,IF(Q$3=$CI$24,Titoli!$G126,IF(Q$3=$CI$25,Titoli!$P126,IF(Q$3=$CI$26,Titoli!$Y126,IF(Q$3=$CI$27,Titoli!$AH126,IF(Q$3=$CI$28,Titoli!$AQ126,""))))))))))))))))))))))))))</f>
        <v/>
      </c>
      <c r="R14" s="16" t="str">
        <f t="shared" si="20"/>
        <v/>
      </c>
      <c r="S14" s="17" t="str">
        <f t="shared" si="29"/>
        <v/>
      </c>
      <c r="T14" s="27" t="str">
        <f>IF(T$3="","",IF(T$3=$CI$4,Titoli!$G14,IF(T$3=$CI$5,Titoli!$P14,IF(T$3=$CI$6,Titoli!$Y14,IF(T$3=$CI$7,Titoli!$AH14,IF(T$3=$CI$8,Titoli!$AQ14,IF(T$3=$CI$9,Titoli!$G42,IF(T$3=$CI$10,Titoli!$P42,IF(T$3=$CI$11,Titoli!$Y42,IF(T$3=$CI$12,Titoli!$AH42,IF(T$3=$CI$13,Titoli!$AQ42,IF(T$3=$CI$14,Titoli!$G70,IF(T$3=$CI$15,Titoli!$P70,IF(T$3=$CI$16,Titoli!$Y70,IF(T$3=$CI$17,Titoli!$AH70,IF(T$3=$CI$18,Titoli!$AQ70,IF(T$3=$CI$19,Titoli!$G98,IF(T$3=$CI$20,Titoli!$P98,IF(T$3=$CI$21,Titoli!$Y98,IF(T$3=$CI$22,Titoli!$AH98,IF(T$3=$CI$23,Titoli!$AQ98,IF(T$3=$CI$24,Titoli!$G126,IF(T$3=$CI$25,Titoli!$P126,IF(T$3=$CI$26,Titoli!$Y126,IF(T$3=$CI$27,Titoli!$AH126,IF(T$3=$CI$28,Titoli!$AQ126,""))))))))))))))))))))))))))</f>
        <v/>
      </c>
      <c r="U14" s="16" t="str">
        <f t="shared" si="20"/>
        <v/>
      </c>
      <c r="V14" s="17" t="str">
        <f t="shared" si="31"/>
        <v/>
      </c>
      <c r="W14" s="27" t="str">
        <f>IF(W$3="","",IF(W$3=$CI$4,Titoli!$G14,IF(W$3=$CI$5,Titoli!$P14,IF(W$3=$CI$6,Titoli!$Y14,IF(W$3=$CI$7,Titoli!$AH14,IF(W$3=$CI$8,Titoli!$AQ14,IF(W$3=$CI$9,Titoli!$G42,IF(W$3=$CI$10,Titoli!$P42,IF(W$3=$CI$11,Titoli!$Y42,IF(W$3=$CI$12,Titoli!$AH42,IF(W$3=$CI$13,Titoli!$AQ42,IF(W$3=$CI$14,Titoli!$G70,IF(W$3=$CI$15,Titoli!$P70,IF(W$3=$CI$16,Titoli!$Y70,IF(W$3=$CI$17,Titoli!$AH70,IF(W$3=$CI$18,Titoli!$AQ70,IF(W$3=$CI$19,Titoli!$G98,IF(W$3=$CI$20,Titoli!$P98,IF(W$3=$CI$21,Titoli!$Y98,IF(W$3=$CI$22,Titoli!$AH98,IF(W$3=$CI$23,Titoli!$AQ98,IF(W$3=$CI$24,Titoli!$G126,IF(W$3=$CI$25,Titoli!$P126,IF(W$3=$CI$26,Titoli!$Y126,IF(W$3=$CI$27,Titoli!$AH126,IF(W$3=$CI$28,Titoli!$AQ126,""))))))))))))))))))))))))))</f>
        <v/>
      </c>
      <c r="X14" s="16" t="str">
        <f t="shared" si="20"/>
        <v/>
      </c>
      <c r="Y14" s="17" t="str">
        <f t="shared" si="33"/>
        <v/>
      </c>
      <c r="Z14" s="27" t="str">
        <f>IF(Z$3="","",IF(Z$3=$CI$4,Titoli!$G14,IF(Z$3=$CI$5,Titoli!$P14,IF(Z$3=$CI$6,Titoli!$Y14,IF(Z$3=$CI$7,Titoli!$AH14,IF(Z$3=$CI$8,Titoli!$AQ14,IF(Z$3=$CI$9,Titoli!$G42,IF(Z$3=$CI$10,Titoli!$P42,IF(Z$3=$CI$11,Titoli!$Y42,IF(Z$3=$CI$12,Titoli!$AH42,IF(Z$3=$CI$13,Titoli!$AQ42,IF(Z$3=$CI$14,Titoli!$G70,IF(Z$3=$CI$15,Titoli!$P70,IF(Z$3=$CI$16,Titoli!$Y70,IF(Z$3=$CI$17,Titoli!$AH70,IF(Z$3=$CI$18,Titoli!$AQ70,IF(Z$3=$CI$19,Titoli!$G98,IF(Z$3=$CI$20,Titoli!$P98,IF(Z$3=$CI$21,Titoli!$Y98,IF(Z$3=$CI$22,Titoli!$AH98,IF(Z$3=$CI$23,Titoli!$AQ98,IF(Z$3=$CI$24,Titoli!$G126,IF(Z$3=$CI$25,Titoli!$P126,IF(Z$3=$CI$26,Titoli!$Y126,IF(Z$3=$CI$27,Titoli!$AH126,IF(Z$3=$CI$28,Titoli!$AQ126,""))))))))))))))))))))))))))</f>
        <v/>
      </c>
      <c r="AA14" s="16" t="str">
        <f t="shared" si="20"/>
        <v/>
      </c>
      <c r="AB14" s="17" t="str">
        <f t="shared" si="35"/>
        <v/>
      </c>
      <c r="AC14" s="27" t="str">
        <f>IF(AC$3="","",IF(AC$3=$CI$4,Titoli!$G14,IF(AC$3=$CI$5,Titoli!$P14,IF(AC$3=$CI$6,Titoli!$Y14,IF(AC$3=$CI$7,Titoli!$AH14,IF(AC$3=$CI$8,Titoli!$AQ14,IF(AC$3=$CI$9,Titoli!$G42,IF(AC$3=$CI$10,Titoli!$P42,IF(AC$3=$CI$11,Titoli!$Y42,IF(AC$3=$CI$12,Titoli!$AH42,IF(AC$3=$CI$13,Titoli!$AQ42,IF(AC$3=$CI$14,Titoli!$G70,IF(AC$3=$CI$15,Titoli!$P70,IF(AC$3=$CI$16,Titoli!$Y70,IF(AC$3=$CI$17,Titoli!$AH70,IF(AC$3=$CI$18,Titoli!$AQ70,IF(AC$3=$CI$19,Titoli!$G98,IF(AC$3=$CI$20,Titoli!$P98,IF(AC$3=$CI$21,Titoli!$Y98,IF(AC$3=$CI$22,Titoli!$AH98,IF(AC$3=$CI$23,Titoli!$AQ98,IF(AC$3=$CI$24,Titoli!$G126,IF(AC$3=$CI$25,Titoli!$P126,IF(AC$3=$CI$26,Titoli!$Y126,IF(AC$3=$CI$27,Titoli!$AH126,IF(AC$3=$CI$28,Titoli!$AQ126,""))))))))))))))))))))))))))</f>
        <v/>
      </c>
      <c r="AD14" s="16" t="str">
        <f t="shared" si="20"/>
        <v/>
      </c>
      <c r="AE14" s="17" t="str">
        <f t="shared" si="37"/>
        <v/>
      </c>
      <c r="AF14" s="27" t="str">
        <f>IF(AF$3="","",IF(AF$3=$CI$4,Titoli!$G14,IF(AF$3=$CI$5,Titoli!$P14,IF(AF$3=$CI$6,Titoli!$Y14,IF(AF$3=$CI$7,Titoli!$AH14,IF(AF$3=$CI$8,Titoli!$AQ14,IF(AF$3=$CI$9,Titoli!$G42,IF(AF$3=$CI$10,Titoli!$P42,IF(AF$3=$CI$11,Titoli!$Y42,IF(AF$3=$CI$12,Titoli!$AH42,IF(AF$3=$CI$13,Titoli!$AQ42,IF(AF$3=$CI$14,Titoli!$G70,IF(AF$3=$CI$15,Titoli!$P70,IF(AF$3=$CI$16,Titoli!$Y70,IF(AF$3=$CI$17,Titoli!$AH70,IF(AF$3=$CI$18,Titoli!$AQ70,IF(AF$3=$CI$19,Titoli!$G98,IF(AF$3=$CI$20,Titoli!$P98,IF(AF$3=$CI$21,Titoli!$Y98,IF(AF$3=$CI$22,Titoli!$AH98,IF(AF$3=$CI$23,Titoli!$AQ98,IF(AF$3=$CI$24,Titoli!$G126,IF(AF$3=$CI$25,Titoli!$P126,IF(AF$3=$CI$26,Titoli!$Y126,IF(AF$3=$CI$27,Titoli!$AH126,IF(AF$3=$CI$28,Titoli!$AQ126,""))))))))))))))))))))))))))</f>
        <v/>
      </c>
      <c r="AG14" s="16" t="str">
        <f t="shared" ref="AG14" si="153">IF(AF14="","",(AF14-AF13)/AF13)</f>
        <v/>
      </c>
      <c r="AH14" s="17" t="str">
        <f t="shared" si="39"/>
        <v/>
      </c>
      <c r="AI14" s="27" t="str">
        <f>IF(AI$3="","",IF(AI$3=$CI$4,Titoli!$G14,IF(AI$3=$CI$5,Titoli!$P14,IF(AI$3=$CI$6,Titoli!$Y14,IF(AI$3=$CI$7,Titoli!$AH14,IF(AI$3=$CI$8,Titoli!$AQ14,IF(AI$3=$CI$9,Titoli!$G42,IF(AI$3=$CI$10,Titoli!$P42,IF(AI$3=$CI$11,Titoli!$Y42,IF(AI$3=$CI$12,Titoli!$AH42,IF(AI$3=$CI$13,Titoli!$AQ42,IF(AI$3=$CI$14,Titoli!$G70,IF(AI$3=$CI$15,Titoli!$P70,IF(AI$3=$CI$16,Titoli!$Y70,IF(AI$3=$CI$17,Titoli!$AH70,IF(AI$3=$CI$18,Titoli!$AQ70,IF(AI$3=$CI$19,Titoli!$G98,IF(AI$3=$CI$20,Titoli!$P98,IF(AI$3=$CI$21,Titoli!$Y98,IF(AI$3=$CI$22,Titoli!$AH98,IF(AI$3=$CI$23,Titoli!$AQ98,IF(AI$3=$CI$24,Titoli!$G126,IF(AI$3=$CI$25,Titoli!$P126,IF(AI$3=$CI$26,Titoli!$Y126,IF(AI$3=$CI$27,Titoli!$AH126,IF(AI$3=$CI$28,Titoli!$AQ126,""))))))))))))))))))))))))))</f>
        <v/>
      </c>
      <c r="AJ14" s="16" t="str">
        <f t="shared" ref="AJ14" si="154">IF(AI14="","",(AI14-AI13)/AI13)</f>
        <v/>
      </c>
      <c r="AK14" s="17" t="str">
        <f t="shared" si="40"/>
        <v/>
      </c>
      <c r="AL14" s="27" t="str">
        <f>IF(AL$3="","",IF(AL$3=$CI$4,Titoli!$G14,IF(AL$3=$CI$5,Titoli!$P14,IF(AL$3=$CI$6,Titoli!$Y14,IF(AL$3=$CI$7,Titoli!$AH14,IF(AL$3=$CI$8,Titoli!$AQ14,IF(AL$3=$CI$9,Titoli!$G42,IF(AL$3=$CI$10,Titoli!$P42,IF(AL$3=$CI$11,Titoli!$Y42,IF(AL$3=$CI$12,Titoli!$AH42,IF(AL$3=$CI$13,Titoli!$AQ42,IF(AL$3=$CI$14,Titoli!$G70,IF(AL$3=$CI$15,Titoli!$P70,IF(AL$3=$CI$16,Titoli!$Y70,IF(AL$3=$CI$17,Titoli!$AH70,IF(AL$3=$CI$18,Titoli!$AQ70,IF(AL$3=$CI$19,Titoli!$G98,IF(AL$3=$CI$20,Titoli!$P98,IF(AL$3=$CI$21,Titoli!$Y98,IF(AL$3=$CI$22,Titoli!$AH98,IF(AL$3=$CI$23,Titoli!$AQ98,IF(AL$3=$CI$24,Titoli!$G126,IF(AL$3=$CI$25,Titoli!$P126,IF(AL$3=$CI$26,Titoli!$Y126,IF(AL$3=$CI$27,Titoli!$AH126,IF(AL$3=$CI$28,Titoli!$AQ126,""))))))))))))))))))))))))))</f>
        <v/>
      </c>
      <c r="AM14" s="16" t="str">
        <f t="shared" ref="AM14" si="155">IF(AL14="","",(AL14-AL13)/AL13)</f>
        <v/>
      </c>
      <c r="AN14" s="17" t="str">
        <f t="shared" si="41"/>
        <v/>
      </c>
      <c r="AO14" s="27" t="str">
        <f>IF(AO$3="","",IF(AO$3=$CI$4,Titoli!$G14,IF(AO$3=$CI$5,Titoli!$P14,IF(AO$3=$CI$6,Titoli!$Y14,IF(AO$3=$CI$7,Titoli!$AH14,IF(AO$3=$CI$8,Titoli!$AQ14,IF(AO$3=$CI$9,Titoli!$G42,IF(AO$3=$CI$10,Titoli!$P42,IF(AO$3=$CI$11,Titoli!$Y42,IF(AO$3=$CI$12,Titoli!$AH42,IF(AO$3=$CI$13,Titoli!$AQ42,IF(AO$3=$CI$14,Titoli!$G70,IF(AO$3=$CI$15,Titoli!$P70,IF(AO$3=$CI$16,Titoli!$Y70,IF(AO$3=$CI$17,Titoli!$AH70,IF(AO$3=$CI$18,Titoli!$AQ70,IF(AO$3=$CI$19,Titoli!$G98,IF(AO$3=$CI$20,Titoli!$P98,IF(AO$3=$CI$21,Titoli!$Y98,IF(AO$3=$CI$22,Titoli!$AH98,IF(AO$3=$CI$23,Titoli!$AQ98,IF(AO$3=$CI$24,Titoli!$G126,IF(AO$3=$CI$25,Titoli!$P126,IF(AO$3=$CI$26,Titoli!$Y126,IF(AO$3=$CI$27,Titoli!$AH126,IF(AO$3=$CI$28,Titoli!$AQ126,""))))))))))))))))))))))))))</f>
        <v/>
      </c>
      <c r="AP14" s="16" t="str">
        <f t="shared" ref="AP14" si="156">IF(AO14="","",(AO14-AO13)/AO13)</f>
        <v/>
      </c>
      <c r="AQ14" s="17" t="str">
        <f t="shared" si="42"/>
        <v/>
      </c>
      <c r="AR14" s="27" t="str">
        <f>IF(AR$3="","",IF(AR$3=$CI$4,Titoli!$G14,IF(AR$3=$CI$5,Titoli!$P14,IF(AR$3=$CI$6,Titoli!$Y14,IF(AR$3=$CI$7,Titoli!$AH14,IF(AR$3=$CI$8,Titoli!$AQ14,IF(AR$3=$CI$9,Titoli!$G42,IF(AR$3=$CI$10,Titoli!$P42,IF(AR$3=$CI$11,Titoli!$Y42,IF(AR$3=$CI$12,Titoli!$AH42,IF(AR$3=$CI$13,Titoli!$AQ42,IF(AR$3=$CI$14,Titoli!$G70,IF(AR$3=$CI$15,Titoli!$P70,IF(AR$3=$CI$16,Titoli!$Y70,IF(AR$3=$CI$17,Titoli!$AH70,IF(AR$3=$CI$18,Titoli!$AQ70,IF(AR$3=$CI$19,Titoli!$G98,IF(AR$3=$CI$20,Titoli!$P98,IF(AR$3=$CI$21,Titoli!$Y98,IF(AR$3=$CI$22,Titoli!$AH98,IF(AR$3=$CI$23,Titoli!$AQ98,IF(AR$3=$CI$24,Titoli!$G126,IF(AR$3=$CI$25,Titoli!$P126,IF(AR$3=$CI$26,Titoli!$Y126,IF(AR$3=$CI$27,Titoli!$AH126,IF(AR$3=$CI$28,Titoli!$AQ126,""))))))))))))))))))))))))))</f>
        <v/>
      </c>
      <c r="AS14" s="16" t="str">
        <f t="shared" ref="AS14" si="157">IF(AR14="","",(AR14-AR13)/AR13)</f>
        <v/>
      </c>
      <c r="AT14" s="17" t="str">
        <f t="shared" si="43"/>
        <v/>
      </c>
      <c r="AU14" s="27" t="str">
        <f>IF(AU$3="","",IF(AU$3=$CI$4,Titoli!$G14,IF(AU$3=$CI$5,Titoli!$P14,IF(AU$3=$CI$6,Titoli!$Y14,IF(AU$3=$CI$7,Titoli!$AH14,IF(AU$3=$CI$8,Titoli!$AQ14,IF(AU$3=$CI$9,Titoli!$G42,IF(AU$3=$CI$10,Titoli!$P42,IF(AU$3=$CI$11,Titoli!$Y42,IF(AU$3=$CI$12,Titoli!$AH42,IF(AU$3=$CI$13,Titoli!$AQ42,IF(AU$3=$CI$14,Titoli!$G70,IF(AU$3=$CI$15,Titoli!$P70,IF(AU$3=$CI$16,Titoli!$Y70,IF(AU$3=$CI$17,Titoli!$AH70,IF(AU$3=$CI$18,Titoli!$AQ70,IF(AU$3=$CI$19,Titoli!$G98,IF(AU$3=$CI$20,Titoli!$P98,IF(AU$3=$CI$21,Titoli!$Y98,IF(AU$3=$CI$22,Titoli!$AH98,IF(AU$3=$CI$23,Titoli!$AQ98,IF(AU$3=$CI$24,Titoli!$G126,IF(AU$3=$CI$25,Titoli!$P126,IF(AU$3=$CI$26,Titoli!$Y126,IF(AU$3=$CI$27,Titoli!$AH126,IF(AU$3=$CI$28,Titoli!$AQ126,""))))))))))))))))))))))))))</f>
        <v/>
      </c>
      <c r="AV14" s="16" t="str">
        <f t="shared" ref="AV14" si="158">IF(AU14="","",(AU14-AU13)/AU13)</f>
        <v/>
      </c>
      <c r="AW14" s="17" t="str">
        <f t="shared" si="44"/>
        <v/>
      </c>
      <c r="AX14" s="27" t="str">
        <f>IF(AX$3="","",IF(AX$3=$CI$4,Titoli!$G14,IF(AX$3=$CI$5,Titoli!$P14,IF(AX$3=$CI$6,Titoli!$Y14,IF(AX$3=$CI$7,Titoli!$AH14,IF(AX$3=$CI$8,Titoli!$AQ14,IF(AX$3=$CI$9,Titoli!$G42,IF(AX$3=$CI$10,Titoli!$P42,IF(AX$3=$CI$11,Titoli!$Y42,IF(AX$3=$CI$12,Titoli!$AH42,IF(AX$3=$CI$13,Titoli!$AQ42,IF(AX$3=$CI$14,Titoli!$G70,IF(AX$3=$CI$15,Titoli!$P70,IF(AX$3=$CI$16,Titoli!$Y70,IF(AX$3=$CI$17,Titoli!$AH70,IF(AX$3=$CI$18,Titoli!$AQ70,IF(AX$3=$CI$19,Titoli!$G98,IF(AX$3=$CI$20,Titoli!$P98,IF(AX$3=$CI$21,Titoli!$Y98,IF(AX$3=$CI$22,Titoli!$AH98,IF(AX$3=$CI$23,Titoli!$AQ98,IF(AX$3=$CI$24,Titoli!$G126,IF(AX$3=$CI$25,Titoli!$P126,IF(AX$3=$CI$26,Titoli!$Y126,IF(AX$3=$CI$27,Titoli!$AH126,IF(AX$3=$CI$28,Titoli!$AQ126,""))))))))))))))))))))))))))</f>
        <v/>
      </c>
      <c r="AY14" s="16" t="str">
        <f t="shared" ref="AY14" si="159">IF(AX14="","",(AX14-AX13)/AX13)</f>
        <v/>
      </c>
      <c r="AZ14" s="17" t="str">
        <f t="shared" si="45"/>
        <v/>
      </c>
      <c r="BA14" s="27" t="str">
        <f>IF(BA$3="","",IF(BA$3=$CI$4,Titoli!$G14,IF(BA$3=$CI$5,Titoli!$P14,IF(BA$3=$CI$6,Titoli!$Y14,IF(BA$3=$CI$7,Titoli!$AH14,IF(BA$3=$CI$8,Titoli!$AQ14,IF(BA$3=$CI$9,Titoli!$G42,IF(BA$3=$CI$10,Titoli!$P42,IF(BA$3=$CI$11,Titoli!$Y42,IF(BA$3=$CI$12,Titoli!$AH42,IF(BA$3=$CI$13,Titoli!$AQ42,IF(BA$3=$CI$14,Titoli!$G70,IF(BA$3=$CI$15,Titoli!$P70,IF(BA$3=$CI$16,Titoli!$Y70,IF(BA$3=$CI$17,Titoli!$AH70,IF(BA$3=$CI$18,Titoli!$AQ70,IF(BA$3=$CI$19,Titoli!$G98,IF(BA$3=$CI$20,Titoli!$P98,IF(BA$3=$CI$21,Titoli!$Y98,IF(BA$3=$CI$22,Titoli!$AH98,IF(BA$3=$CI$23,Titoli!$AQ98,IF(BA$3=$CI$24,Titoli!$G126,IF(BA$3=$CI$25,Titoli!$P126,IF(BA$3=$CI$26,Titoli!$Y126,IF(BA$3=$CI$27,Titoli!$AH126,IF(BA$3=$CI$28,Titoli!$AQ126,""))))))))))))))))))))))))))</f>
        <v/>
      </c>
      <c r="BB14" s="16" t="str">
        <f t="shared" ref="BB14" si="160">IF(BA14="","",(BA14-BA13)/BA13)</f>
        <v/>
      </c>
      <c r="BC14" s="17" t="str">
        <f t="shared" si="47"/>
        <v/>
      </c>
      <c r="BD14" s="27" t="str">
        <f>IF(BD$3="","",IF(BD$3=$CI$4,Titoli!$G14,IF(BD$3=$CI$5,Titoli!$P14,IF(BD$3=$CI$6,Titoli!$Y14,IF(BD$3=$CI$7,Titoli!$AH14,IF(BD$3=$CI$8,Titoli!$AQ14,IF(BD$3=$CI$9,Titoli!$G42,IF(BD$3=$CI$10,Titoli!$P42,IF(BD$3=$CI$11,Titoli!$Y42,IF(BD$3=$CI$12,Titoli!$AH42,IF(BD$3=$CI$13,Titoli!$AQ42,IF(BD$3=$CI$14,Titoli!$G70,IF(BD$3=$CI$15,Titoli!$P70,IF(BD$3=$CI$16,Titoli!$Y70,IF(BD$3=$CI$17,Titoli!$AH70,IF(BD$3=$CI$18,Titoli!$AQ70,IF(BD$3=$CI$19,Titoli!$G98,IF(BD$3=$CI$20,Titoli!$P98,IF(BD$3=$CI$21,Titoli!$Y98,IF(BD$3=$CI$22,Titoli!$AH98,IF(BD$3=$CI$23,Titoli!$AQ98,IF(BD$3=$CI$24,Titoli!$G126,IF(BD$3=$CI$25,Titoli!$P126,IF(BD$3=$CI$26,Titoli!$Y126,IF(BD$3=$CI$27,Titoli!$AH126,IF(BD$3=$CI$28,Titoli!$AQ126,""))))))))))))))))))))))))))</f>
        <v/>
      </c>
      <c r="BE14" s="16" t="str">
        <f t="shared" ref="BE14" si="161">IF(BD14="","",(BD14-BD13)/BD13)</f>
        <v/>
      </c>
      <c r="BF14" s="17" t="str">
        <f t="shared" si="49"/>
        <v/>
      </c>
      <c r="BG14" s="27" t="str">
        <f>IF(BG$3="","",IF(BG$3=$CI$4,Titoli!$G14,IF(BG$3=$CI$5,Titoli!$P14,IF(BG$3=$CI$6,Titoli!$Y14,IF(BG$3=$CI$7,Titoli!$AH14,IF(BG$3=$CI$8,Titoli!$AQ14,IF(BG$3=$CI$9,Titoli!$G42,IF(BG$3=$CI$10,Titoli!$P42,IF(BG$3=$CI$11,Titoli!$Y42,IF(BG$3=$CI$12,Titoli!$AH42,IF(BG$3=$CI$13,Titoli!$AQ42,IF(BG$3=$CI$14,Titoli!$G70,IF(BG$3=$CI$15,Titoli!$P70,IF(BG$3=$CI$16,Titoli!$Y70,IF(BG$3=$CI$17,Titoli!$AH70,IF(BG$3=$CI$18,Titoli!$AQ70,IF(BG$3=$CI$19,Titoli!$G98,IF(BG$3=$CI$20,Titoli!$P98,IF(BG$3=$CI$21,Titoli!$Y98,IF(BG$3=$CI$22,Titoli!$AH98,IF(BG$3=$CI$23,Titoli!$AQ98,IF(BG$3=$CI$24,Titoli!$G126,IF(BG$3=$CI$25,Titoli!$P126,IF(BG$3=$CI$26,Titoli!$Y126,IF(BG$3=$CI$27,Titoli!$AH126,IF(BG$3=$CI$28,Titoli!$AQ126,""))))))))))))))))))))))))))</f>
        <v/>
      </c>
      <c r="BH14" s="16" t="str">
        <f t="shared" ref="BH14" si="162">IF(BG14="","",(BG14-BG13)/BG13)</f>
        <v/>
      </c>
      <c r="BI14" s="17" t="str">
        <f t="shared" si="51"/>
        <v/>
      </c>
      <c r="BJ14" s="27" t="str">
        <f>IF(BJ$3="","",IF(BJ$3=$CI$4,Titoli!$G14,IF(BJ$3=$CI$5,Titoli!$P14,IF(BJ$3=$CI$6,Titoli!$Y14,IF(BJ$3=$CI$7,Titoli!$AH14,IF(BJ$3=$CI$8,Titoli!$AQ14,IF(BJ$3=$CI$9,Titoli!$G42,IF(BJ$3=$CI$10,Titoli!$P42,IF(BJ$3=$CI$11,Titoli!$Y42,IF(BJ$3=$CI$12,Titoli!$AH42,IF(BJ$3=$CI$13,Titoli!$AQ42,IF(BJ$3=$CI$14,Titoli!$G70,IF(BJ$3=$CI$15,Titoli!$P70,IF(BJ$3=$CI$16,Titoli!$Y70,IF(BJ$3=$CI$17,Titoli!$AH70,IF(BJ$3=$CI$18,Titoli!$AQ70,IF(BJ$3=$CI$19,Titoli!$G98,IF(BJ$3=$CI$20,Titoli!$P98,IF(BJ$3=$CI$21,Titoli!$Y98,IF(BJ$3=$CI$22,Titoli!$AH98,IF(BJ$3=$CI$23,Titoli!$AQ98,IF(BJ$3=$CI$24,Titoli!$G126,IF(BJ$3=$CI$25,Titoli!$P126,IF(BJ$3=$CI$26,Titoli!$Y126,IF(BJ$3=$CI$27,Titoli!$AH126,IF(BJ$3=$CI$28,Titoli!$AQ126,""))))))))))))))))))))))))))</f>
        <v/>
      </c>
      <c r="BK14" s="16" t="str">
        <f t="shared" ref="BK14" si="163">IF(BJ14="","",(BJ14-BJ13)/BJ13)</f>
        <v/>
      </c>
      <c r="BL14" s="17" t="str">
        <f t="shared" si="53"/>
        <v/>
      </c>
      <c r="BM14" s="27" t="str">
        <f>IF(BM$3="","",IF(BM$3=$CI$4,Titoli!$G14,IF(BM$3=$CI$5,Titoli!$P14,IF(BM$3=$CI$6,Titoli!$Y14,IF(BM$3=$CI$7,Titoli!$AH14,IF(BM$3=$CI$8,Titoli!$AQ14,IF(BM$3=$CI$9,Titoli!$G42,IF(BM$3=$CI$10,Titoli!$P42,IF(BM$3=$CI$11,Titoli!$Y42,IF(BM$3=$CI$12,Titoli!$AH42,IF(BM$3=$CI$13,Titoli!$AQ42,IF(BM$3=$CI$14,Titoli!$G70,IF(BM$3=$CI$15,Titoli!$P70,IF(BM$3=$CI$16,Titoli!$Y70,IF(BM$3=$CI$17,Titoli!$AH70,IF(BM$3=$CI$18,Titoli!$AQ70,IF(BM$3=$CI$19,Titoli!$G98,IF(BM$3=$CI$20,Titoli!$P98,IF(BM$3=$CI$21,Titoli!$Y98,IF(BM$3=$CI$22,Titoli!$AH98,IF(BM$3=$CI$23,Titoli!$AQ98,IF(BM$3=$CI$24,Titoli!$G126,IF(BM$3=$CI$25,Titoli!$P126,IF(BM$3=$CI$26,Titoli!$Y126,IF(BM$3=$CI$27,Titoli!$AH126,IF(BM$3=$CI$28,Titoli!$AQ126,""))))))))))))))))))))))))))</f>
        <v/>
      </c>
      <c r="BN14" s="16" t="str">
        <f t="shared" ref="BN14" si="164">IF(BM14="","",(BM14-BM13)/BM13)</f>
        <v/>
      </c>
      <c r="BO14" s="17" t="str">
        <f t="shared" si="55"/>
        <v/>
      </c>
      <c r="BP14" s="27" t="str">
        <f>IF(BP$3="","",IF(BP$3=$CI$4,Titoli!$G14,IF(BP$3=$CI$5,Titoli!$P14,IF(BP$3=$CI$6,Titoli!$Y14,IF(BP$3=$CI$7,Titoli!$AH14,IF(BP$3=$CI$8,Titoli!$AQ14,IF(BP$3=$CI$9,Titoli!$G42,IF(BP$3=$CI$10,Titoli!$P42,IF(BP$3=$CI$11,Titoli!$Y42,IF(BP$3=$CI$12,Titoli!$AH42,IF(BP$3=$CI$13,Titoli!$AQ42,IF(BP$3=$CI$14,Titoli!$G70,IF(BP$3=$CI$15,Titoli!$P70,IF(BP$3=$CI$16,Titoli!$Y70,IF(BP$3=$CI$17,Titoli!$AH70,IF(BP$3=$CI$18,Titoli!$AQ70,IF(BP$3=$CI$19,Titoli!$G98,IF(BP$3=$CI$20,Titoli!$P98,IF(BP$3=$CI$21,Titoli!$Y98,IF(BP$3=$CI$22,Titoli!$AH98,IF(BP$3=$CI$23,Titoli!$AQ98,IF(BP$3=$CI$24,Titoli!$G126,IF(BP$3=$CI$25,Titoli!$P126,IF(BP$3=$CI$26,Titoli!$Y126,IF(BP$3=$CI$27,Titoli!$AH126,IF(BP$3=$CI$28,Titoli!$AQ126,""))))))))))))))))))))))))))</f>
        <v/>
      </c>
      <c r="BQ14" s="16" t="str">
        <f t="shared" ref="BQ14" si="165">IF(BP14="","",(BP14-BP13)/BP13)</f>
        <v/>
      </c>
      <c r="BR14" s="17" t="str">
        <f t="shared" si="57"/>
        <v/>
      </c>
      <c r="CH14" s="1">
        <f t="shared" si="58"/>
        <v>11</v>
      </c>
      <c r="CI14" s="25" t="s">
        <v>343</v>
      </c>
    </row>
    <row r="15" spans="1:87">
      <c r="A15" s="1">
        <f t="shared" si="59"/>
        <v>10</v>
      </c>
      <c r="B15" s="27">
        <f>IF($B$3="","",IF($B$3=$CI$4,Titoli!G15,IF($B$3=$CI$5,Titoli!P15,IF($B$3=$CI$6,Titoli!Y15,IF($B$3=$CI$7,Titoli!AH15,IF($B$3=$CI$8,Titoli!AQ15,IF($B$3=$CI$9,Titoli!G43,IF($B$3=$CI$10,Titoli!P43,IF($B$3=$CI$11,Titoli!Y43,IF($B$3=$CI$12,Titoli!AH43,IF($B$3=$CI$13,Titoli!AQ43,IF($B$3=$CI$14,Titoli!G71,IF($B$3=$CI$15,Titoli!P71,IF($B$3=$CI$16,Titoli!Y71,IF($B$3=$CI$17,Titoli!AH71,IF($B$3=$CI$18,Titoli!AQ71,IF($B$3=$CI$19,Titoli!G99,IF($B$3=$CI$20,Titoli!P99,IF($B$3=$CI$21,Titoli!Y99,IF($B$3=$CI$22,Titoli!AH99,IF($B$3=$CI$23,Titoli!AQ99,IF($B$3=$CI$24,Titoli!G127,IF($B$3=$CI$25,Titoli!P127,IF($B$3=$CI$26,Titoli!Y127,IF($B$3=$CI$27,Titoli!AH127,IF($B$3=$CI$28,Titoli!AQ127,""))))))))))))))))))))))))))</f>
        <v>3.754</v>
      </c>
      <c r="C15" s="16">
        <f t="shared" si="60"/>
        <v>-3.2474226804123686E-2</v>
      </c>
      <c r="D15" s="17">
        <f t="shared" si="61"/>
        <v>-3.3013215470864991E-2</v>
      </c>
      <c r="E15" s="27">
        <f>IF($E$3="","",IF($E$3=$CI$4,Titoli!$G15,IF($E$3=$CI$5,Titoli!$P15,IF($E$3=$CI$6,Titoli!$Y15,IF($E$3=$CI$7,Titoli!$AH15,IF($E$3=$CI$8,Titoli!$AQ15,IF($E$3=$CI$9,Titoli!$G43,IF($E$3=$CI$10,Titoli!$P43,IF($E$3=$CI$11,Titoli!$Y43,IF($E$3=$CI$12,Titoli!$AH43,IF($E$3=$CI$13,Titoli!$AQ43,IF($E$3=$CI$14,Titoli!$G71,IF($E$3=$CI$15,Titoli!$P71,IF($E$3=$CI$16,Titoli!$Y71,IF($E$3=$CI$17,Titoli!$AH71,IF($E$3=$CI$18,Titoli!$AQ71,IF($E$3=$CI$19,Titoli!$G99,IF($E$3=$CI$20,Titoli!$P99,IF($E$3=$CI$21,Titoli!$Y99,IF($E$3=$CI$22,Titoli!$AH99,IF($E$3=$CI$23,Titoli!$AQ99,IF($E$3=$CI$24,Titoli!$G127,IF($E$3=$CI$25,Titoli!$P127,IF($E$3=$CI$26,Titoli!$Y127,IF($E$3=$CI$27,Titoli!$AH127,IF($E$3=$CI$28,Titoli!$AQ127,""))))))))))))))))))))))))))</f>
        <v>4.3639999999999999</v>
      </c>
      <c r="F15" s="16">
        <f t="shared" si="20"/>
        <v>-1.1327594019030319E-2</v>
      </c>
      <c r="G15" s="17">
        <f t="shared" si="21"/>
        <v>-1.1392239863720188E-2</v>
      </c>
      <c r="H15" s="27" t="str">
        <f>IF(H$3="","",IF(H$3=$CI$4,Titoli!$G15,IF(H$3=$CI$5,Titoli!$P15,IF(H$3=$CI$6,Titoli!$Y15,IF(H$3=$CI$7,Titoli!$AH15,IF(H$3=$CI$8,Titoli!$AQ15,IF(H$3=$CI$9,Titoli!$G43,IF(H$3=$CI$10,Titoli!$P43,IF(H$3=$CI$11,Titoli!$Y43,IF(H$3=$CI$12,Titoli!$AH43,IF(H$3=$CI$13,Titoli!$AQ43,IF(H$3=$CI$14,Titoli!$G71,IF(H$3=$CI$15,Titoli!$P71,IF(H$3=$CI$16,Titoli!$Y71,IF(H$3=$CI$17,Titoli!$AH71,IF(H$3=$CI$18,Titoli!$AQ71,IF(H$3=$CI$19,Titoli!$G99,IF(H$3=$CI$20,Titoli!$P99,IF(H$3=$CI$21,Titoli!$Y99,IF(H$3=$CI$22,Titoli!$AH99,IF(H$3=$CI$23,Titoli!$AQ99,IF(H$3=$CI$24,Titoli!$G127,IF(H$3=$CI$25,Titoli!$P127,IF(H$3=$CI$26,Titoli!$Y127,IF(H$3=$CI$27,Titoli!$AH127,IF(H$3=$CI$28,Titoli!$AQ127,""))))))))))))))))))))))))))</f>
        <v/>
      </c>
      <c r="I15" s="16" t="str">
        <f t="shared" si="20"/>
        <v/>
      </c>
      <c r="J15" s="17" t="str">
        <f t="shared" si="23"/>
        <v/>
      </c>
      <c r="K15" s="27" t="str">
        <f>IF(K$3="","",IF(K$3=$CI$4,Titoli!$G15,IF(K$3=$CI$5,Titoli!$P15,IF(K$3=$CI$6,Titoli!$Y15,IF(K$3=$CI$7,Titoli!$AH15,IF(K$3=$CI$8,Titoli!$AQ15,IF(K$3=$CI$9,Titoli!$G43,IF(K$3=$CI$10,Titoli!$P43,IF(K$3=$CI$11,Titoli!$Y43,IF(K$3=$CI$12,Titoli!$AH43,IF(K$3=$CI$13,Titoli!$AQ43,IF(K$3=$CI$14,Titoli!$G71,IF(K$3=$CI$15,Titoli!$P71,IF(K$3=$CI$16,Titoli!$Y71,IF(K$3=$CI$17,Titoli!$AH71,IF(K$3=$CI$18,Titoli!$AQ71,IF(K$3=$CI$19,Titoli!$G99,IF(K$3=$CI$20,Titoli!$P99,IF(K$3=$CI$21,Titoli!$Y99,IF(K$3=$CI$22,Titoli!$AH99,IF(K$3=$CI$23,Titoli!$AQ99,IF(K$3=$CI$24,Titoli!$G127,IF(K$3=$CI$25,Titoli!$P127,IF(K$3=$CI$26,Titoli!$Y127,IF(K$3=$CI$27,Titoli!$AH127,IF(K$3=$CI$28,Titoli!$AQ127,""))))))))))))))))))))))))))</f>
        <v/>
      </c>
      <c r="L15" s="16" t="str">
        <f t="shared" si="20"/>
        <v/>
      </c>
      <c r="M15" s="17" t="str">
        <f t="shared" si="25"/>
        <v/>
      </c>
      <c r="N15" s="27" t="str">
        <f>IF(N$3="","",IF(N$3=$CI$4,Titoli!$G15,IF(N$3=$CI$5,Titoli!$P15,IF(N$3=$CI$6,Titoli!$Y15,IF(N$3=$CI$7,Titoli!$AH15,IF(N$3=$CI$8,Titoli!$AQ15,IF(N$3=$CI$9,Titoli!$G43,IF(N$3=$CI$10,Titoli!$P43,IF(N$3=$CI$11,Titoli!$Y43,IF(N$3=$CI$12,Titoli!$AH43,IF(N$3=$CI$13,Titoli!$AQ43,IF(N$3=$CI$14,Titoli!$G71,IF(N$3=$CI$15,Titoli!$P71,IF(N$3=$CI$16,Titoli!$Y71,IF(N$3=$CI$17,Titoli!$AH71,IF(N$3=$CI$18,Titoli!$AQ71,IF(N$3=$CI$19,Titoli!$G99,IF(N$3=$CI$20,Titoli!$P99,IF(N$3=$CI$21,Titoli!$Y99,IF(N$3=$CI$22,Titoli!$AH99,IF(N$3=$CI$23,Titoli!$AQ99,IF(N$3=$CI$24,Titoli!$G127,IF(N$3=$CI$25,Titoli!$P127,IF(N$3=$CI$26,Titoli!$Y127,IF(N$3=$CI$27,Titoli!$AH127,IF(N$3=$CI$28,Titoli!$AQ127,""))))))))))))))))))))))))))</f>
        <v/>
      </c>
      <c r="O15" s="16" t="str">
        <f t="shared" si="20"/>
        <v/>
      </c>
      <c r="P15" s="17" t="str">
        <f t="shared" si="27"/>
        <v/>
      </c>
      <c r="Q15" s="27" t="str">
        <f>IF(Q$3="","",IF(Q$3=$CI$4,Titoli!$G15,IF(Q$3=$CI$5,Titoli!$P15,IF(Q$3=$CI$6,Titoli!$Y15,IF(Q$3=$CI$7,Titoli!$AH15,IF(Q$3=$CI$8,Titoli!$AQ15,IF(Q$3=$CI$9,Titoli!$G43,IF(Q$3=$CI$10,Titoli!$P43,IF(Q$3=$CI$11,Titoli!$Y43,IF(Q$3=$CI$12,Titoli!$AH43,IF(Q$3=$CI$13,Titoli!$AQ43,IF(Q$3=$CI$14,Titoli!$G71,IF(Q$3=$CI$15,Titoli!$P71,IF(Q$3=$CI$16,Titoli!$Y71,IF(Q$3=$CI$17,Titoli!$AH71,IF(Q$3=$CI$18,Titoli!$AQ71,IF(Q$3=$CI$19,Titoli!$G99,IF(Q$3=$CI$20,Titoli!$P99,IF(Q$3=$CI$21,Titoli!$Y99,IF(Q$3=$CI$22,Titoli!$AH99,IF(Q$3=$CI$23,Titoli!$AQ99,IF(Q$3=$CI$24,Titoli!$G127,IF(Q$3=$CI$25,Titoli!$P127,IF(Q$3=$CI$26,Titoli!$Y127,IF(Q$3=$CI$27,Titoli!$AH127,IF(Q$3=$CI$28,Titoli!$AQ127,""))))))))))))))))))))))))))</f>
        <v/>
      </c>
      <c r="R15" s="16" t="str">
        <f t="shared" si="20"/>
        <v/>
      </c>
      <c r="S15" s="17" t="str">
        <f t="shared" si="29"/>
        <v/>
      </c>
      <c r="T15" s="27" t="str">
        <f>IF(T$3="","",IF(T$3=$CI$4,Titoli!$G15,IF(T$3=$CI$5,Titoli!$P15,IF(T$3=$CI$6,Titoli!$Y15,IF(T$3=$CI$7,Titoli!$AH15,IF(T$3=$CI$8,Titoli!$AQ15,IF(T$3=$CI$9,Titoli!$G43,IF(T$3=$CI$10,Titoli!$P43,IF(T$3=$CI$11,Titoli!$Y43,IF(T$3=$CI$12,Titoli!$AH43,IF(T$3=$CI$13,Titoli!$AQ43,IF(T$3=$CI$14,Titoli!$G71,IF(T$3=$CI$15,Titoli!$P71,IF(T$3=$CI$16,Titoli!$Y71,IF(T$3=$CI$17,Titoli!$AH71,IF(T$3=$CI$18,Titoli!$AQ71,IF(T$3=$CI$19,Titoli!$G99,IF(T$3=$CI$20,Titoli!$P99,IF(T$3=$CI$21,Titoli!$Y99,IF(T$3=$CI$22,Titoli!$AH99,IF(T$3=$CI$23,Titoli!$AQ99,IF(T$3=$CI$24,Titoli!$G127,IF(T$3=$CI$25,Titoli!$P127,IF(T$3=$CI$26,Titoli!$Y127,IF(T$3=$CI$27,Titoli!$AH127,IF(T$3=$CI$28,Titoli!$AQ127,""))))))))))))))))))))))))))</f>
        <v/>
      </c>
      <c r="U15" s="16" t="str">
        <f t="shared" si="20"/>
        <v/>
      </c>
      <c r="V15" s="17" t="str">
        <f t="shared" si="31"/>
        <v/>
      </c>
      <c r="W15" s="27" t="str">
        <f>IF(W$3="","",IF(W$3=$CI$4,Titoli!$G15,IF(W$3=$CI$5,Titoli!$P15,IF(W$3=$CI$6,Titoli!$Y15,IF(W$3=$CI$7,Titoli!$AH15,IF(W$3=$CI$8,Titoli!$AQ15,IF(W$3=$CI$9,Titoli!$G43,IF(W$3=$CI$10,Titoli!$P43,IF(W$3=$CI$11,Titoli!$Y43,IF(W$3=$CI$12,Titoli!$AH43,IF(W$3=$CI$13,Titoli!$AQ43,IF(W$3=$CI$14,Titoli!$G71,IF(W$3=$CI$15,Titoli!$P71,IF(W$3=$CI$16,Titoli!$Y71,IF(W$3=$CI$17,Titoli!$AH71,IF(W$3=$CI$18,Titoli!$AQ71,IF(W$3=$CI$19,Titoli!$G99,IF(W$3=$CI$20,Titoli!$P99,IF(W$3=$CI$21,Titoli!$Y99,IF(W$3=$CI$22,Titoli!$AH99,IF(W$3=$CI$23,Titoli!$AQ99,IF(W$3=$CI$24,Titoli!$G127,IF(W$3=$CI$25,Titoli!$P127,IF(W$3=$CI$26,Titoli!$Y127,IF(W$3=$CI$27,Titoli!$AH127,IF(W$3=$CI$28,Titoli!$AQ127,""))))))))))))))))))))))))))</f>
        <v/>
      </c>
      <c r="X15" s="16" t="str">
        <f t="shared" si="20"/>
        <v/>
      </c>
      <c r="Y15" s="17" t="str">
        <f t="shared" si="33"/>
        <v/>
      </c>
      <c r="Z15" s="27" t="str">
        <f>IF(Z$3="","",IF(Z$3=$CI$4,Titoli!$G15,IF(Z$3=$CI$5,Titoli!$P15,IF(Z$3=$CI$6,Titoli!$Y15,IF(Z$3=$CI$7,Titoli!$AH15,IF(Z$3=$CI$8,Titoli!$AQ15,IF(Z$3=$CI$9,Titoli!$G43,IF(Z$3=$CI$10,Titoli!$P43,IF(Z$3=$CI$11,Titoli!$Y43,IF(Z$3=$CI$12,Titoli!$AH43,IF(Z$3=$CI$13,Titoli!$AQ43,IF(Z$3=$CI$14,Titoli!$G71,IF(Z$3=$CI$15,Titoli!$P71,IF(Z$3=$CI$16,Titoli!$Y71,IF(Z$3=$CI$17,Titoli!$AH71,IF(Z$3=$CI$18,Titoli!$AQ71,IF(Z$3=$CI$19,Titoli!$G99,IF(Z$3=$CI$20,Titoli!$P99,IF(Z$3=$CI$21,Titoli!$Y99,IF(Z$3=$CI$22,Titoli!$AH99,IF(Z$3=$CI$23,Titoli!$AQ99,IF(Z$3=$CI$24,Titoli!$G127,IF(Z$3=$CI$25,Titoli!$P127,IF(Z$3=$CI$26,Titoli!$Y127,IF(Z$3=$CI$27,Titoli!$AH127,IF(Z$3=$CI$28,Titoli!$AQ127,""))))))))))))))))))))))))))</f>
        <v/>
      </c>
      <c r="AA15" s="16" t="str">
        <f t="shared" si="20"/>
        <v/>
      </c>
      <c r="AB15" s="17" t="str">
        <f t="shared" si="35"/>
        <v/>
      </c>
      <c r="AC15" s="27" t="str">
        <f>IF(AC$3="","",IF(AC$3=$CI$4,Titoli!$G15,IF(AC$3=$CI$5,Titoli!$P15,IF(AC$3=$CI$6,Titoli!$Y15,IF(AC$3=$CI$7,Titoli!$AH15,IF(AC$3=$CI$8,Titoli!$AQ15,IF(AC$3=$CI$9,Titoli!$G43,IF(AC$3=$CI$10,Titoli!$P43,IF(AC$3=$CI$11,Titoli!$Y43,IF(AC$3=$CI$12,Titoli!$AH43,IF(AC$3=$CI$13,Titoli!$AQ43,IF(AC$3=$CI$14,Titoli!$G71,IF(AC$3=$CI$15,Titoli!$P71,IF(AC$3=$CI$16,Titoli!$Y71,IF(AC$3=$CI$17,Titoli!$AH71,IF(AC$3=$CI$18,Titoli!$AQ71,IF(AC$3=$CI$19,Titoli!$G99,IF(AC$3=$CI$20,Titoli!$P99,IF(AC$3=$CI$21,Titoli!$Y99,IF(AC$3=$CI$22,Titoli!$AH99,IF(AC$3=$CI$23,Titoli!$AQ99,IF(AC$3=$CI$24,Titoli!$G127,IF(AC$3=$CI$25,Titoli!$P127,IF(AC$3=$CI$26,Titoli!$Y127,IF(AC$3=$CI$27,Titoli!$AH127,IF(AC$3=$CI$28,Titoli!$AQ127,""))))))))))))))))))))))))))</f>
        <v/>
      </c>
      <c r="AD15" s="16" t="str">
        <f t="shared" si="20"/>
        <v/>
      </c>
      <c r="AE15" s="17" t="str">
        <f t="shared" si="37"/>
        <v/>
      </c>
      <c r="AF15" s="27" t="str">
        <f>IF(AF$3="","",IF(AF$3=$CI$4,Titoli!$G15,IF(AF$3=$CI$5,Titoli!$P15,IF(AF$3=$CI$6,Titoli!$Y15,IF(AF$3=$CI$7,Titoli!$AH15,IF(AF$3=$CI$8,Titoli!$AQ15,IF(AF$3=$CI$9,Titoli!$G43,IF(AF$3=$CI$10,Titoli!$P43,IF(AF$3=$CI$11,Titoli!$Y43,IF(AF$3=$CI$12,Titoli!$AH43,IF(AF$3=$CI$13,Titoli!$AQ43,IF(AF$3=$CI$14,Titoli!$G71,IF(AF$3=$CI$15,Titoli!$P71,IF(AF$3=$CI$16,Titoli!$Y71,IF(AF$3=$CI$17,Titoli!$AH71,IF(AF$3=$CI$18,Titoli!$AQ71,IF(AF$3=$CI$19,Titoli!$G99,IF(AF$3=$CI$20,Titoli!$P99,IF(AF$3=$CI$21,Titoli!$Y99,IF(AF$3=$CI$22,Titoli!$AH99,IF(AF$3=$CI$23,Titoli!$AQ99,IF(AF$3=$CI$24,Titoli!$G127,IF(AF$3=$CI$25,Titoli!$P127,IF(AF$3=$CI$26,Titoli!$Y127,IF(AF$3=$CI$27,Titoli!$AH127,IF(AF$3=$CI$28,Titoli!$AQ127,""))))))))))))))))))))))))))</f>
        <v/>
      </c>
      <c r="AG15" s="16" t="str">
        <f t="shared" ref="AG15" si="166">IF(AF15="","",(AF15-AF14)/AF14)</f>
        <v/>
      </c>
      <c r="AH15" s="17" t="str">
        <f t="shared" si="39"/>
        <v/>
      </c>
      <c r="AI15" s="27" t="str">
        <f>IF(AI$3="","",IF(AI$3=$CI$4,Titoli!$G15,IF(AI$3=$CI$5,Titoli!$P15,IF(AI$3=$CI$6,Titoli!$Y15,IF(AI$3=$CI$7,Titoli!$AH15,IF(AI$3=$CI$8,Titoli!$AQ15,IF(AI$3=$CI$9,Titoli!$G43,IF(AI$3=$CI$10,Titoli!$P43,IF(AI$3=$CI$11,Titoli!$Y43,IF(AI$3=$CI$12,Titoli!$AH43,IF(AI$3=$CI$13,Titoli!$AQ43,IF(AI$3=$CI$14,Titoli!$G71,IF(AI$3=$CI$15,Titoli!$P71,IF(AI$3=$CI$16,Titoli!$Y71,IF(AI$3=$CI$17,Titoli!$AH71,IF(AI$3=$CI$18,Titoli!$AQ71,IF(AI$3=$CI$19,Titoli!$G99,IF(AI$3=$CI$20,Titoli!$P99,IF(AI$3=$CI$21,Titoli!$Y99,IF(AI$3=$CI$22,Titoli!$AH99,IF(AI$3=$CI$23,Titoli!$AQ99,IF(AI$3=$CI$24,Titoli!$G127,IF(AI$3=$CI$25,Titoli!$P127,IF(AI$3=$CI$26,Titoli!$Y127,IF(AI$3=$CI$27,Titoli!$AH127,IF(AI$3=$CI$28,Titoli!$AQ127,""))))))))))))))))))))))))))</f>
        <v/>
      </c>
      <c r="AJ15" s="16" t="str">
        <f t="shared" ref="AJ15" si="167">IF(AI15="","",(AI15-AI14)/AI14)</f>
        <v/>
      </c>
      <c r="AK15" s="17" t="str">
        <f t="shared" si="40"/>
        <v/>
      </c>
      <c r="AL15" s="27" t="str">
        <f>IF(AL$3="","",IF(AL$3=$CI$4,Titoli!$G15,IF(AL$3=$CI$5,Titoli!$P15,IF(AL$3=$CI$6,Titoli!$Y15,IF(AL$3=$CI$7,Titoli!$AH15,IF(AL$3=$CI$8,Titoli!$AQ15,IF(AL$3=$CI$9,Titoli!$G43,IF(AL$3=$CI$10,Titoli!$P43,IF(AL$3=$CI$11,Titoli!$Y43,IF(AL$3=$CI$12,Titoli!$AH43,IF(AL$3=$CI$13,Titoli!$AQ43,IF(AL$3=$CI$14,Titoli!$G71,IF(AL$3=$CI$15,Titoli!$P71,IF(AL$3=$CI$16,Titoli!$Y71,IF(AL$3=$CI$17,Titoli!$AH71,IF(AL$3=$CI$18,Titoli!$AQ71,IF(AL$3=$CI$19,Titoli!$G99,IF(AL$3=$CI$20,Titoli!$P99,IF(AL$3=$CI$21,Titoli!$Y99,IF(AL$3=$CI$22,Titoli!$AH99,IF(AL$3=$CI$23,Titoli!$AQ99,IF(AL$3=$CI$24,Titoli!$G127,IF(AL$3=$CI$25,Titoli!$P127,IF(AL$3=$CI$26,Titoli!$Y127,IF(AL$3=$CI$27,Titoli!$AH127,IF(AL$3=$CI$28,Titoli!$AQ127,""))))))))))))))))))))))))))</f>
        <v/>
      </c>
      <c r="AM15" s="16" t="str">
        <f t="shared" ref="AM15" si="168">IF(AL15="","",(AL15-AL14)/AL14)</f>
        <v/>
      </c>
      <c r="AN15" s="17" t="str">
        <f t="shared" si="41"/>
        <v/>
      </c>
      <c r="AO15" s="27" t="str">
        <f>IF(AO$3="","",IF(AO$3=$CI$4,Titoli!$G15,IF(AO$3=$CI$5,Titoli!$P15,IF(AO$3=$CI$6,Titoli!$Y15,IF(AO$3=$CI$7,Titoli!$AH15,IF(AO$3=$CI$8,Titoli!$AQ15,IF(AO$3=$CI$9,Titoli!$G43,IF(AO$3=$CI$10,Titoli!$P43,IF(AO$3=$CI$11,Titoli!$Y43,IF(AO$3=$CI$12,Titoli!$AH43,IF(AO$3=$CI$13,Titoli!$AQ43,IF(AO$3=$CI$14,Titoli!$G71,IF(AO$3=$CI$15,Titoli!$P71,IF(AO$3=$CI$16,Titoli!$Y71,IF(AO$3=$CI$17,Titoli!$AH71,IF(AO$3=$CI$18,Titoli!$AQ71,IF(AO$3=$CI$19,Titoli!$G99,IF(AO$3=$CI$20,Titoli!$P99,IF(AO$3=$CI$21,Titoli!$Y99,IF(AO$3=$CI$22,Titoli!$AH99,IF(AO$3=$CI$23,Titoli!$AQ99,IF(AO$3=$CI$24,Titoli!$G127,IF(AO$3=$CI$25,Titoli!$P127,IF(AO$3=$CI$26,Titoli!$Y127,IF(AO$3=$CI$27,Titoli!$AH127,IF(AO$3=$CI$28,Titoli!$AQ127,""))))))))))))))))))))))))))</f>
        <v/>
      </c>
      <c r="AP15" s="16" t="str">
        <f t="shared" ref="AP15" si="169">IF(AO15="","",(AO15-AO14)/AO14)</f>
        <v/>
      </c>
      <c r="AQ15" s="17" t="str">
        <f t="shared" si="42"/>
        <v/>
      </c>
      <c r="AR15" s="27" t="str">
        <f>IF(AR$3="","",IF(AR$3=$CI$4,Titoli!$G15,IF(AR$3=$CI$5,Titoli!$P15,IF(AR$3=$CI$6,Titoli!$Y15,IF(AR$3=$CI$7,Titoli!$AH15,IF(AR$3=$CI$8,Titoli!$AQ15,IF(AR$3=$CI$9,Titoli!$G43,IF(AR$3=$CI$10,Titoli!$P43,IF(AR$3=$CI$11,Titoli!$Y43,IF(AR$3=$CI$12,Titoli!$AH43,IF(AR$3=$CI$13,Titoli!$AQ43,IF(AR$3=$CI$14,Titoli!$G71,IF(AR$3=$CI$15,Titoli!$P71,IF(AR$3=$CI$16,Titoli!$Y71,IF(AR$3=$CI$17,Titoli!$AH71,IF(AR$3=$CI$18,Titoli!$AQ71,IF(AR$3=$CI$19,Titoli!$G99,IF(AR$3=$CI$20,Titoli!$P99,IF(AR$3=$CI$21,Titoli!$Y99,IF(AR$3=$CI$22,Titoli!$AH99,IF(AR$3=$CI$23,Titoli!$AQ99,IF(AR$3=$CI$24,Titoli!$G127,IF(AR$3=$CI$25,Titoli!$P127,IF(AR$3=$CI$26,Titoli!$Y127,IF(AR$3=$CI$27,Titoli!$AH127,IF(AR$3=$CI$28,Titoli!$AQ127,""))))))))))))))))))))))))))</f>
        <v/>
      </c>
      <c r="AS15" s="16" t="str">
        <f t="shared" ref="AS15" si="170">IF(AR15="","",(AR15-AR14)/AR14)</f>
        <v/>
      </c>
      <c r="AT15" s="17" t="str">
        <f t="shared" si="43"/>
        <v/>
      </c>
      <c r="AU15" s="27" t="str">
        <f>IF(AU$3="","",IF(AU$3=$CI$4,Titoli!$G15,IF(AU$3=$CI$5,Titoli!$P15,IF(AU$3=$CI$6,Titoli!$Y15,IF(AU$3=$CI$7,Titoli!$AH15,IF(AU$3=$CI$8,Titoli!$AQ15,IF(AU$3=$CI$9,Titoli!$G43,IF(AU$3=$CI$10,Titoli!$P43,IF(AU$3=$CI$11,Titoli!$Y43,IF(AU$3=$CI$12,Titoli!$AH43,IF(AU$3=$CI$13,Titoli!$AQ43,IF(AU$3=$CI$14,Titoli!$G71,IF(AU$3=$CI$15,Titoli!$P71,IF(AU$3=$CI$16,Titoli!$Y71,IF(AU$3=$CI$17,Titoli!$AH71,IF(AU$3=$CI$18,Titoli!$AQ71,IF(AU$3=$CI$19,Titoli!$G99,IF(AU$3=$CI$20,Titoli!$P99,IF(AU$3=$CI$21,Titoli!$Y99,IF(AU$3=$CI$22,Titoli!$AH99,IF(AU$3=$CI$23,Titoli!$AQ99,IF(AU$3=$CI$24,Titoli!$G127,IF(AU$3=$CI$25,Titoli!$P127,IF(AU$3=$CI$26,Titoli!$Y127,IF(AU$3=$CI$27,Titoli!$AH127,IF(AU$3=$CI$28,Titoli!$AQ127,""))))))))))))))))))))))))))</f>
        <v/>
      </c>
      <c r="AV15" s="16" t="str">
        <f t="shared" ref="AV15" si="171">IF(AU15="","",(AU15-AU14)/AU14)</f>
        <v/>
      </c>
      <c r="AW15" s="17" t="str">
        <f t="shared" si="44"/>
        <v/>
      </c>
      <c r="AX15" s="27" t="str">
        <f>IF(AX$3="","",IF(AX$3=$CI$4,Titoli!$G15,IF(AX$3=$CI$5,Titoli!$P15,IF(AX$3=$CI$6,Titoli!$Y15,IF(AX$3=$CI$7,Titoli!$AH15,IF(AX$3=$CI$8,Titoli!$AQ15,IF(AX$3=$CI$9,Titoli!$G43,IF(AX$3=$CI$10,Titoli!$P43,IF(AX$3=$CI$11,Titoli!$Y43,IF(AX$3=$CI$12,Titoli!$AH43,IF(AX$3=$CI$13,Titoli!$AQ43,IF(AX$3=$CI$14,Titoli!$G71,IF(AX$3=$CI$15,Titoli!$P71,IF(AX$3=$CI$16,Titoli!$Y71,IF(AX$3=$CI$17,Titoli!$AH71,IF(AX$3=$CI$18,Titoli!$AQ71,IF(AX$3=$CI$19,Titoli!$G99,IF(AX$3=$CI$20,Titoli!$P99,IF(AX$3=$CI$21,Titoli!$Y99,IF(AX$3=$CI$22,Titoli!$AH99,IF(AX$3=$CI$23,Titoli!$AQ99,IF(AX$3=$CI$24,Titoli!$G127,IF(AX$3=$CI$25,Titoli!$P127,IF(AX$3=$CI$26,Titoli!$Y127,IF(AX$3=$CI$27,Titoli!$AH127,IF(AX$3=$CI$28,Titoli!$AQ127,""))))))))))))))))))))))))))</f>
        <v/>
      </c>
      <c r="AY15" s="16" t="str">
        <f t="shared" ref="AY15" si="172">IF(AX15="","",(AX15-AX14)/AX14)</f>
        <v/>
      </c>
      <c r="AZ15" s="17" t="str">
        <f t="shared" si="45"/>
        <v/>
      </c>
      <c r="BA15" s="27" t="str">
        <f>IF(BA$3="","",IF(BA$3=$CI$4,Titoli!$G15,IF(BA$3=$CI$5,Titoli!$P15,IF(BA$3=$CI$6,Titoli!$Y15,IF(BA$3=$CI$7,Titoli!$AH15,IF(BA$3=$CI$8,Titoli!$AQ15,IF(BA$3=$CI$9,Titoli!$G43,IF(BA$3=$CI$10,Titoli!$P43,IF(BA$3=$CI$11,Titoli!$Y43,IF(BA$3=$CI$12,Titoli!$AH43,IF(BA$3=$CI$13,Titoli!$AQ43,IF(BA$3=$CI$14,Titoli!$G71,IF(BA$3=$CI$15,Titoli!$P71,IF(BA$3=$CI$16,Titoli!$Y71,IF(BA$3=$CI$17,Titoli!$AH71,IF(BA$3=$CI$18,Titoli!$AQ71,IF(BA$3=$CI$19,Titoli!$G99,IF(BA$3=$CI$20,Titoli!$P99,IF(BA$3=$CI$21,Titoli!$Y99,IF(BA$3=$CI$22,Titoli!$AH99,IF(BA$3=$CI$23,Titoli!$AQ99,IF(BA$3=$CI$24,Titoli!$G127,IF(BA$3=$CI$25,Titoli!$P127,IF(BA$3=$CI$26,Titoli!$Y127,IF(BA$3=$CI$27,Titoli!$AH127,IF(BA$3=$CI$28,Titoli!$AQ127,""))))))))))))))))))))))))))</f>
        <v/>
      </c>
      <c r="BB15" s="16" t="str">
        <f t="shared" ref="BB15" si="173">IF(BA15="","",(BA15-BA14)/BA14)</f>
        <v/>
      </c>
      <c r="BC15" s="17" t="str">
        <f t="shared" si="47"/>
        <v/>
      </c>
      <c r="BD15" s="27" t="str">
        <f>IF(BD$3="","",IF(BD$3=$CI$4,Titoli!$G15,IF(BD$3=$CI$5,Titoli!$P15,IF(BD$3=$CI$6,Titoli!$Y15,IF(BD$3=$CI$7,Titoli!$AH15,IF(BD$3=$CI$8,Titoli!$AQ15,IF(BD$3=$CI$9,Titoli!$G43,IF(BD$3=$CI$10,Titoli!$P43,IF(BD$3=$CI$11,Titoli!$Y43,IF(BD$3=$CI$12,Titoli!$AH43,IF(BD$3=$CI$13,Titoli!$AQ43,IF(BD$3=$CI$14,Titoli!$G71,IF(BD$3=$CI$15,Titoli!$P71,IF(BD$3=$CI$16,Titoli!$Y71,IF(BD$3=$CI$17,Titoli!$AH71,IF(BD$3=$CI$18,Titoli!$AQ71,IF(BD$3=$CI$19,Titoli!$G99,IF(BD$3=$CI$20,Titoli!$P99,IF(BD$3=$CI$21,Titoli!$Y99,IF(BD$3=$CI$22,Titoli!$AH99,IF(BD$3=$CI$23,Titoli!$AQ99,IF(BD$3=$CI$24,Titoli!$G127,IF(BD$3=$CI$25,Titoli!$P127,IF(BD$3=$CI$26,Titoli!$Y127,IF(BD$3=$CI$27,Titoli!$AH127,IF(BD$3=$CI$28,Titoli!$AQ127,""))))))))))))))))))))))))))</f>
        <v/>
      </c>
      <c r="BE15" s="16" t="str">
        <f t="shared" ref="BE15" si="174">IF(BD15="","",(BD15-BD14)/BD14)</f>
        <v/>
      </c>
      <c r="BF15" s="17" t="str">
        <f t="shared" si="49"/>
        <v/>
      </c>
      <c r="BG15" s="27" t="str">
        <f>IF(BG$3="","",IF(BG$3=$CI$4,Titoli!$G15,IF(BG$3=$CI$5,Titoli!$P15,IF(BG$3=$CI$6,Titoli!$Y15,IF(BG$3=$CI$7,Titoli!$AH15,IF(BG$3=$CI$8,Titoli!$AQ15,IF(BG$3=$CI$9,Titoli!$G43,IF(BG$3=$CI$10,Titoli!$P43,IF(BG$3=$CI$11,Titoli!$Y43,IF(BG$3=$CI$12,Titoli!$AH43,IF(BG$3=$CI$13,Titoli!$AQ43,IF(BG$3=$CI$14,Titoli!$G71,IF(BG$3=$CI$15,Titoli!$P71,IF(BG$3=$CI$16,Titoli!$Y71,IF(BG$3=$CI$17,Titoli!$AH71,IF(BG$3=$CI$18,Titoli!$AQ71,IF(BG$3=$CI$19,Titoli!$G99,IF(BG$3=$CI$20,Titoli!$P99,IF(BG$3=$CI$21,Titoli!$Y99,IF(BG$3=$CI$22,Titoli!$AH99,IF(BG$3=$CI$23,Titoli!$AQ99,IF(BG$3=$CI$24,Titoli!$G127,IF(BG$3=$CI$25,Titoli!$P127,IF(BG$3=$CI$26,Titoli!$Y127,IF(BG$3=$CI$27,Titoli!$AH127,IF(BG$3=$CI$28,Titoli!$AQ127,""))))))))))))))))))))))))))</f>
        <v/>
      </c>
      <c r="BH15" s="16" t="str">
        <f t="shared" ref="BH15" si="175">IF(BG15="","",(BG15-BG14)/BG14)</f>
        <v/>
      </c>
      <c r="BI15" s="17" t="str">
        <f t="shared" si="51"/>
        <v/>
      </c>
      <c r="BJ15" s="27" t="str">
        <f>IF(BJ$3="","",IF(BJ$3=$CI$4,Titoli!$G15,IF(BJ$3=$CI$5,Titoli!$P15,IF(BJ$3=$CI$6,Titoli!$Y15,IF(BJ$3=$CI$7,Titoli!$AH15,IF(BJ$3=$CI$8,Titoli!$AQ15,IF(BJ$3=$CI$9,Titoli!$G43,IF(BJ$3=$CI$10,Titoli!$P43,IF(BJ$3=$CI$11,Titoli!$Y43,IF(BJ$3=$CI$12,Titoli!$AH43,IF(BJ$3=$CI$13,Titoli!$AQ43,IF(BJ$3=$CI$14,Titoli!$G71,IF(BJ$3=$CI$15,Titoli!$P71,IF(BJ$3=$CI$16,Titoli!$Y71,IF(BJ$3=$CI$17,Titoli!$AH71,IF(BJ$3=$CI$18,Titoli!$AQ71,IF(BJ$3=$CI$19,Titoli!$G99,IF(BJ$3=$CI$20,Titoli!$P99,IF(BJ$3=$CI$21,Titoli!$Y99,IF(BJ$3=$CI$22,Titoli!$AH99,IF(BJ$3=$CI$23,Titoli!$AQ99,IF(BJ$3=$CI$24,Titoli!$G127,IF(BJ$3=$CI$25,Titoli!$P127,IF(BJ$3=$CI$26,Titoli!$Y127,IF(BJ$3=$CI$27,Titoli!$AH127,IF(BJ$3=$CI$28,Titoli!$AQ127,""))))))))))))))))))))))))))</f>
        <v/>
      </c>
      <c r="BK15" s="16" t="str">
        <f t="shared" ref="BK15" si="176">IF(BJ15="","",(BJ15-BJ14)/BJ14)</f>
        <v/>
      </c>
      <c r="BL15" s="17" t="str">
        <f t="shared" si="53"/>
        <v/>
      </c>
      <c r="BM15" s="27" t="str">
        <f>IF(BM$3="","",IF(BM$3=$CI$4,Titoli!$G15,IF(BM$3=$CI$5,Titoli!$P15,IF(BM$3=$CI$6,Titoli!$Y15,IF(BM$3=$CI$7,Titoli!$AH15,IF(BM$3=$CI$8,Titoli!$AQ15,IF(BM$3=$CI$9,Titoli!$G43,IF(BM$3=$CI$10,Titoli!$P43,IF(BM$3=$CI$11,Titoli!$Y43,IF(BM$3=$CI$12,Titoli!$AH43,IF(BM$3=$CI$13,Titoli!$AQ43,IF(BM$3=$CI$14,Titoli!$G71,IF(BM$3=$CI$15,Titoli!$P71,IF(BM$3=$CI$16,Titoli!$Y71,IF(BM$3=$CI$17,Titoli!$AH71,IF(BM$3=$CI$18,Titoli!$AQ71,IF(BM$3=$CI$19,Titoli!$G99,IF(BM$3=$CI$20,Titoli!$P99,IF(BM$3=$CI$21,Titoli!$Y99,IF(BM$3=$CI$22,Titoli!$AH99,IF(BM$3=$CI$23,Titoli!$AQ99,IF(BM$3=$CI$24,Titoli!$G127,IF(BM$3=$CI$25,Titoli!$P127,IF(BM$3=$CI$26,Titoli!$Y127,IF(BM$3=$CI$27,Titoli!$AH127,IF(BM$3=$CI$28,Titoli!$AQ127,""))))))))))))))))))))))))))</f>
        <v/>
      </c>
      <c r="BN15" s="16" t="str">
        <f t="shared" ref="BN15" si="177">IF(BM15="","",(BM15-BM14)/BM14)</f>
        <v/>
      </c>
      <c r="BO15" s="17" t="str">
        <f t="shared" si="55"/>
        <v/>
      </c>
      <c r="BP15" s="27" t="str">
        <f>IF(BP$3="","",IF(BP$3=$CI$4,Titoli!$G15,IF(BP$3=$CI$5,Titoli!$P15,IF(BP$3=$CI$6,Titoli!$Y15,IF(BP$3=$CI$7,Titoli!$AH15,IF(BP$3=$CI$8,Titoli!$AQ15,IF(BP$3=$CI$9,Titoli!$G43,IF(BP$3=$CI$10,Titoli!$P43,IF(BP$3=$CI$11,Titoli!$Y43,IF(BP$3=$CI$12,Titoli!$AH43,IF(BP$3=$CI$13,Titoli!$AQ43,IF(BP$3=$CI$14,Titoli!$G71,IF(BP$3=$CI$15,Titoli!$P71,IF(BP$3=$CI$16,Titoli!$Y71,IF(BP$3=$CI$17,Titoli!$AH71,IF(BP$3=$CI$18,Titoli!$AQ71,IF(BP$3=$CI$19,Titoli!$G99,IF(BP$3=$CI$20,Titoli!$P99,IF(BP$3=$CI$21,Titoli!$Y99,IF(BP$3=$CI$22,Titoli!$AH99,IF(BP$3=$CI$23,Titoli!$AQ99,IF(BP$3=$CI$24,Titoli!$G127,IF(BP$3=$CI$25,Titoli!$P127,IF(BP$3=$CI$26,Titoli!$Y127,IF(BP$3=$CI$27,Titoli!$AH127,IF(BP$3=$CI$28,Titoli!$AQ127,""))))))))))))))))))))))))))</f>
        <v/>
      </c>
      <c r="BQ15" s="16" t="str">
        <f t="shared" ref="BQ15" si="178">IF(BP15="","",(BP15-BP14)/BP14)</f>
        <v/>
      </c>
      <c r="BR15" s="17" t="str">
        <f t="shared" si="57"/>
        <v/>
      </c>
      <c r="CH15" s="1">
        <f t="shared" si="58"/>
        <v>12</v>
      </c>
      <c r="CI15" s="25" t="s">
        <v>347</v>
      </c>
    </row>
    <row r="16" spans="1:87">
      <c r="A16" s="1">
        <f t="shared" si="59"/>
        <v>11</v>
      </c>
      <c r="B16" s="27">
        <f>IF($B$3="","",IF($B$3=$CI$4,Titoli!G16,IF($B$3=$CI$5,Titoli!P16,IF($B$3=$CI$6,Titoli!Y16,IF($B$3=$CI$7,Titoli!AH16,IF($B$3=$CI$8,Titoli!AQ16,IF($B$3=$CI$9,Titoli!G44,IF($B$3=$CI$10,Titoli!P44,IF($B$3=$CI$11,Titoli!Y44,IF($B$3=$CI$12,Titoli!AH44,IF($B$3=$CI$13,Titoli!AQ44,IF($B$3=$CI$14,Titoli!G72,IF($B$3=$CI$15,Titoli!P72,IF($B$3=$CI$16,Titoli!Y72,IF($B$3=$CI$17,Titoli!AH72,IF($B$3=$CI$18,Titoli!AQ72,IF($B$3=$CI$19,Titoli!G100,IF($B$3=$CI$20,Titoli!P100,IF($B$3=$CI$21,Titoli!Y100,IF($B$3=$CI$22,Titoli!AH100,IF($B$3=$CI$23,Titoli!AQ100,IF($B$3=$CI$24,Titoli!G128,IF($B$3=$CI$25,Titoli!P128,IF($B$3=$CI$26,Titoli!Y128,IF($B$3=$CI$27,Titoli!AH128,IF($B$3=$CI$28,Titoli!AQ128,""))))))))))))))))))))))))))</f>
        <v>3.5139999999999998</v>
      </c>
      <c r="C16" s="16">
        <f t="shared" si="60"/>
        <v>-6.3931806073521627E-2</v>
      </c>
      <c r="D16" s="17">
        <f t="shared" si="61"/>
        <v>-6.6066948399411726E-2</v>
      </c>
      <c r="E16" s="27">
        <f>IF($E$3="","",IF($E$3=$CI$4,Titoli!$G16,IF($E$3=$CI$5,Titoli!$P16,IF($E$3=$CI$6,Titoli!$Y16,IF($E$3=$CI$7,Titoli!$AH16,IF($E$3=$CI$8,Titoli!$AQ16,IF($E$3=$CI$9,Titoli!$G44,IF($E$3=$CI$10,Titoli!$P44,IF($E$3=$CI$11,Titoli!$Y44,IF($E$3=$CI$12,Titoli!$AH44,IF($E$3=$CI$13,Titoli!$AQ44,IF($E$3=$CI$14,Titoli!$G72,IF($E$3=$CI$15,Titoli!$P72,IF($E$3=$CI$16,Titoli!$Y72,IF($E$3=$CI$17,Titoli!$AH72,IF($E$3=$CI$18,Titoli!$AQ72,IF($E$3=$CI$19,Titoli!$G100,IF($E$3=$CI$20,Titoli!$P100,IF($E$3=$CI$21,Titoli!$Y100,IF($E$3=$CI$22,Titoli!$AH100,IF($E$3=$CI$23,Titoli!$AQ100,IF($E$3=$CI$24,Titoli!$G128,IF($E$3=$CI$25,Titoli!$P128,IF($E$3=$CI$26,Titoli!$Y128,IF($E$3=$CI$27,Titoli!$AH128,IF($E$3=$CI$28,Titoli!$AQ128,""))))))))))))))))))))))))))</f>
        <v>4.758</v>
      </c>
      <c r="F16" s="16">
        <f t="shared" si="20"/>
        <v>9.0284142988084362E-2</v>
      </c>
      <c r="G16" s="17">
        <f t="shared" si="21"/>
        <v>8.6438343909941512E-2</v>
      </c>
      <c r="H16" s="27" t="str">
        <f>IF(H$3="","",IF(H$3=$CI$4,Titoli!$G16,IF(H$3=$CI$5,Titoli!$P16,IF(H$3=$CI$6,Titoli!$Y16,IF(H$3=$CI$7,Titoli!$AH16,IF(H$3=$CI$8,Titoli!$AQ16,IF(H$3=$CI$9,Titoli!$G44,IF(H$3=$CI$10,Titoli!$P44,IF(H$3=$CI$11,Titoli!$Y44,IF(H$3=$CI$12,Titoli!$AH44,IF(H$3=$CI$13,Titoli!$AQ44,IF(H$3=$CI$14,Titoli!$G72,IF(H$3=$CI$15,Titoli!$P72,IF(H$3=$CI$16,Titoli!$Y72,IF(H$3=$CI$17,Titoli!$AH72,IF(H$3=$CI$18,Titoli!$AQ72,IF(H$3=$CI$19,Titoli!$G100,IF(H$3=$CI$20,Titoli!$P100,IF(H$3=$CI$21,Titoli!$Y100,IF(H$3=$CI$22,Titoli!$AH100,IF(H$3=$CI$23,Titoli!$AQ100,IF(H$3=$CI$24,Titoli!$G128,IF(H$3=$CI$25,Titoli!$P128,IF(H$3=$CI$26,Titoli!$Y128,IF(H$3=$CI$27,Titoli!$AH128,IF(H$3=$CI$28,Titoli!$AQ128,""))))))))))))))))))))))))))</f>
        <v/>
      </c>
      <c r="I16" s="16" t="str">
        <f t="shared" si="20"/>
        <v/>
      </c>
      <c r="J16" s="17" t="str">
        <f t="shared" si="23"/>
        <v/>
      </c>
      <c r="K16" s="27" t="str">
        <f>IF(K$3="","",IF(K$3=$CI$4,Titoli!$G16,IF(K$3=$CI$5,Titoli!$P16,IF(K$3=$CI$6,Titoli!$Y16,IF(K$3=$CI$7,Titoli!$AH16,IF(K$3=$CI$8,Titoli!$AQ16,IF(K$3=$CI$9,Titoli!$G44,IF(K$3=$CI$10,Titoli!$P44,IF(K$3=$CI$11,Titoli!$Y44,IF(K$3=$CI$12,Titoli!$AH44,IF(K$3=$CI$13,Titoli!$AQ44,IF(K$3=$CI$14,Titoli!$G72,IF(K$3=$CI$15,Titoli!$P72,IF(K$3=$CI$16,Titoli!$Y72,IF(K$3=$CI$17,Titoli!$AH72,IF(K$3=$CI$18,Titoli!$AQ72,IF(K$3=$CI$19,Titoli!$G100,IF(K$3=$CI$20,Titoli!$P100,IF(K$3=$CI$21,Titoli!$Y100,IF(K$3=$CI$22,Titoli!$AH100,IF(K$3=$CI$23,Titoli!$AQ100,IF(K$3=$CI$24,Titoli!$G128,IF(K$3=$CI$25,Titoli!$P128,IF(K$3=$CI$26,Titoli!$Y128,IF(K$3=$CI$27,Titoli!$AH128,IF(K$3=$CI$28,Titoli!$AQ128,""))))))))))))))))))))))))))</f>
        <v/>
      </c>
      <c r="L16" s="16" t="str">
        <f t="shared" si="20"/>
        <v/>
      </c>
      <c r="M16" s="17" t="str">
        <f t="shared" si="25"/>
        <v/>
      </c>
      <c r="N16" s="27" t="str">
        <f>IF(N$3="","",IF(N$3=$CI$4,Titoli!$G16,IF(N$3=$CI$5,Titoli!$P16,IF(N$3=$CI$6,Titoli!$Y16,IF(N$3=$CI$7,Titoli!$AH16,IF(N$3=$CI$8,Titoli!$AQ16,IF(N$3=$CI$9,Titoli!$G44,IF(N$3=$CI$10,Titoli!$P44,IF(N$3=$CI$11,Titoli!$Y44,IF(N$3=$CI$12,Titoli!$AH44,IF(N$3=$CI$13,Titoli!$AQ44,IF(N$3=$CI$14,Titoli!$G72,IF(N$3=$CI$15,Titoli!$P72,IF(N$3=$CI$16,Titoli!$Y72,IF(N$3=$CI$17,Titoli!$AH72,IF(N$3=$CI$18,Titoli!$AQ72,IF(N$3=$CI$19,Titoli!$G100,IF(N$3=$CI$20,Titoli!$P100,IF(N$3=$CI$21,Titoli!$Y100,IF(N$3=$CI$22,Titoli!$AH100,IF(N$3=$CI$23,Titoli!$AQ100,IF(N$3=$CI$24,Titoli!$G128,IF(N$3=$CI$25,Titoli!$P128,IF(N$3=$CI$26,Titoli!$Y128,IF(N$3=$CI$27,Titoli!$AH128,IF(N$3=$CI$28,Titoli!$AQ128,""))))))))))))))))))))))))))</f>
        <v/>
      </c>
      <c r="O16" s="16" t="str">
        <f t="shared" si="20"/>
        <v/>
      </c>
      <c r="P16" s="17" t="str">
        <f t="shared" si="27"/>
        <v/>
      </c>
      <c r="Q16" s="27" t="str">
        <f>IF(Q$3="","",IF(Q$3=$CI$4,Titoli!$G16,IF(Q$3=$CI$5,Titoli!$P16,IF(Q$3=$CI$6,Titoli!$Y16,IF(Q$3=$CI$7,Titoli!$AH16,IF(Q$3=$CI$8,Titoli!$AQ16,IF(Q$3=$CI$9,Titoli!$G44,IF(Q$3=$CI$10,Titoli!$P44,IF(Q$3=$CI$11,Titoli!$Y44,IF(Q$3=$CI$12,Titoli!$AH44,IF(Q$3=$CI$13,Titoli!$AQ44,IF(Q$3=$CI$14,Titoli!$G72,IF(Q$3=$CI$15,Titoli!$P72,IF(Q$3=$CI$16,Titoli!$Y72,IF(Q$3=$CI$17,Titoli!$AH72,IF(Q$3=$CI$18,Titoli!$AQ72,IF(Q$3=$CI$19,Titoli!$G100,IF(Q$3=$CI$20,Titoli!$P100,IF(Q$3=$CI$21,Titoli!$Y100,IF(Q$3=$CI$22,Titoli!$AH100,IF(Q$3=$CI$23,Titoli!$AQ100,IF(Q$3=$CI$24,Titoli!$G128,IF(Q$3=$CI$25,Titoli!$P128,IF(Q$3=$CI$26,Titoli!$Y128,IF(Q$3=$CI$27,Titoli!$AH128,IF(Q$3=$CI$28,Titoli!$AQ128,""))))))))))))))))))))))))))</f>
        <v/>
      </c>
      <c r="R16" s="16" t="str">
        <f t="shared" si="20"/>
        <v/>
      </c>
      <c r="S16" s="17" t="str">
        <f t="shared" si="29"/>
        <v/>
      </c>
      <c r="T16" s="27" t="str">
        <f>IF(T$3="","",IF(T$3=$CI$4,Titoli!$G16,IF(T$3=$CI$5,Titoli!$P16,IF(T$3=$CI$6,Titoli!$Y16,IF(T$3=$CI$7,Titoli!$AH16,IF(T$3=$CI$8,Titoli!$AQ16,IF(T$3=$CI$9,Titoli!$G44,IF(T$3=$CI$10,Titoli!$P44,IF(T$3=$CI$11,Titoli!$Y44,IF(T$3=$CI$12,Titoli!$AH44,IF(T$3=$CI$13,Titoli!$AQ44,IF(T$3=$CI$14,Titoli!$G72,IF(T$3=$CI$15,Titoli!$P72,IF(T$3=$CI$16,Titoli!$Y72,IF(T$3=$CI$17,Titoli!$AH72,IF(T$3=$CI$18,Titoli!$AQ72,IF(T$3=$CI$19,Titoli!$G100,IF(T$3=$CI$20,Titoli!$P100,IF(T$3=$CI$21,Titoli!$Y100,IF(T$3=$CI$22,Titoli!$AH100,IF(T$3=$CI$23,Titoli!$AQ100,IF(T$3=$CI$24,Titoli!$G128,IF(T$3=$CI$25,Titoli!$P128,IF(T$3=$CI$26,Titoli!$Y128,IF(T$3=$CI$27,Titoli!$AH128,IF(T$3=$CI$28,Titoli!$AQ128,""))))))))))))))))))))))))))</f>
        <v/>
      </c>
      <c r="U16" s="16" t="str">
        <f t="shared" si="20"/>
        <v/>
      </c>
      <c r="V16" s="17" t="str">
        <f t="shared" si="31"/>
        <v/>
      </c>
      <c r="W16" s="27" t="str">
        <f>IF(W$3="","",IF(W$3=$CI$4,Titoli!$G16,IF(W$3=$CI$5,Titoli!$P16,IF(W$3=$CI$6,Titoli!$Y16,IF(W$3=$CI$7,Titoli!$AH16,IF(W$3=$CI$8,Titoli!$AQ16,IF(W$3=$CI$9,Titoli!$G44,IF(W$3=$CI$10,Titoli!$P44,IF(W$3=$CI$11,Titoli!$Y44,IF(W$3=$CI$12,Titoli!$AH44,IF(W$3=$CI$13,Titoli!$AQ44,IF(W$3=$CI$14,Titoli!$G72,IF(W$3=$CI$15,Titoli!$P72,IF(W$3=$CI$16,Titoli!$Y72,IF(W$3=$CI$17,Titoli!$AH72,IF(W$3=$CI$18,Titoli!$AQ72,IF(W$3=$CI$19,Titoli!$G100,IF(W$3=$CI$20,Titoli!$P100,IF(W$3=$CI$21,Titoli!$Y100,IF(W$3=$CI$22,Titoli!$AH100,IF(W$3=$CI$23,Titoli!$AQ100,IF(W$3=$CI$24,Titoli!$G128,IF(W$3=$CI$25,Titoli!$P128,IF(W$3=$CI$26,Titoli!$Y128,IF(W$3=$CI$27,Titoli!$AH128,IF(W$3=$CI$28,Titoli!$AQ128,""))))))))))))))))))))))))))</f>
        <v/>
      </c>
      <c r="X16" s="16" t="str">
        <f t="shared" si="20"/>
        <v/>
      </c>
      <c r="Y16" s="17" t="str">
        <f t="shared" si="33"/>
        <v/>
      </c>
      <c r="Z16" s="27" t="str">
        <f>IF(Z$3="","",IF(Z$3=$CI$4,Titoli!$G16,IF(Z$3=$CI$5,Titoli!$P16,IF(Z$3=$CI$6,Titoli!$Y16,IF(Z$3=$CI$7,Titoli!$AH16,IF(Z$3=$CI$8,Titoli!$AQ16,IF(Z$3=$CI$9,Titoli!$G44,IF(Z$3=$CI$10,Titoli!$P44,IF(Z$3=$CI$11,Titoli!$Y44,IF(Z$3=$CI$12,Titoli!$AH44,IF(Z$3=$CI$13,Titoli!$AQ44,IF(Z$3=$CI$14,Titoli!$G72,IF(Z$3=$CI$15,Titoli!$P72,IF(Z$3=$CI$16,Titoli!$Y72,IF(Z$3=$CI$17,Titoli!$AH72,IF(Z$3=$CI$18,Titoli!$AQ72,IF(Z$3=$CI$19,Titoli!$G100,IF(Z$3=$CI$20,Titoli!$P100,IF(Z$3=$CI$21,Titoli!$Y100,IF(Z$3=$CI$22,Titoli!$AH100,IF(Z$3=$CI$23,Titoli!$AQ100,IF(Z$3=$CI$24,Titoli!$G128,IF(Z$3=$CI$25,Titoli!$P128,IF(Z$3=$CI$26,Titoli!$Y128,IF(Z$3=$CI$27,Titoli!$AH128,IF(Z$3=$CI$28,Titoli!$AQ128,""))))))))))))))))))))))))))</f>
        <v/>
      </c>
      <c r="AA16" s="16" t="str">
        <f t="shared" si="20"/>
        <v/>
      </c>
      <c r="AB16" s="17" t="str">
        <f t="shared" si="35"/>
        <v/>
      </c>
      <c r="AC16" s="27" t="str">
        <f>IF(AC$3="","",IF(AC$3=$CI$4,Titoli!$G16,IF(AC$3=$CI$5,Titoli!$P16,IF(AC$3=$CI$6,Titoli!$Y16,IF(AC$3=$CI$7,Titoli!$AH16,IF(AC$3=$CI$8,Titoli!$AQ16,IF(AC$3=$CI$9,Titoli!$G44,IF(AC$3=$CI$10,Titoli!$P44,IF(AC$3=$CI$11,Titoli!$Y44,IF(AC$3=$CI$12,Titoli!$AH44,IF(AC$3=$CI$13,Titoli!$AQ44,IF(AC$3=$CI$14,Titoli!$G72,IF(AC$3=$CI$15,Titoli!$P72,IF(AC$3=$CI$16,Titoli!$Y72,IF(AC$3=$CI$17,Titoli!$AH72,IF(AC$3=$CI$18,Titoli!$AQ72,IF(AC$3=$CI$19,Titoli!$G100,IF(AC$3=$CI$20,Titoli!$P100,IF(AC$3=$CI$21,Titoli!$Y100,IF(AC$3=$CI$22,Titoli!$AH100,IF(AC$3=$CI$23,Titoli!$AQ100,IF(AC$3=$CI$24,Titoli!$G128,IF(AC$3=$CI$25,Titoli!$P128,IF(AC$3=$CI$26,Titoli!$Y128,IF(AC$3=$CI$27,Titoli!$AH128,IF(AC$3=$CI$28,Titoli!$AQ128,""))))))))))))))))))))))))))</f>
        <v/>
      </c>
      <c r="AD16" s="16" t="str">
        <f t="shared" si="20"/>
        <v/>
      </c>
      <c r="AE16" s="17" t="str">
        <f t="shared" si="37"/>
        <v/>
      </c>
      <c r="AF16" s="27" t="str">
        <f>IF(AF$3="","",IF(AF$3=$CI$4,Titoli!$G16,IF(AF$3=$CI$5,Titoli!$P16,IF(AF$3=$CI$6,Titoli!$Y16,IF(AF$3=$CI$7,Titoli!$AH16,IF(AF$3=$CI$8,Titoli!$AQ16,IF(AF$3=$CI$9,Titoli!$G44,IF(AF$3=$CI$10,Titoli!$P44,IF(AF$3=$CI$11,Titoli!$Y44,IF(AF$3=$CI$12,Titoli!$AH44,IF(AF$3=$CI$13,Titoli!$AQ44,IF(AF$3=$CI$14,Titoli!$G72,IF(AF$3=$CI$15,Titoli!$P72,IF(AF$3=$CI$16,Titoli!$Y72,IF(AF$3=$CI$17,Titoli!$AH72,IF(AF$3=$CI$18,Titoli!$AQ72,IF(AF$3=$CI$19,Titoli!$G100,IF(AF$3=$CI$20,Titoli!$P100,IF(AF$3=$CI$21,Titoli!$Y100,IF(AF$3=$CI$22,Titoli!$AH100,IF(AF$3=$CI$23,Titoli!$AQ100,IF(AF$3=$CI$24,Titoli!$G128,IF(AF$3=$CI$25,Titoli!$P128,IF(AF$3=$CI$26,Titoli!$Y128,IF(AF$3=$CI$27,Titoli!$AH128,IF(AF$3=$CI$28,Titoli!$AQ128,""))))))))))))))))))))))))))</f>
        <v/>
      </c>
      <c r="AG16" s="16" t="str">
        <f t="shared" ref="AG16" si="179">IF(AF16="","",(AF16-AF15)/AF15)</f>
        <v/>
      </c>
      <c r="AH16" s="17" t="str">
        <f t="shared" si="39"/>
        <v/>
      </c>
      <c r="AI16" s="27" t="str">
        <f>IF(AI$3="","",IF(AI$3=$CI$4,Titoli!$G16,IF(AI$3=$CI$5,Titoli!$P16,IF(AI$3=$CI$6,Titoli!$Y16,IF(AI$3=$CI$7,Titoli!$AH16,IF(AI$3=$CI$8,Titoli!$AQ16,IF(AI$3=$CI$9,Titoli!$G44,IF(AI$3=$CI$10,Titoli!$P44,IF(AI$3=$CI$11,Titoli!$Y44,IF(AI$3=$CI$12,Titoli!$AH44,IF(AI$3=$CI$13,Titoli!$AQ44,IF(AI$3=$CI$14,Titoli!$G72,IF(AI$3=$CI$15,Titoli!$P72,IF(AI$3=$CI$16,Titoli!$Y72,IF(AI$3=$CI$17,Titoli!$AH72,IF(AI$3=$CI$18,Titoli!$AQ72,IF(AI$3=$CI$19,Titoli!$G100,IF(AI$3=$CI$20,Titoli!$P100,IF(AI$3=$CI$21,Titoli!$Y100,IF(AI$3=$CI$22,Titoli!$AH100,IF(AI$3=$CI$23,Titoli!$AQ100,IF(AI$3=$CI$24,Titoli!$G128,IF(AI$3=$CI$25,Titoli!$P128,IF(AI$3=$CI$26,Titoli!$Y128,IF(AI$3=$CI$27,Titoli!$AH128,IF(AI$3=$CI$28,Titoli!$AQ128,""))))))))))))))))))))))))))</f>
        <v/>
      </c>
      <c r="AJ16" s="16" t="str">
        <f t="shared" ref="AJ16" si="180">IF(AI16="","",(AI16-AI15)/AI15)</f>
        <v/>
      </c>
      <c r="AK16" s="17" t="str">
        <f t="shared" si="40"/>
        <v/>
      </c>
      <c r="AL16" s="27" t="str">
        <f>IF(AL$3="","",IF(AL$3=$CI$4,Titoli!$G16,IF(AL$3=$CI$5,Titoli!$P16,IF(AL$3=$CI$6,Titoli!$Y16,IF(AL$3=$CI$7,Titoli!$AH16,IF(AL$3=$CI$8,Titoli!$AQ16,IF(AL$3=$CI$9,Titoli!$G44,IF(AL$3=$CI$10,Titoli!$P44,IF(AL$3=$CI$11,Titoli!$Y44,IF(AL$3=$CI$12,Titoli!$AH44,IF(AL$3=$CI$13,Titoli!$AQ44,IF(AL$3=$CI$14,Titoli!$G72,IF(AL$3=$CI$15,Titoli!$P72,IF(AL$3=$CI$16,Titoli!$Y72,IF(AL$3=$CI$17,Titoli!$AH72,IF(AL$3=$CI$18,Titoli!$AQ72,IF(AL$3=$CI$19,Titoli!$G100,IF(AL$3=$CI$20,Titoli!$P100,IF(AL$3=$CI$21,Titoli!$Y100,IF(AL$3=$CI$22,Titoli!$AH100,IF(AL$3=$CI$23,Titoli!$AQ100,IF(AL$3=$CI$24,Titoli!$G128,IF(AL$3=$CI$25,Titoli!$P128,IF(AL$3=$CI$26,Titoli!$Y128,IF(AL$3=$CI$27,Titoli!$AH128,IF(AL$3=$CI$28,Titoli!$AQ128,""))))))))))))))))))))))))))</f>
        <v/>
      </c>
      <c r="AM16" s="16" t="str">
        <f t="shared" ref="AM16" si="181">IF(AL16="","",(AL16-AL15)/AL15)</f>
        <v/>
      </c>
      <c r="AN16" s="17" t="str">
        <f t="shared" si="41"/>
        <v/>
      </c>
      <c r="AO16" s="27" t="str">
        <f>IF(AO$3="","",IF(AO$3=$CI$4,Titoli!$G16,IF(AO$3=$CI$5,Titoli!$P16,IF(AO$3=$CI$6,Titoli!$Y16,IF(AO$3=$CI$7,Titoli!$AH16,IF(AO$3=$CI$8,Titoli!$AQ16,IF(AO$3=$CI$9,Titoli!$G44,IF(AO$3=$CI$10,Titoli!$P44,IF(AO$3=$CI$11,Titoli!$Y44,IF(AO$3=$CI$12,Titoli!$AH44,IF(AO$3=$CI$13,Titoli!$AQ44,IF(AO$3=$CI$14,Titoli!$G72,IF(AO$3=$CI$15,Titoli!$P72,IF(AO$3=$CI$16,Titoli!$Y72,IF(AO$3=$CI$17,Titoli!$AH72,IF(AO$3=$CI$18,Titoli!$AQ72,IF(AO$3=$CI$19,Titoli!$G100,IF(AO$3=$CI$20,Titoli!$P100,IF(AO$3=$CI$21,Titoli!$Y100,IF(AO$3=$CI$22,Titoli!$AH100,IF(AO$3=$CI$23,Titoli!$AQ100,IF(AO$3=$CI$24,Titoli!$G128,IF(AO$3=$CI$25,Titoli!$P128,IF(AO$3=$CI$26,Titoli!$Y128,IF(AO$3=$CI$27,Titoli!$AH128,IF(AO$3=$CI$28,Titoli!$AQ128,""))))))))))))))))))))))))))</f>
        <v/>
      </c>
      <c r="AP16" s="16" t="str">
        <f t="shared" ref="AP16" si="182">IF(AO16="","",(AO16-AO15)/AO15)</f>
        <v/>
      </c>
      <c r="AQ16" s="17" t="str">
        <f t="shared" si="42"/>
        <v/>
      </c>
      <c r="AR16" s="27" t="str">
        <f>IF(AR$3="","",IF(AR$3=$CI$4,Titoli!$G16,IF(AR$3=$CI$5,Titoli!$P16,IF(AR$3=$CI$6,Titoli!$Y16,IF(AR$3=$CI$7,Titoli!$AH16,IF(AR$3=$CI$8,Titoli!$AQ16,IF(AR$3=$CI$9,Titoli!$G44,IF(AR$3=$CI$10,Titoli!$P44,IF(AR$3=$CI$11,Titoli!$Y44,IF(AR$3=$CI$12,Titoli!$AH44,IF(AR$3=$CI$13,Titoli!$AQ44,IF(AR$3=$CI$14,Titoli!$G72,IF(AR$3=$CI$15,Titoli!$P72,IF(AR$3=$CI$16,Titoli!$Y72,IF(AR$3=$CI$17,Titoli!$AH72,IF(AR$3=$CI$18,Titoli!$AQ72,IF(AR$3=$CI$19,Titoli!$G100,IF(AR$3=$CI$20,Titoli!$P100,IF(AR$3=$CI$21,Titoli!$Y100,IF(AR$3=$CI$22,Titoli!$AH100,IF(AR$3=$CI$23,Titoli!$AQ100,IF(AR$3=$CI$24,Titoli!$G128,IF(AR$3=$CI$25,Titoli!$P128,IF(AR$3=$CI$26,Titoli!$Y128,IF(AR$3=$CI$27,Titoli!$AH128,IF(AR$3=$CI$28,Titoli!$AQ128,""))))))))))))))))))))))))))</f>
        <v/>
      </c>
      <c r="AS16" s="16" t="str">
        <f t="shared" ref="AS16" si="183">IF(AR16="","",(AR16-AR15)/AR15)</f>
        <v/>
      </c>
      <c r="AT16" s="17" t="str">
        <f t="shared" si="43"/>
        <v/>
      </c>
      <c r="AU16" s="27" t="str">
        <f>IF(AU$3="","",IF(AU$3=$CI$4,Titoli!$G16,IF(AU$3=$CI$5,Titoli!$P16,IF(AU$3=$CI$6,Titoli!$Y16,IF(AU$3=$CI$7,Titoli!$AH16,IF(AU$3=$CI$8,Titoli!$AQ16,IF(AU$3=$CI$9,Titoli!$G44,IF(AU$3=$CI$10,Titoli!$P44,IF(AU$3=$CI$11,Titoli!$Y44,IF(AU$3=$CI$12,Titoli!$AH44,IF(AU$3=$CI$13,Titoli!$AQ44,IF(AU$3=$CI$14,Titoli!$G72,IF(AU$3=$CI$15,Titoli!$P72,IF(AU$3=$CI$16,Titoli!$Y72,IF(AU$3=$CI$17,Titoli!$AH72,IF(AU$3=$CI$18,Titoli!$AQ72,IF(AU$3=$CI$19,Titoli!$G100,IF(AU$3=$CI$20,Titoli!$P100,IF(AU$3=$CI$21,Titoli!$Y100,IF(AU$3=$CI$22,Titoli!$AH100,IF(AU$3=$CI$23,Titoli!$AQ100,IF(AU$3=$CI$24,Titoli!$G128,IF(AU$3=$CI$25,Titoli!$P128,IF(AU$3=$CI$26,Titoli!$Y128,IF(AU$3=$CI$27,Titoli!$AH128,IF(AU$3=$CI$28,Titoli!$AQ128,""))))))))))))))))))))))))))</f>
        <v/>
      </c>
      <c r="AV16" s="16" t="str">
        <f t="shared" ref="AV16" si="184">IF(AU16="","",(AU16-AU15)/AU15)</f>
        <v/>
      </c>
      <c r="AW16" s="17" t="str">
        <f t="shared" si="44"/>
        <v/>
      </c>
      <c r="AX16" s="27" t="str">
        <f>IF(AX$3="","",IF(AX$3=$CI$4,Titoli!$G16,IF(AX$3=$CI$5,Titoli!$P16,IF(AX$3=$CI$6,Titoli!$Y16,IF(AX$3=$CI$7,Titoli!$AH16,IF(AX$3=$CI$8,Titoli!$AQ16,IF(AX$3=$CI$9,Titoli!$G44,IF(AX$3=$CI$10,Titoli!$P44,IF(AX$3=$CI$11,Titoli!$Y44,IF(AX$3=$CI$12,Titoli!$AH44,IF(AX$3=$CI$13,Titoli!$AQ44,IF(AX$3=$CI$14,Titoli!$G72,IF(AX$3=$CI$15,Titoli!$P72,IF(AX$3=$CI$16,Titoli!$Y72,IF(AX$3=$CI$17,Titoli!$AH72,IF(AX$3=$CI$18,Titoli!$AQ72,IF(AX$3=$CI$19,Titoli!$G100,IF(AX$3=$CI$20,Titoli!$P100,IF(AX$3=$CI$21,Titoli!$Y100,IF(AX$3=$CI$22,Titoli!$AH100,IF(AX$3=$CI$23,Titoli!$AQ100,IF(AX$3=$CI$24,Titoli!$G128,IF(AX$3=$CI$25,Titoli!$P128,IF(AX$3=$CI$26,Titoli!$Y128,IF(AX$3=$CI$27,Titoli!$AH128,IF(AX$3=$CI$28,Titoli!$AQ128,""))))))))))))))))))))))))))</f>
        <v/>
      </c>
      <c r="AY16" s="16" t="str">
        <f t="shared" ref="AY16" si="185">IF(AX16="","",(AX16-AX15)/AX15)</f>
        <v/>
      </c>
      <c r="AZ16" s="17" t="str">
        <f t="shared" si="45"/>
        <v/>
      </c>
      <c r="BA16" s="27" t="str">
        <f>IF(BA$3="","",IF(BA$3=$CI$4,Titoli!$G16,IF(BA$3=$CI$5,Titoli!$P16,IF(BA$3=$CI$6,Titoli!$Y16,IF(BA$3=$CI$7,Titoli!$AH16,IF(BA$3=$CI$8,Titoli!$AQ16,IF(BA$3=$CI$9,Titoli!$G44,IF(BA$3=$CI$10,Titoli!$P44,IF(BA$3=$CI$11,Titoli!$Y44,IF(BA$3=$CI$12,Titoli!$AH44,IF(BA$3=$CI$13,Titoli!$AQ44,IF(BA$3=$CI$14,Titoli!$G72,IF(BA$3=$CI$15,Titoli!$P72,IF(BA$3=$CI$16,Titoli!$Y72,IF(BA$3=$CI$17,Titoli!$AH72,IF(BA$3=$CI$18,Titoli!$AQ72,IF(BA$3=$CI$19,Titoli!$G100,IF(BA$3=$CI$20,Titoli!$P100,IF(BA$3=$CI$21,Titoli!$Y100,IF(BA$3=$CI$22,Titoli!$AH100,IF(BA$3=$CI$23,Titoli!$AQ100,IF(BA$3=$CI$24,Titoli!$G128,IF(BA$3=$CI$25,Titoli!$P128,IF(BA$3=$CI$26,Titoli!$Y128,IF(BA$3=$CI$27,Titoli!$AH128,IF(BA$3=$CI$28,Titoli!$AQ128,""))))))))))))))))))))))))))</f>
        <v/>
      </c>
      <c r="BB16" s="16" t="str">
        <f t="shared" ref="BB16" si="186">IF(BA16="","",(BA16-BA15)/BA15)</f>
        <v/>
      </c>
      <c r="BC16" s="17" t="str">
        <f t="shared" si="47"/>
        <v/>
      </c>
      <c r="BD16" s="27" t="str">
        <f>IF(BD$3="","",IF(BD$3=$CI$4,Titoli!$G16,IF(BD$3=$CI$5,Titoli!$P16,IF(BD$3=$CI$6,Titoli!$Y16,IF(BD$3=$CI$7,Titoli!$AH16,IF(BD$3=$CI$8,Titoli!$AQ16,IF(BD$3=$CI$9,Titoli!$G44,IF(BD$3=$CI$10,Titoli!$P44,IF(BD$3=$CI$11,Titoli!$Y44,IF(BD$3=$CI$12,Titoli!$AH44,IF(BD$3=$CI$13,Titoli!$AQ44,IF(BD$3=$CI$14,Titoli!$G72,IF(BD$3=$CI$15,Titoli!$P72,IF(BD$3=$CI$16,Titoli!$Y72,IF(BD$3=$CI$17,Titoli!$AH72,IF(BD$3=$CI$18,Titoli!$AQ72,IF(BD$3=$CI$19,Titoli!$G100,IF(BD$3=$CI$20,Titoli!$P100,IF(BD$3=$CI$21,Titoli!$Y100,IF(BD$3=$CI$22,Titoli!$AH100,IF(BD$3=$CI$23,Titoli!$AQ100,IF(BD$3=$CI$24,Titoli!$G128,IF(BD$3=$CI$25,Titoli!$P128,IF(BD$3=$CI$26,Titoli!$Y128,IF(BD$3=$CI$27,Titoli!$AH128,IF(BD$3=$CI$28,Titoli!$AQ128,""))))))))))))))))))))))))))</f>
        <v/>
      </c>
      <c r="BE16" s="16" t="str">
        <f t="shared" ref="BE16" si="187">IF(BD16="","",(BD16-BD15)/BD15)</f>
        <v/>
      </c>
      <c r="BF16" s="17" t="str">
        <f t="shared" si="49"/>
        <v/>
      </c>
      <c r="BG16" s="27" t="str">
        <f>IF(BG$3="","",IF(BG$3=$CI$4,Titoli!$G16,IF(BG$3=$CI$5,Titoli!$P16,IF(BG$3=$CI$6,Titoli!$Y16,IF(BG$3=$CI$7,Titoli!$AH16,IF(BG$3=$CI$8,Titoli!$AQ16,IF(BG$3=$CI$9,Titoli!$G44,IF(BG$3=$CI$10,Titoli!$P44,IF(BG$3=$CI$11,Titoli!$Y44,IF(BG$3=$CI$12,Titoli!$AH44,IF(BG$3=$CI$13,Titoli!$AQ44,IF(BG$3=$CI$14,Titoli!$G72,IF(BG$3=$CI$15,Titoli!$P72,IF(BG$3=$CI$16,Titoli!$Y72,IF(BG$3=$CI$17,Titoli!$AH72,IF(BG$3=$CI$18,Titoli!$AQ72,IF(BG$3=$CI$19,Titoli!$G100,IF(BG$3=$CI$20,Titoli!$P100,IF(BG$3=$CI$21,Titoli!$Y100,IF(BG$3=$CI$22,Titoli!$AH100,IF(BG$3=$CI$23,Titoli!$AQ100,IF(BG$3=$CI$24,Titoli!$G128,IF(BG$3=$CI$25,Titoli!$P128,IF(BG$3=$CI$26,Titoli!$Y128,IF(BG$3=$CI$27,Titoli!$AH128,IF(BG$3=$CI$28,Titoli!$AQ128,""))))))))))))))))))))))))))</f>
        <v/>
      </c>
      <c r="BH16" s="16" t="str">
        <f t="shared" ref="BH16" si="188">IF(BG16="","",(BG16-BG15)/BG15)</f>
        <v/>
      </c>
      <c r="BI16" s="17" t="str">
        <f t="shared" si="51"/>
        <v/>
      </c>
      <c r="BJ16" s="27" t="str">
        <f>IF(BJ$3="","",IF(BJ$3=$CI$4,Titoli!$G16,IF(BJ$3=$CI$5,Titoli!$P16,IF(BJ$3=$CI$6,Titoli!$Y16,IF(BJ$3=$CI$7,Titoli!$AH16,IF(BJ$3=$CI$8,Titoli!$AQ16,IF(BJ$3=$CI$9,Titoli!$G44,IF(BJ$3=$CI$10,Titoli!$P44,IF(BJ$3=$CI$11,Titoli!$Y44,IF(BJ$3=$CI$12,Titoli!$AH44,IF(BJ$3=$CI$13,Titoli!$AQ44,IF(BJ$3=$CI$14,Titoli!$G72,IF(BJ$3=$CI$15,Titoli!$P72,IF(BJ$3=$CI$16,Titoli!$Y72,IF(BJ$3=$CI$17,Titoli!$AH72,IF(BJ$3=$CI$18,Titoli!$AQ72,IF(BJ$3=$CI$19,Titoli!$G100,IF(BJ$3=$CI$20,Titoli!$P100,IF(BJ$3=$CI$21,Titoli!$Y100,IF(BJ$3=$CI$22,Titoli!$AH100,IF(BJ$3=$CI$23,Titoli!$AQ100,IF(BJ$3=$CI$24,Titoli!$G128,IF(BJ$3=$CI$25,Titoli!$P128,IF(BJ$3=$CI$26,Titoli!$Y128,IF(BJ$3=$CI$27,Titoli!$AH128,IF(BJ$3=$CI$28,Titoli!$AQ128,""))))))))))))))))))))))))))</f>
        <v/>
      </c>
      <c r="BK16" s="16" t="str">
        <f t="shared" ref="BK16" si="189">IF(BJ16="","",(BJ16-BJ15)/BJ15)</f>
        <v/>
      </c>
      <c r="BL16" s="17" t="str">
        <f t="shared" si="53"/>
        <v/>
      </c>
      <c r="BM16" s="27" t="str">
        <f>IF(BM$3="","",IF(BM$3=$CI$4,Titoli!$G16,IF(BM$3=$CI$5,Titoli!$P16,IF(BM$3=$CI$6,Titoli!$Y16,IF(BM$3=$CI$7,Titoli!$AH16,IF(BM$3=$CI$8,Titoli!$AQ16,IF(BM$3=$CI$9,Titoli!$G44,IF(BM$3=$CI$10,Titoli!$P44,IF(BM$3=$CI$11,Titoli!$Y44,IF(BM$3=$CI$12,Titoli!$AH44,IF(BM$3=$CI$13,Titoli!$AQ44,IF(BM$3=$CI$14,Titoli!$G72,IF(BM$3=$CI$15,Titoli!$P72,IF(BM$3=$CI$16,Titoli!$Y72,IF(BM$3=$CI$17,Titoli!$AH72,IF(BM$3=$CI$18,Titoli!$AQ72,IF(BM$3=$CI$19,Titoli!$G100,IF(BM$3=$CI$20,Titoli!$P100,IF(BM$3=$CI$21,Titoli!$Y100,IF(BM$3=$CI$22,Titoli!$AH100,IF(BM$3=$CI$23,Titoli!$AQ100,IF(BM$3=$CI$24,Titoli!$G128,IF(BM$3=$CI$25,Titoli!$P128,IF(BM$3=$CI$26,Titoli!$Y128,IF(BM$3=$CI$27,Titoli!$AH128,IF(BM$3=$CI$28,Titoli!$AQ128,""))))))))))))))))))))))))))</f>
        <v/>
      </c>
      <c r="BN16" s="16" t="str">
        <f t="shared" ref="BN16" si="190">IF(BM16="","",(BM16-BM15)/BM15)</f>
        <v/>
      </c>
      <c r="BO16" s="17" t="str">
        <f t="shared" si="55"/>
        <v/>
      </c>
      <c r="BP16" s="27" t="str">
        <f>IF(BP$3="","",IF(BP$3=$CI$4,Titoli!$G16,IF(BP$3=$CI$5,Titoli!$P16,IF(BP$3=$CI$6,Titoli!$Y16,IF(BP$3=$CI$7,Titoli!$AH16,IF(BP$3=$CI$8,Titoli!$AQ16,IF(BP$3=$CI$9,Titoli!$G44,IF(BP$3=$CI$10,Titoli!$P44,IF(BP$3=$CI$11,Titoli!$Y44,IF(BP$3=$CI$12,Titoli!$AH44,IF(BP$3=$CI$13,Titoli!$AQ44,IF(BP$3=$CI$14,Titoli!$G72,IF(BP$3=$CI$15,Titoli!$P72,IF(BP$3=$CI$16,Titoli!$Y72,IF(BP$3=$CI$17,Titoli!$AH72,IF(BP$3=$CI$18,Titoli!$AQ72,IF(BP$3=$CI$19,Titoli!$G100,IF(BP$3=$CI$20,Titoli!$P100,IF(BP$3=$CI$21,Titoli!$Y100,IF(BP$3=$CI$22,Titoli!$AH100,IF(BP$3=$CI$23,Titoli!$AQ100,IF(BP$3=$CI$24,Titoli!$G128,IF(BP$3=$CI$25,Titoli!$P128,IF(BP$3=$CI$26,Titoli!$Y128,IF(BP$3=$CI$27,Titoli!$AH128,IF(BP$3=$CI$28,Titoli!$AQ128,""))))))))))))))))))))))))))</f>
        <v/>
      </c>
      <c r="BQ16" s="16" t="str">
        <f t="shared" ref="BQ16" si="191">IF(BP16="","",(BP16-BP15)/BP15)</f>
        <v/>
      </c>
      <c r="BR16" s="17" t="str">
        <f t="shared" si="57"/>
        <v/>
      </c>
      <c r="CH16" s="1">
        <f t="shared" si="58"/>
        <v>13</v>
      </c>
      <c r="CI16" s="25" t="s">
        <v>338</v>
      </c>
    </row>
    <row r="17" spans="1:87">
      <c r="A17" s="1">
        <f t="shared" si="59"/>
        <v>12</v>
      </c>
      <c r="B17" s="27">
        <f>IF($B$3="","",IF($B$3=$CI$4,Titoli!G17,IF($B$3=$CI$5,Titoli!P17,IF($B$3=$CI$6,Titoli!Y17,IF($B$3=$CI$7,Titoli!AH17,IF($B$3=$CI$8,Titoli!AQ17,IF($B$3=$CI$9,Titoli!G45,IF($B$3=$CI$10,Titoli!P45,IF($B$3=$CI$11,Titoli!Y45,IF($B$3=$CI$12,Titoli!AH45,IF($B$3=$CI$13,Titoli!AQ45,IF($B$3=$CI$14,Titoli!G73,IF($B$3=$CI$15,Titoli!P73,IF($B$3=$CI$16,Titoli!Y73,IF($B$3=$CI$17,Titoli!AH73,IF($B$3=$CI$18,Titoli!AQ73,IF($B$3=$CI$19,Titoli!G101,IF($B$3=$CI$20,Titoli!P101,IF($B$3=$CI$21,Titoli!Y101,IF($B$3=$CI$22,Titoli!AH101,IF($B$3=$CI$23,Titoli!AQ101,IF($B$3=$CI$24,Titoli!G129,IF($B$3=$CI$25,Titoli!P129,IF($B$3=$CI$26,Titoli!Y129,IF($B$3=$CI$27,Titoli!AH129,IF($B$3=$CI$28,Titoli!AQ129,""))))))))))))))))))))))))))</f>
        <v>3.4420000000000002</v>
      </c>
      <c r="C17" s="16">
        <f t="shared" si="60"/>
        <v>-2.048947068867377E-2</v>
      </c>
      <c r="D17" s="17">
        <f t="shared" si="61"/>
        <v>-2.0702291975557688E-2</v>
      </c>
      <c r="E17" s="27">
        <f>IF($E$3="","",IF($E$3=$CI$4,Titoli!$G17,IF($E$3=$CI$5,Titoli!$P17,IF($E$3=$CI$6,Titoli!$Y17,IF($E$3=$CI$7,Titoli!$AH17,IF($E$3=$CI$8,Titoli!$AQ17,IF($E$3=$CI$9,Titoli!$G45,IF($E$3=$CI$10,Titoli!$P45,IF($E$3=$CI$11,Titoli!$Y45,IF($E$3=$CI$12,Titoli!$AH45,IF($E$3=$CI$13,Titoli!$AQ45,IF($E$3=$CI$14,Titoli!$G73,IF($E$3=$CI$15,Titoli!$P73,IF($E$3=$CI$16,Titoli!$Y73,IF($E$3=$CI$17,Titoli!$AH73,IF($E$3=$CI$18,Titoli!$AQ73,IF($E$3=$CI$19,Titoli!$G101,IF($E$3=$CI$20,Titoli!$P101,IF($E$3=$CI$21,Titoli!$Y101,IF($E$3=$CI$22,Titoli!$AH101,IF($E$3=$CI$23,Titoli!$AQ101,IF($E$3=$CI$24,Titoli!$G129,IF($E$3=$CI$25,Titoli!$P129,IF($E$3=$CI$26,Titoli!$Y129,IF($E$3=$CI$27,Titoli!$AH129,IF($E$3=$CI$28,Titoli!$AQ129,""))))))))))))))))))))))))))</f>
        <v>4.694</v>
      </c>
      <c r="F17" s="16">
        <f t="shared" si="20"/>
        <v>-1.345102984447248E-2</v>
      </c>
      <c r="G17" s="17">
        <f t="shared" si="21"/>
        <v>-1.3542314451934134E-2</v>
      </c>
      <c r="H17" s="27" t="str">
        <f>IF(H$3="","",IF(H$3=$CI$4,Titoli!$G17,IF(H$3=$CI$5,Titoli!$P17,IF(H$3=$CI$6,Titoli!$Y17,IF(H$3=$CI$7,Titoli!$AH17,IF(H$3=$CI$8,Titoli!$AQ17,IF(H$3=$CI$9,Titoli!$G45,IF(H$3=$CI$10,Titoli!$P45,IF(H$3=$CI$11,Titoli!$Y45,IF(H$3=$CI$12,Titoli!$AH45,IF(H$3=$CI$13,Titoli!$AQ45,IF(H$3=$CI$14,Titoli!$G73,IF(H$3=$CI$15,Titoli!$P73,IF(H$3=$CI$16,Titoli!$Y73,IF(H$3=$CI$17,Titoli!$AH73,IF(H$3=$CI$18,Titoli!$AQ73,IF(H$3=$CI$19,Titoli!$G101,IF(H$3=$CI$20,Titoli!$P101,IF(H$3=$CI$21,Titoli!$Y101,IF(H$3=$CI$22,Titoli!$AH101,IF(H$3=$CI$23,Titoli!$AQ101,IF(H$3=$CI$24,Titoli!$G129,IF(H$3=$CI$25,Titoli!$P129,IF(H$3=$CI$26,Titoli!$Y129,IF(H$3=$CI$27,Titoli!$AH129,IF(H$3=$CI$28,Titoli!$AQ129,""))))))))))))))))))))))))))</f>
        <v/>
      </c>
      <c r="I17" s="16" t="str">
        <f t="shared" si="20"/>
        <v/>
      </c>
      <c r="J17" s="17" t="str">
        <f t="shared" si="23"/>
        <v/>
      </c>
      <c r="K17" s="27" t="str">
        <f>IF(K$3="","",IF(K$3=$CI$4,Titoli!$G17,IF(K$3=$CI$5,Titoli!$P17,IF(K$3=$CI$6,Titoli!$Y17,IF(K$3=$CI$7,Titoli!$AH17,IF(K$3=$CI$8,Titoli!$AQ17,IF(K$3=$CI$9,Titoli!$G45,IF(K$3=$CI$10,Titoli!$P45,IF(K$3=$CI$11,Titoli!$Y45,IF(K$3=$CI$12,Titoli!$AH45,IF(K$3=$CI$13,Titoli!$AQ45,IF(K$3=$CI$14,Titoli!$G73,IF(K$3=$CI$15,Titoli!$P73,IF(K$3=$CI$16,Titoli!$Y73,IF(K$3=$CI$17,Titoli!$AH73,IF(K$3=$CI$18,Titoli!$AQ73,IF(K$3=$CI$19,Titoli!$G101,IF(K$3=$CI$20,Titoli!$P101,IF(K$3=$CI$21,Titoli!$Y101,IF(K$3=$CI$22,Titoli!$AH101,IF(K$3=$CI$23,Titoli!$AQ101,IF(K$3=$CI$24,Titoli!$G129,IF(K$3=$CI$25,Titoli!$P129,IF(K$3=$CI$26,Titoli!$Y129,IF(K$3=$CI$27,Titoli!$AH129,IF(K$3=$CI$28,Titoli!$AQ129,""))))))))))))))))))))))))))</f>
        <v/>
      </c>
      <c r="L17" s="16" t="str">
        <f t="shared" si="20"/>
        <v/>
      </c>
      <c r="M17" s="17" t="str">
        <f t="shared" si="25"/>
        <v/>
      </c>
      <c r="N17" s="27" t="str">
        <f>IF(N$3="","",IF(N$3=$CI$4,Titoli!$G17,IF(N$3=$CI$5,Titoli!$P17,IF(N$3=$CI$6,Titoli!$Y17,IF(N$3=$CI$7,Titoli!$AH17,IF(N$3=$CI$8,Titoli!$AQ17,IF(N$3=$CI$9,Titoli!$G45,IF(N$3=$CI$10,Titoli!$P45,IF(N$3=$CI$11,Titoli!$Y45,IF(N$3=$CI$12,Titoli!$AH45,IF(N$3=$CI$13,Titoli!$AQ45,IF(N$3=$CI$14,Titoli!$G73,IF(N$3=$CI$15,Titoli!$P73,IF(N$3=$CI$16,Titoli!$Y73,IF(N$3=$CI$17,Titoli!$AH73,IF(N$3=$CI$18,Titoli!$AQ73,IF(N$3=$CI$19,Titoli!$G101,IF(N$3=$CI$20,Titoli!$P101,IF(N$3=$CI$21,Titoli!$Y101,IF(N$3=$CI$22,Titoli!$AH101,IF(N$3=$CI$23,Titoli!$AQ101,IF(N$3=$CI$24,Titoli!$G129,IF(N$3=$CI$25,Titoli!$P129,IF(N$3=$CI$26,Titoli!$Y129,IF(N$3=$CI$27,Titoli!$AH129,IF(N$3=$CI$28,Titoli!$AQ129,""))))))))))))))))))))))))))</f>
        <v/>
      </c>
      <c r="O17" s="16" t="str">
        <f t="shared" si="20"/>
        <v/>
      </c>
      <c r="P17" s="17" t="str">
        <f t="shared" si="27"/>
        <v/>
      </c>
      <c r="Q17" s="27" t="str">
        <f>IF(Q$3="","",IF(Q$3=$CI$4,Titoli!$G17,IF(Q$3=$CI$5,Titoli!$P17,IF(Q$3=$CI$6,Titoli!$Y17,IF(Q$3=$CI$7,Titoli!$AH17,IF(Q$3=$CI$8,Titoli!$AQ17,IF(Q$3=$CI$9,Titoli!$G45,IF(Q$3=$CI$10,Titoli!$P45,IF(Q$3=$CI$11,Titoli!$Y45,IF(Q$3=$CI$12,Titoli!$AH45,IF(Q$3=$CI$13,Titoli!$AQ45,IF(Q$3=$CI$14,Titoli!$G73,IF(Q$3=$CI$15,Titoli!$P73,IF(Q$3=$CI$16,Titoli!$Y73,IF(Q$3=$CI$17,Titoli!$AH73,IF(Q$3=$CI$18,Titoli!$AQ73,IF(Q$3=$CI$19,Titoli!$G101,IF(Q$3=$CI$20,Titoli!$P101,IF(Q$3=$CI$21,Titoli!$Y101,IF(Q$3=$CI$22,Titoli!$AH101,IF(Q$3=$CI$23,Titoli!$AQ101,IF(Q$3=$CI$24,Titoli!$G129,IF(Q$3=$CI$25,Titoli!$P129,IF(Q$3=$CI$26,Titoli!$Y129,IF(Q$3=$CI$27,Titoli!$AH129,IF(Q$3=$CI$28,Titoli!$AQ129,""))))))))))))))))))))))))))</f>
        <v/>
      </c>
      <c r="R17" s="16" t="str">
        <f t="shared" si="20"/>
        <v/>
      </c>
      <c r="S17" s="17" t="str">
        <f t="shared" si="29"/>
        <v/>
      </c>
      <c r="T17" s="27" t="str">
        <f>IF(T$3="","",IF(T$3=$CI$4,Titoli!$G17,IF(T$3=$CI$5,Titoli!$P17,IF(T$3=$CI$6,Titoli!$Y17,IF(T$3=$CI$7,Titoli!$AH17,IF(T$3=$CI$8,Titoli!$AQ17,IF(T$3=$CI$9,Titoli!$G45,IF(T$3=$CI$10,Titoli!$P45,IF(T$3=$CI$11,Titoli!$Y45,IF(T$3=$CI$12,Titoli!$AH45,IF(T$3=$CI$13,Titoli!$AQ45,IF(T$3=$CI$14,Titoli!$G73,IF(T$3=$CI$15,Titoli!$P73,IF(T$3=$CI$16,Titoli!$Y73,IF(T$3=$CI$17,Titoli!$AH73,IF(T$3=$CI$18,Titoli!$AQ73,IF(T$3=$CI$19,Titoli!$G101,IF(T$3=$CI$20,Titoli!$P101,IF(T$3=$CI$21,Titoli!$Y101,IF(T$3=$CI$22,Titoli!$AH101,IF(T$3=$CI$23,Titoli!$AQ101,IF(T$3=$CI$24,Titoli!$G129,IF(T$3=$CI$25,Titoli!$P129,IF(T$3=$CI$26,Titoli!$Y129,IF(T$3=$CI$27,Titoli!$AH129,IF(T$3=$CI$28,Titoli!$AQ129,""))))))))))))))))))))))))))</f>
        <v/>
      </c>
      <c r="U17" s="16" t="str">
        <f t="shared" si="20"/>
        <v/>
      </c>
      <c r="V17" s="17" t="str">
        <f t="shared" si="31"/>
        <v/>
      </c>
      <c r="W17" s="27" t="str">
        <f>IF(W$3="","",IF(W$3=$CI$4,Titoli!$G17,IF(W$3=$CI$5,Titoli!$P17,IF(W$3=$CI$6,Titoli!$Y17,IF(W$3=$CI$7,Titoli!$AH17,IF(W$3=$CI$8,Titoli!$AQ17,IF(W$3=$CI$9,Titoli!$G45,IF(W$3=$CI$10,Titoli!$P45,IF(W$3=$CI$11,Titoli!$Y45,IF(W$3=$CI$12,Titoli!$AH45,IF(W$3=$CI$13,Titoli!$AQ45,IF(W$3=$CI$14,Titoli!$G73,IF(W$3=$CI$15,Titoli!$P73,IF(W$3=$CI$16,Titoli!$Y73,IF(W$3=$CI$17,Titoli!$AH73,IF(W$3=$CI$18,Titoli!$AQ73,IF(W$3=$CI$19,Titoli!$G101,IF(W$3=$CI$20,Titoli!$P101,IF(W$3=$CI$21,Titoli!$Y101,IF(W$3=$CI$22,Titoli!$AH101,IF(W$3=$CI$23,Titoli!$AQ101,IF(W$3=$CI$24,Titoli!$G129,IF(W$3=$CI$25,Titoli!$P129,IF(W$3=$CI$26,Titoli!$Y129,IF(W$3=$CI$27,Titoli!$AH129,IF(W$3=$CI$28,Titoli!$AQ129,""))))))))))))))))))))))))))</f>
        <v/>
      </c>
      <c r="X17" s="16" t="str">
        <f t="shared" si="20"/>
        <v/>
      </c>
      <c r="Y17" s="17" t="str">
        <f t="shared" si="33"/>
        <v/>
      </c>
      <c r="Z17" s="27" t="str">
        <f>IF(Z$3="","",IF(Z$3=$CI$4,Titoli!$G17,IF(Z$3=$CI$5,Titoli!$P17,IF(Z$3=$CI$6,Titoli!$Y17,IF(Z$3=$CI$7,Titoli!$AH17,IF(Z$3=$CI$8,Titoli!$AQ17,IF(Z$3=$CI$9,Titoli!$G45,IF(Z$3=$CI$10,Titoli!$P45,IF(Z$3=$CI$11,Titoli!$Y45,IF(Z$3=$CI$12,Titoli!$AH45,IF(Z$3=$CI$13,Titoli!$AQ45,IF(Z$3=$CI$14,Titoli!$G73,IF(Z$3=$CI$15,Titoli!$P73,IF(Z$3=$CI$16,Titoli!$Y73,IF(Z$3=$CI$17,Titoli!$AH73,IF(Z$3=$CI$18,Titoli!$AQ73,IF(Z$3=$CI$19,Titoli!$G101,IF(Z$3=$CI$20,Titoli!$P101,IF(Z$3=$CI$21,Titoli!$Y101,IF(Z$3=$CI$22,Titoli!$AH101,IF(Z$3=$CI$23,Titoli!$AQ101,IF(Z$3=$CI$24,Titoli!$G129,IF(Z$3=$CI$25,Titoli!$P129,IF(Z$3=$CI$26,Titoli!$Y129,IF(Z$3=$CI$27,Titoli!$AH129,IF(Z$3=$CI$28,Titoli!$AQ129,""))))))))))))))))))))))))))</f>
        <v/>
      </c>
      <c r="AA17" s="16" t="str">
        <f t="shared" si="20"/>
        <v/>
      </c>
      <c r="AB17" s="17" t="str">
        <f t="shared" si="35"/>
        <v/>
      </c>
      <c r="AC17" s="27" t="str">
        <f>IF(AC$3="","",IF(AC$3=$CI$4,Titoli!$G17,IF(AC$3=$CI$5,Titoli!$P17,IF(AC$3=$CI$6,Titoli!$Y17,IF(AC$3=$CI$7,Titoli!$AH17,IF(AC$3=$CI$8,Titoli!$AQ17,IF(AC$3=$CI$9,Titoli!$G45,IF(AC$3=$CI$10,Titoli!$P45,IF(AC$3=$CI$11,Titoli!$Y45,IF(AC$3=$CI$12,Titoli!$AH45,IF(AC$3=$CI$13,Titoli!$AQ45,IF(AC$3=$CI$14,Titoli!$G73,IF(AC$3=$CI$15,Titoli!$P73,IF(AC$3=$CI$16,Titoli!$Y73,IF(AC$3=$CI$17,Titoli!$AH73,IF(AC$3=$CI$18,Titoli!$AQ73,IF(AC$3=$CI$19,Titoli!$G101,IF(AC$3=$CI$20,Titoli!$P101,IF(AC$3=$CI$21,Titoli!$Y101,IF(AC$3=$CI$22,Titoli!$AH101,IF(AC$3=$CI$23,Titoli!$AQ101,IF(AC$3=$CI$24,Titoli!$G129,IF(AC$3=$CI$25,Titoli!$P129,IF(AC$3=$CI$26,Titoli!$Y129,IF(AC$3=$CI$27,Titoli!$AH129,IF(AC$3=$CI$28,Titoli!$AQ129,""))))))))))))))))))))))))))</f>
        <v/>
      </c>
      <c r="AD17" s="16" t="str">
        <f t="shared" si="20"/>
        <v/>
      </c>
      <c r="AE17" s="17" t="str">
        <f t="shared" si="37"/>
        <v/>
      </c>
      <c r="AF17" s="27" t="str">
        <f>IF(AF$3="","",IF(AF$3=$CI$4,Titoli!$G17,IF(AF$3=$CI$5,Titoli!$P17,IF(AF$3=$CI$6,Titoli!$Y17,IF(AF$3=$CI$7,Titoli!$AH17,IF(AF$3=$CI$8,Titoli!$AQ17,IF(AF$3=$CI$9,Titoli!$G45,IF(AF$3=$CI$10,Titoli!$P45,IF(AF$3=$CI$11,Titoli!$Y45,IF(AF$3=$CI$12,Titoli!$AH45,IF(AF$3=$CI$13,Titoli!$AQ45,IF(AF$3=$CI$14,Titoli!$G73,IF(AF$3=$CI$15,Titoli!$P73,IF(AF$3=$CI$16,Titoli!$Y73,IF(AF$3=$CI$17,Titoli!$AH73,IF(AF$3=$CI$18,Titoli!$AQ73,IF(AF$3=$CI$19,Titoli!$G101,IF(AF$3=$CI$20,Titoli!$P101,IF(AF$3=$CI$21,Titoli!$Y101,IF(AF$3=$CI$22,Titoli!$AH101,IF(AF$3=$CI$23,Titoli!$AQ101,IF(AF$3=$CI$24,Titoli!$G129,IF(AF$3=$CI$25,Titoli!$P129,IF(AF$3=$CI$26,Titoli!$Y129,IF(AF$3=$CI$27,Titoli!$AH129,IF(AF$3=$CI$28,Titoli!$AQ129,""))))))))))))))))))))))))))</f>
        <v/>
      </c>
      <c r="AG17" s="16" t="str">
        <f t="shared" ref="AG17" si="192">IF(AF17="","",(AF17-AF16)/AF16)</f>
        <v/>
      </c>
      <c r="AH17" s="17" t="str">
        <f t="shared" si="39"/>
        <v/>
      </c>
      <c r="AI17" s="27" t="str">
        <f>IF(AI$3="","",IF(AI$3=$CI$4,Titoli!$G17,IF(AI$3=$CI$5,Titoli!$P17,IF(AI$3=$CI$6,Titoli!$Y17,IF(AI$3=$CI$7,Titoli!$AH17,IF(AI$3=$CI$8,Titoli!$AQ17,IF(AI$3=$CI$9,Titoli!$G45,IF(AI$3=$CI$10,Titoli!$P45,IF(AI$3=$CI$11,Titoli!$Y45,IF(AI$3=$CI$12,Titoli!$AH45,IF(AI$3=$CI$13,Titoli!$AQ45,IF(AI$3=$CI$14,Titoli!$G73,IF(AI$3=$CI$15,Titoli!$P73,IF(AI$3=$CI$16,Titoli!$Y73,IF(AI$3=$CI$17,Titoli!$AH73,IF(AI$3=$CI$18,Titoli!$AQ73,IF(AI$3=$CI$19,Titoli!$G101,IF(AI$3=$CI$20,Titoli!$P101,IF(AI$3=$CI$21,Titoli!$Y101,IF(AI$3=$CI$22,Titoli!$AH101,IF(AI$3=$CI$23,Titoli!$AQ101,IF(AI$3=$CI$24,Titoli!$G129,IF(AI$3=$CI$25,Titoli!$P129,IF(AI$3=$CI$26,Titoli!$Y129,IF(AI$3=$CI$27,Titoli!$AH129,IF(AI$3=$CI$28,Titoli!$AQ129,""))))))))))))))))))))))))))</f>
        <v/>
      </c>
      <c r="AJ17" s="16" t="str">
        <f t="shared" ref="AJ17" si="193">IF(AI17="","",(AI17-AI16)/AI16)</f>
        <v/>
      </c>
      <c r="AK17" s="17" t="str">
        <f t="shared" si="40"/>
        <v/>
      </c>
      <c r="AL17" s="27" t="str">
        <f>IF(AL$3="","",IF(AL$3=$CI$4,Titoli!$G17,IF(AL$3=$CI$5,Titoli!$P17,IF(AL$3=$CI$6,Titoli!$Y17,IF(AL$3=$CI$7,Titoli!$AH17,IF(AL$3=$CI$8,Titoli!$AQ17,IF(AL$3=$CI$9,Titoli!$G45,IF(AL$3=$CI$10,Titoli!$P45,IF(AL$3=$CI$11,Titoli!$Y45,IF(AL$3=$CI$12,Titoli!$AH45,IF(AL$3=$CI$13,Titoli!$AQ45,IF(AL$3=$CI$14,Titoli!$G73,IF(AL$3=$CI$15,Titoli!$P73,IF(AL$3=$CI$16,Titoli!$Y73,IF(AL$3=$CI$17,Titoli!$AH73,IF(AL$3=$CI$18,Titoli!$AQ73,IF(AL$3=$CI$19,Titoli!$G101,IF(AL$3=$CI$20,Titoli!$P101,IF(AL$3=$CI$21,Titoli!$Y101,IF(AL$3=$CI$22,Titoli!$AH101,IF(AL$3=$CI$23,Titoli!$AQ101,IF(AL$3=$CI$24,Titoli!$G129,IF(AL$3=$CI$25,Titoli!$P129,IF(AL$3=$CI$26,Titoli!$Y129,IF(AL$3=$CI$27,Titoli!$AH129,IF(AL$3=$CI$28,Titoli!$AQ129,""))))))))))))))))))))))))))</f>
        <v/>
      </c>
      <c r="AM17" s="16" t="str">
        <f t="shared" ref="AM17" si="194">IF(AL17="","",(AL17-AL16)/AL16)</f>
        <v/>
      </c>
      <c r="AN17" s="17" t="str">
        <f t="shared" si="41"/>
        <v/>
      </c>
      <c r="AO17" s="27" t="str">
        <f>IF(AO$3="","",IF(AO$3=$CI$4,Titoli!$G17,IF(AO$3=$CI$5,Titoli!$P17,IF(AO$3=$CI$6,Titoli!$Y17,IF(AO$3=$CI$7,Titoli!$AH17,IF(AO$3=$CI$8,Titoli!$AQ17,IF(AO$3=$CI$9,Titoli!$G45,IF(AO$3=$CI$10,Titoli!$P45,IF(AO$3=$CI$11,Titoli!$Y45,IF(AO$3=$CI$12,Titoli!$AH45,IF(AO$3=$CI$13,Titoli!$AQ45,IF(AO$3=$CI$14,Titoli!$G73,IF(AO$3=$CI$15,Titoli!$P73,IF(AO$3=$CI$16,Titoli!$Y73,IF(AO$3=$CI$17,Titoli!$AH73,IF(AO$3=$CI$18,Titoli!$AQ73,IF(AO$3=$CI$19,Titoli!$G101,IF(AO$3=$CI$20,Titoli!$P101,IF(AO$3=$CI$21,Titoli!$Y101,IF(AO$3=$CI$22,Titoli!$AH101,IF(AO$3=$CI$23,Titoli!$AQ101,IF(AO$3=$CI$24,Titoli!$G129,IF(AO$3=$CI$25,Titoli!$P129,IF(AO$3=$CI$26,Titoli!$Y129,IF(AO$3=$CI$27,Titoli!$AH129,IF(AO$3=$CI$28,Titoli!$AQ129,""))))))))))))))))))))))))))</f>
        <v/>
      </c>
      <c r="AP17" s="16" t="str">
        <f t="shared" ref="AP17" si="195">IF(AO17="","",(AO17-AO16)/AO16)</f>
        <v/>
      </c>
      <c r="AQ17" s="17" t="str">
        <f t="shared" si="42"/>
        <v/>
      </c>
      <c r="AR17" s="27" t="str">
        <f>IF(AR$3="","",IF(AR$3=$CI$4,Titoli!$G17,IF(AR$3=$CI$5,Titoli!$P17,IF(AR$3=$CI$6,Titoli!$Y17,IF(AR$3=$CI$7,Titoli!$AH17,IF(AR$3=$CI$8,Titoli!$AQ17,IF(AR$3=$CI$9,Titoli!$G45,IF(AR$3=$CI$10,Titoli!$P45,IF(AR$3=$CI$11,Titoli!$Y45,IF(AR$3=$CI$12,Titoli!$AH45,IF(AR$3=$CI$13,Titoli!$AQ45,IF(AR$3=$CI$14,Titoli!$G73,IF(AR$3=$CI$15,Titoli!$P73,IF(AR$3=$CI$16,Titoli!$Y73,IF(AR$3=$CI$17,Titoli!$AH73,IF(AR$3=$CI$18,Titoli!$AQ73,IF(AR$3=$CI$19,Titoli!$G101,IF(AR$3=$CI$20,Titoli!$P101,IF(AR$3=$CI$21,Titoli!$Y101,IF(AR$3=$CI$22,Titoli!$AH101,IF(AR$3=$CI$23,Titoli!$AQ101,IF(AR$3=$CI$24,Titoli!$G129,IF(AR$3=$CI$25,Titoli!$P129,IF(AR$3=$CI$26,Titoli!$Y129,IF(AR$3=$CI$27,Titoli!$AH129,IF(AR$3=$CI$28,Titoli!$AQ129,""))))))))))))))))))))))))))</f>
        <v/>
      </c>
      <c r="AS17" s="16" t="str">
        <f t="shared" ref="AS17" si="196">IF(AR17="","",(AR17-AR16)/AR16)</f>
        <v/>
      </c>
      <c r="AT17" s="17" t="str">
        <f t="shared" si="43"/>
        <v/>
      </c>
      <c r="AU17" s="27" t="str">
        <f>IF(AU$3="","",IF(AU$3=$CI$4,Titoli!$G17,IF(AU$3=$CI$5,Titoli!$P17,IF(AU$3=$CI$6,Titoli!$Y17,IF(AU$3=$CI$7,Titoli!$AH17,IF(AU$3=$CI$8,Titoli!$AQ17,IF(AU$3=$CI$9,Titoli!$G45,IF(AU$3=$CI$10,Titoli!$P45,IF(AU$3=$CI$11,Titoli!$Y45,IF(AU$3=$CI$12,Titoli!$AH45,IF(AU$3=$CI$13,Titoli!$AQ45,IF(AU$3=$CI$14,Titoli!$G73,IF(AU$3=$CI$15,Titoli!$P73,IF(AU$3=$CI$16,Titoli!$Y73,IF(AU$3=$CI$17,Titoli!$AH73,IF(AU$3=$CI$18,Titoli!$AQ73,IF(AU$3=$CI$19,Titoli!$G101,IF(AU$3=$CI$20,Titoli!$P101,IF(AU$3=$CI$21,Titoli!$Y101,IF(AU$3=$CI$22,Titoli!$AH101,IF(AU$3=$CI$23,Titoli!$AQ101,IF(AU$3=$CI$24,Titoli!$G129,IF(AU$3=$CI$25,Titoli!$P129,IF(AU$3=$CI$26,Titoli!$Y129,IF(AU$3=$CI$27,Titoli!$AH129,IF(AU$3=$CI$28,Titoli!$AQ129,""))))))))))))))))))))))))))</f>
        <v/>
      </c>
      <c r="AV17" s="16" t="str">
        <f t="shared" ref="AV17" si="197">IF(AU17="","",(AU17-AU16)/AU16)</f>
        <v/>
      </c>
      <c r="AW17" s="17" t="str">
        <f t="shared" si="44"/>
        <v/>
      </c>
      <c r="AX17" s="27" t="str">
        <f>IF(AX$3="","",IF(AX$3=$CI$4,Titoli!$G17,IF(AX$3=$CI$5,Titoli!$P17,IF(AX$3=$CI$6,Titoli!$Y17,IF(AX$3=$CI$7,Titoli!$AH17,IF(AX$3=$CI$8,Titoli!$AQ17,IF(AX$3=$CI$9,Titoli!$G45,IF(AX$3=$CI$10,Titoli!$P45,IF(AX$3=$CI$11,Titoli!$Y45,IF(AX$3=$CI$12,Titoli!$AH45,IF(AX$3=$CI$13,Titoli!$AQ45,IF(AX$3=$CI$14,Titoli!$G73,IF(AX$3=$CI$15,Titoli!$P73,IF(AX$3=$CI$16,Titoli!$Y73,IF(AX$3=$CI$17,Titoli!$AH73,IF(AX$3=$CI$18,Titoli!$AQ73,IF(AX$3=$CI$19,Titoli!$G101,IF(AX$3=$CI$20,Titoli!$P101,IF(AX$3=$CI$21,Titoli!$Y101,IF(AX$3=$CI$22,Titoli!$AH101,IF(AX$3=$CI$23,Titoli!$AQ101,IF(AX$3=$CI$24,Titoli!$G129,IF(AX$3=$CI$25,Titoli!$P129,IF(AX$3=$CI$26,Titoli!$Y129,IF(AX$3=$CI$27,Titoli!$AH129,IF(AX$3=$CI$28,Titoli!$AQ129,""))))))))))))))))))))))))))</f>
        <v/>
      </c>
      <c r="AY17" s="16" t="str">
        <f t="shared" ref="AY17" si="198">IF(AX17="","",(AX17-AX16)/AX16)</f>
        <v/>
      </c>
      <c r="AZ17" s="17" t="str">
        <f t="shared" si="45"/>
        <v/>
      </c>
      <c r="BA17" s="27" t="str">
        <f>IF(BA$3="","",IF(BA$3=$CI$4,Titoli!$G17,IF(BA$3=$CI$5,Titoli!$P17,IF(BA$3=$CI$6,Titoli!$Y17,IF(BA$3=$CI$7,Titoli!$AH17,IF(BA$3=$CI$8,Titoli!$AQ17,IF(BA$3=$CI$9,Titoli!$G45,IF(BA$3=$CI$10,Titoli!$P45,IF(BA$3=$CI$11,Titoli!$Y45,IF(BA$3=$CI$12,Titoli!$AH45,IF(BA$3=$CI$13,Titoli!$AQ45,IF(BA$3=$CI$14,Titoli!$G73,IF(BA$3=$CI$15,Titoli!$P73,IF(BA$3=$CI$16,Titoli!$Y73,IF(BA$3=$CI$17,Titoli!$AH73,IF(BA$3=$CI$18,Titoli!$AQ73,IF(BA$3=$CI$19,Titoli!$G101,IF(BA$3=$CI$20,Titoli!$P101,IF(BA$3=$CI$21,Titoli!$Y101,IF(BA$3=$CI$22,Titoli!$AH101,IF(BA$3=$CI$23,Titoli!$AQ101,IF(BA$3=$CI$24,Titoli!$G129,IF(BA$3=$CI$25,Titoli!$P129,IF(BA$3=$CI$26,Titoli!$Y129,IF(BA$3=$CI$27,Titoli!$AH129,IF(BA$3=$CI$28,Titoli!$AQ129,""))))))))))))))))))))))))))</f>
        <v/>
      </c>
      <c r="BB17" s="16" t="str">
        <f t="shared" ref="BB17" si="199">IF(BA17="","",(BA17-BA16)/BA16)</f>
        <v/>
      </c>
      <c r="BC17" s="17" t="str">
        <f t="shared" si="47"/>
        <v/>
      </c>
      <c r="BD17" s="27" t="str">
        <f>IF(BD$3="","",IF(BD$3=$CI$4,Titoli!$G17,IF(BD$3=$CI$5,Titoli!$P17,IF(BD$3=$CI$6,Titoli!$Y17,IF(BD$3=$CI$7,Titoli!$AH17,IF(BD$3=$CI$8,Titoli!$AQ17,IF(BD$3=$CI$9,Titoli!$G45,IF(BD$3=$CI$10,Titoli!$P45,IF(BD$3=$CI$11,Titoli!$Y45,IF(BD$3=$CI$12,Titoli!$AH45,IF(BD$3=$CI$13,Titoli!$AQ45,IF(BD$3=$CI$14,Titoli!$G73,IF(BD$3=$CI$15,Titoli!$P73,IF(BD$3=$CI$16,Titoli!$Y73,IF(BD$3=$CI$17,Titoli!$AH73,IF(BD$3=$CI$18,Titoli!$AQ73,IF(BD$3=$CI$19,Titoli!$G101,IF(BD$3=$CI$20,Titoli!$P101,IF(BD$3=$CI$21,Titoli!$Y101,IF(BD$3=$CI$22,Titoli!$AH101,IF(BD$3=$CI$23,Titoli!$AQ101,IF(BD$3=$CI$24,Titoli!$G129,IF(BD$3=$CI$25,Titoli!$P129,IF(BD$3=$CI$26,Titoli!$Y129,IF(BD$3=$CI$27,Titoli!$AH129,IF(BD$3=$CI$28,Titoli!$AQ129,""))))))))))))))))))))))))))</f>
        <v/>
      </c>
      <c r="BE17" s="16" t="str">
        <f t="shared" ref="BE17" si="200">IF(BD17="","",(BD17-BD16)/BD16)</f>
        <v/>
      </c>
      <c r="BF17" s="17" t="str">
        <f t="shared" si="49"/>
        <v/>
      </c>
      <c r="BG17" s="27" t="str">
        <f>IF(BG$3="","",IF(BG$3=$CI$4,Titoli!$G17,IF(BG$3=$CI$5,Titoli!$P17,IF(BG$3=$CI$6,Titoli!$Y17,IF(BG$3=$CI$7,Titoli!$AH17,IF(BG$3=$CI$8,Titoli!$AQ17,IF(BG$3=$CI$9,Titoli!$G45,IF(BG$3=$CI$10,Titoli!$P45,IF(BG$3=$CI$11,Titoli!$Y45,IF(BG$3=$CI$12,Titoli!$AH45,IF(BG$3=$CI$13,Titoli!$AQ45,IF(BG$3=$CI$14,Titoli!$G73,IF(BG$3=$CI$15,Titoli!$P73,IF(BG$3=$CI$16,Titoli!$Y73,IF(BG$3=$CI$17,Titoli!$AH73,IF(BG$3=$CI$18,Titoli!$AQ73,IF(BG$3=$CI$19,Titoli!$G101,IF(BG$3=$CI$20,Titoli!$P101,IF(BG$3=$CI$21,Titoli!$Y101,IF(BG$3=$CI$22,Titoli!$AH101,IF(BG$3=$CI$23,Titoli!$AQ101,IF(BG$3=$CI$24,Titoli!$G129,IF(BG$3=$CI$25,Titoli!$P129,IF(BG$3=$CI$26,Titoli!$Y129,IF(BG$3=$CI$27,Titoli!$AH129,IF(BG$3=$CI$28,Titoli!$AQ129,""))))))))))))))))))))))))))</f>
        <v/>
      </c>
      <c r="BH17" s="16" t="str">
        <f t="shared" ref="BH17" si="201">IF(BG17="","",(BG17-BG16)/BG16)</f>
        <v/>
      </c>
      <c r="BI17" s="17" t="str">
        <f t="shared" si="51"/>
        <v/>
      </c>
      <c r="BJ17" s="27" t="str">
        <f>IF(BJ$3="","",IF(BJ$3=$CI$4,Titoli!$G17,IF(BJ$3=$CI$5,Titoli!$P17,IF(BJ$3=$CI$6,Titoli!$Y17,IF(BJ$3=$CI$7,Titoli!$AH17,IF(BJ$3=$CI$8,Titoli!$AQ17,IF(BJ$3=$CI$9,Titoli!$G45,IF(BJ$3=$CI$10,Titoli!$P45,IF(BJ$3=$CI$11,Titoli!$Y45,IF(BJ$3=$CI$12,Titoli!$AH45,IF(BJ$3=$CI$13,Titoli!$AQ45,IF(BJ$3=$CI$14,Titoli!$G73,IF(BJ$3=$CI$15,Titoli!$P73,IF(BJ$3=$CI$16,Titoli!$Y73,IF(BJ$3=$CI$17,Titoli!$AH73,IF(BJ$3=$CI$18,Titoli!$AQ73,IF(BJ$3=$CI$19,Titoli!$G101,IF(BJ$3=$CI$20,Titoli!$P101,IF(BJ$3=$CI$21,Titoli!$Y101,IF(BJ$3=$CI$22,Titoli!$AH101,IF(BJ$3=$CI$23,Titoli!$AQ101,IF(BJ$3=$CI$24,Titoli!$G129,IF(BJ$3=$CI$25,Titoli!$P129,IF(BJ$3=$CI$26,Titoli!$Y129,IF(BJ$3=$CI$27,Titoli!$AH129,IF(BJ$3=$CI$28,Titoli!$AQ129,""))))))))))))))))))))))))))</f>
        <v/>
      </c>
      <c r="BK17" s="16" t="str">
        <f t="shared" ref="BK17" si="202">IF(BJ17="","",(BJ17-BJ16)/BJ16)</f>
        <v/>
      </c>
      <c r="BL17" s="17" t="str">
        <f t="shared" si="53"/>
        <v/>
      </c>
      <c r="BM17" s="27" t="str">
        <f>IF(BM$3="","",IF(BM$3=$CI$4,Titoli!$G17,IF(BM$3=$CI$5,Titoli!$P17,IF(BM$3=$CI$6,Titoli!$Y17,IF(BM$3=$CI$7,Titoli!$AH17,IF(BM$3=$CI$8,Titoli!$AQ17,IF(BM$3=$CI$9,Titoli!$G45,IF(BM$3=$CI$10,Titoli!$P45,IF(BM$3=$CI$11,Titoli!$Y45,IF(BM$3=$CI$12,Titoli!$AH45,IF(BM$3=$CI$13,Titoli!$AQ45,IF(BM$3=$CI$14,Titoli!$G73,IF(BM$3=$CI$15,Titoli!$P73,IF(BM$3=$CI$16,Titoli!$Y73,IF(BM$3=$CI$17,Titoli!$AH73,IF(BM$3=$CI$18,Titoli!$AQ73,IF(BM$3=$CI$19,Titoli!$G101,IF(BM$3=$CI$20,Titoli!$P101,IF(BM$3=$CI$21,Titoli!$Y101,IF(BM$3=$CI$22,Titoli!$AH101,IF(BM$3=$CI$23,Titoli!$AQ101,IF(BM$3=$CI$24,Titoli!$G129,IF(BM$3=$CI$25,Titoli!$P129,IF(BM$3=$CI$26,Titoli!$Y129,IF(BM$3=$CI$27,Titoli!$AH129,IF(BM$3=$CI$28,Titoli!$AQ129,""))))))))))))))))))))))))))</f>
        <v/>
      </c>
      <c r="BN17" s="16" t="str">
        <f t="shared" ref="BN17" si="203">IF(BM17="","",(BM17-BM16)/BM16)</f>
        <v/>
      </c>
      <c r="BO17" s="17" t="str">
        <f t="shared" si="55"/>
        <v/>
      </c>
      <c r="BP17" s="27" t="str">
        <f>IF(BP$3="","",IF(BP$3=$CI$4,Titoli!$G17,IF(BP$3=$CI$5,Titoli!$P17,IF(BP$3=$CI$6,Titoli!$Y17,IF(BP$3=$CI$7,Titoli!$AH17,IF(BP$3=$CI$8,Titoli!$AQ17,IF(BP$3=$CI$9,Titoli!$G45,IF(BP$3=$CI$10,Titoli!$P45,IF(BP$3=$CI$11,Titoli!$Y45,IF(BP$3=$CI$12,Titoli!$AH45,IF(BP$3=$CI$13,Titoli!$AQ45,IF(BP$3=$CI$14,Titoli!$G73,IF(BP$3=$CI$15,Titoli!$P73,IF(BP$3=$CI$16,Titoli!$Y73,IF(BP$3=$CI$17,Titoli!$AH73,IF(BP$3=$CI$18,Titoli!$AQ73,IF(BP$3=$CI$19,Titoli!$G101,IF(BP$3=$CI$20,Titoli!$P101,IF(BP$3=$CI$21,Titoli!$Y101,IF(BP$3=$CI$22,Titoli!$AH101,IF(BP$3=$CI$23,Titoli!$AQ101,IF(BP$3=$CI$24,Titoli!$G129,IF(BP$3=$CI$25,Titoli!$P129,IF(BP$3=$CI$26,Titoli!$Y129,IF(BP$3=$CI$27,Titoli!$AH129,IF(BP$3=$CI$28,Titoli!$AQ129,""))))))))))))))))))))))))))</f>
        <v/>
      </c>
      <c r="BQ17" s="16" t="str">
        <f t="shared" ref="BQ17" si="204">IF(BP17="","",(BP17-BP16)/BP16)</f>
        <v/>
      </c>
      <c r="BR17" s="17" t="str">
        <f t="shared" si="57"/>
        <v/>
      </c>
      <c r="CH17" s="1">
        <f t="shared" si="58"/>
        <v>14</v>
      </c>
      <c r="CI17" s="25" t="s">
        <v>334</v>
      </c>
    </row>
    <row r="18" spans="1:87">
      <c r="A18" s="1">
        <f t="shared" si="59"/>
        <v>13</v>
      </c>
      <c r="B18" s="27">
        <f>IF($B$3="","",IF($B$3=$CI$4,Titoli!G18,IF($B$3=$CI$5,Titoli!P18,IF($B$3=$CI$6,Titoli!Y18,IF($B$3=$CI$7,Titoli!AH18,IF($B$3=$CI$8,Titoli!AQ18,IF($B$3=$CI$9,Titoli!G46,IF($B$3=$CI$10,Titoli!P46,IF($B$3=$CI$11,Titoli!Y46,IF($B$3=$CI$12,Titoli!AH46,IF($B$3=$CI$13,Titoli!AQ46,IF($B$3=$CI$14,Titoli!G74,IF($B$3=$CI$15,Titoli!P74,IF($B$3=$CI$16,Titoli!Y74,IF($B$3=$CI$17,Titoli!AH74,IF($B$3=$CI$18,Titoli!AQ74,IF($B$3=$CI$19,Titoli!G102,IF($B$3=$CI$20,Titoli!P102,IF($B$3=$CI$21,Titoli!Y102,IF($B$3=$CI$22,Titoli!AH102,IF($B$3=$CI$23,Titoli!AQ102,IF($B$3=$CI$24,Titoli!G130,IF($B$3=$CI$25,Titoli!P130,IF($B$3=$CI$26,Titoli!Y130,IF($B$3=$CI$27,Titoli!AH130,IF($B$3=$CI$28,Titoli!AQ130,""))))))))))))))))))))))))))</f>
        <v>3.306</v>
      </c>
      <c r="C18" s="16">
        <f t="shared" si="60"/>
        <v>-3.951191167925628E-2</v>
      </c>
      <c r="D18" s="17">
        <f t="shared" si="61"/>
        <v>-4.0313698390515268E-2</v>
      </c>
      <c r="E18" s="27">
        <f>IF($E$3="","",IF($E$3=$CI$4,Titoli!$G18,IF($E$3=$CI$5,Titoli!$P18,IF($E$3=$CI$6,Titoli!$Y18,IF($E$3=$CI$7,Titoli!$AH18,IF($E$3=$CI$8,Titoli!$AQ18,IF($E$3=$CI$9,Titoli!$G46,IF($E$3=$CI$10,Titoli!$P46,IF($E$3=$CI$11,Titoli!$Y46,IF($E$3=$CI$12,Titoli!$AH46,IF($E$3=$CI$13,Titoli!$AQ46,IF($E$3=$CI$14,Titoli!$G74,IF($E$3=$CI$15,Titoli!$P74,IF($E$3=$CI$16,Titoli!$Y74,IF($E$3=$CI$17,Titoli!$AH74,IF($E$3=$CI$18,Titoli!$AQ74,IF($E$3=$CI$19,Titoli!$G102,IF($E$3=$CI$20,Titoli!$P102,IF($E$3=$CI$21,Titoli!$Y102,IF($E$3=$CI$22,Titoli!$AH102,IF($E$3=$CI$23,Titoli!$AQ102,IF($E$3=$CI$24,Titoli!$G130,IF($E$3=$CI$25,Titoli!$P130,IF($E$3=$CI$26,Titoli!$Y130,IF($E$3=$CI$27,Titoli!$AH130,IF($E$3=$CI$28,Titoli!$AQ130,""))))))))))))))))))))))))))</f>
        <v>4.8239999999999998</v>
      </c>
      <c r="F18" s="16">
        <f t="shared" si="20"/>
        <v>2.7694929697486131E-2</v>
      </c>
      <c r="G18" s="17">
        <f t="shared" si="21"/>
        <v>2.7318361996052608E-2</v>
      </c>
      <c r="H18" s="27" t="str">
        <f>IF(H$3="","",IF(H$3=$CI$4,Titoli!$G18,IF(H$3=$CI$5,Titoli!$P18,IF(H$3=$CI$6,Titoli!$Y18,IF(H$3=$CI$7,Titoli!$AH18,IF(H$3=$CI$8,Titoli!$AQ18,IF(H$3=$CI$9,Titoli!$G46,IF(H$3=$CI$10,Titoli!$P46,IF(H$3=$CI$11,Titoli!$Y46,IF(H$3=$CI$12,Titoli!$AH46,IF(H$3=$CI$13,Titoli!$AQ46,IF(H$3=$CI$14,Titoli!$G74,IF(H$3=$CI$15,Titoli!$P74,IF(H$3=$CI$16,Titoli!$Y74,IF(H$3=$CI$17,Titoli!$AH74,IF(H$3=$CI$18,Titoli!$AQ74,IF(H$3=$CI$19,Titoli!$G102,IF(H$3=$CI$20,Titoli!$P102,IF(H$3=$CI$21,Titoli!$Y102,IF(H$3=$CI$22,Titoli!$AH102,IF(H$3=$CI$23,Titoli!$AQ102,IF(H$3=$CI$24,Titoli!$G130,IF(H$3=$CI$25,Titoli!$P130,IF(H$3=$CI$26,Titoli!$Y130,IF(H$3=$CI$27,Titoli!$AH130,IF(H$3=$CI$28,Titoli!$AQ130,""))))))))))))))))))))))))))</f>
        <v/>
      </c>
      <c r="I18" s="16" t="str">
        <f t="shared" si="20"/>
        <v/>
      </c>
      <c r="J18" s="17" t="str">
        <f t="shared" si="23"/>
        <v/>
      </c>
      <c r="K18" s="27" t="str">
        <f>IF(K$3="","",IF(K$3=$CI$4,Titoli!$G18,IF(K$3=$CI$5,Titoli!$P18,IF(K$3=$CI$6,Titoli!$Y18,IF(K$3=$CI$7,Titoli!$AH18,IF(K$3=$CI$8,Titoli!$AQ18,IF(K$3=$CI$9,Titoli!$G46,IF(K$3=$CI$10,Titoli!$P46,IF(K$3=$CI$11,Titoli!$Y46,IF(K$3=$CI$12,Titoli!$AH46,IF(K$3=$CI$13,Titoli!$AQ46,IF(K$3=$CI$14,Titoli!$G74,IF(K$3=$CI$15,Titoli!$P74,IF(K$3=$CI$16,Titoli!$Y74,IF(K$3=$CI$17,Titoli!$AH74,IF(K$3=$CI$18,Titoli!$AQ74,IF(K$3=$CI$19,Titoli!$G102,IF(K$3=$CI$20,Titoli!$P102,IF(K$3=$CI$21,Titoli!$Y102,IF(K$3=$CI$22,Titoli!$AH102,IF(K$3=$CI$23,Titoli!$AQ102,IF(K$3=$CI$24,Titoli!$G130,IF(K$3=$CI$25,Titoli!$P130,IF(K$3=$CI$26,Titoli!$Y130,IF(K$3=$CI$27,Titoli!$AH130,IF(K$3=$CI$28,Titoli!$AQ130,""))))))))))))))))))))))))))</f>
        <v/>
      </c>
      <c r="L18" s="16" t="str">
        <f t="shared" si="20"/>
        <v/>
      </c>
      <c r="M18" s="17" t="str">
        <f t="shared" si="25"/>
        <v/>
      </c>
      <c r="N18" s="27" t="str">
        <f>IF(N$3="","",IF(N$3=$CI$4,Titoli!$G18,IF(N$3=$CI$5,Titoli!$P18,IF(N$3=$CI$6,Titoli!$Y18,IF(N$3=$CI$7,Titoli!$AH18,IF(N$3=$CI$8,Titoli!$AQ18,IF(N$3=$CI$9,Titoli!$G46,IF(N$3=$CI$10,Titoli!$P46,IF(N$3=$CI$11,Titoli!$Y46,IF(N$3=$CI$12,Titoli!$AH46,IF(N$3=$CI$13,Titoli!$AQ46,IF(N$3=$CI$14,Titoli!$G74,IF(N$3=$CI$15,Titoli!$P74,IF(N$3=$CI$16,Titoli!$Y74,IF(N$3=$CI$17,Titoli!$AH74,IF(N$3=$CI$18,Titoli!$AQ74,IF(N$3=$CI$19,Titoli!$G102,IF(N$3=$CI$20,Titoli!$P102,IF(N$3=$CI$21,Titoli!$Y102,IF(N$3=$CI$22,Titoli!$AH102,IF(N$3=$CI$23,Titoli!$AQ102,IF(N$3=$CI$24,Titoli!$G130,IF(N$3=$CI$25,Titoli!$P130,IF(N$3=$CI$26,Titoli!$Y130,IF(N$3=$CI$27,Titoli!$AH130,IF(N$3=$CI$28,Titoli!$AQ130,""))))))))))))))))))))))))))</f>
        <v/>
      </c>
      <c r="O18" s="16" t="str">
        <f t="shared" si="20"/>
        <v/>
      </c>
      <c r="P18" s="17" t="str">
        <f t="shared" si="27"/>
        <v/>
      </c>
      <c r="Q18" s="27" t="str">
        <f>IF(Q$3="","",IF(Q$3=$CI$4,Titoli!$G18,IF(Q$3=$CI$5,Titoli!$P18,IF(Q$3=$CI$6,Titoli!$Y18,IF(Q$3=$CI$7,Titoli!$AH18,IF(Q$3=$CI$8,Titoli!$AQ18,IF(Q$3=$CI$9,Titoli!$G46,IF(Q$3=$CI$10,Titoli!$P46,IF(Q$3=$CI$11,Titoli!$Y46,IF(Q$3=$CI$12,Titoli!$AH46,IF(Q$3=$CI$13,Titoli!$AQ46,IF(Q$3=$CI$14,Titoli!$G74,IF(Q$3=$CI$15,Titoli!$P74,IF(Q$3=$CI$16,Titoli!$Y74,IF(Q$3=$CI$17,Titoli!$AH74,IF(Q$3=$CI$18,Titoli!$AQ74,IF(Q$3=$CI$19,Titoli!$G102,IF(Q$3=$CI$20,Titoli!$P102,IF(Q$3=$CI$21,Titoli!$Y102,IF(Q$3=$CI$22,Titoli!$AH102,IF(Q$3=$CI$23,Titoli!$AQ102,IF(Q$3=$CI$24,Titoli!$G130,IF(Q$3=$CI$25,Titoli!$P130,IF(Q$3=$CI$26,Titoli!$Y130,IF(Q$3=$CI$27,Titoli!$AH130,IF(Q$3=$CI$28,Titoli!$AQ130,""))))))))))))))))))))))))))</f>
        <v/>
      </c>
      <c r="R18" s="16" t="str">
        <f t="shared" si="20"/>
        <v/>
      </c>
      <c r="S18" s="17" t="str">
        <f t="shared" si="29"/>
        <v/>
      </c>
      <c r="T18" s="27" t="str">
        <f>IF(T$3="","",IF(T$3=$CI$4,Titoli!$G18,IF(T$3=$CI$5,Titoli!$P18,IF(T$3=$CI$6,Titoli!$Y18,IF(T$3=$CI$7,Titoli!$AH18,IF(T$3=$CI$8,Titoli!$AQ18,IF(T$3=$CI$9,Titoli!$G46,IF(T$3=$CI$10,Titoli!$P46,IF(T$3=$CI$11,Titoli!$Y46,IF(T$3=$CI$12,Titoli!$AH46,IF(T$3=$CI$13,Titoli!$AQ46,IF(T$3=$CI$14,Titoli!$G74,IF(T$3=$CI$15,Titoli!$P74,IF(T$3=$CI$16,Titoli!$Y74,IF(T$3=$CI$17,Titoli!$AH74,IF(T$3=$CI$18,Titoli!$AQ74,IF(T$3=$CI$19,Titoli!$G102,IF(T$3=$CI$20,Titoli!$P102,IF(T$3=$CI$21,Titoli!$Y102,IF(T$3=$CI$22,Titoli!$AH102,IF(T$3=$CI$23,Titoli!$AQ102,IF(T$3=$CI$24,Titoli!$G130,IF(T$3=$CI$25,Titoli!$P130,IF(T$3=$CI$26,Titoli!$Y130,IF(T$3=$CI$27,Titoli!$AH130,IF(T$3=$CI$28,Titoli!$AQ130,""))))))))))))))))))))))))))</f>
        <v/>
      </c>
      <c r="U18" s="16" t="str">
        <f t="shared" si="20"/>
        <v/>
      </c>
      <c r="V18" s="17" t="str">
        <f t="shared" si="31"/>
        <v/>
      </c>
      <c r="W18" s="27" t="str">
        <f>IF(W$3="","",IF(W$3=$CI$4,Titoli!$G18,IF(W$3=$CI$5,Titoli!$P18,IF(W$3=$CI$6,Titoli!$Y18,IF(W$3=$CI$7,Titoli!$AH18,IF(W$3=$CI$8,Titoli!$AQ18,IF(W$3=$CI$9,Titoli!$G46,IF(W$3=$CI$10,Titoli!$P46,IF(W$3=$CI$11,Titoli!$Y46,IF(W$3=$CI$12,Titoli!$AH46,IF(W$3=$CI$13,Titoli!$AQ46,IF(W$3=$CI$14,Titoli!$G74,IF(W$3=$CI$15,Titoli!$P74,IF(W$3=$CI$16,Titoli!$Y74,IF(W$3=$CI$17,Titoli!$AH74,IF(W$3=$CI$18,Titoli!$AQ74,IF(W$3=$CI$19,Titoli!$G102,IF(W$3=$CI$20,Titoli!$P102,IF(W$3=$CI$21,Titoli!$Y102,IF(W$3=$CI$22,Titoli!$AH102,IF(W$3=$CI$23,Titoli!$AQ102,IF(W$3=$CI$24,Titoli!$G130,IF(W$3=$CI$25,Titoli!$P130,IF(W$3=$CI$26,Titoli!$Y130,IF(W$3=$CI$27,Titoli!$AH130,IF(W$3=$CI$28,Titoli!$AQ130,""))))))))))))))))))))))))))</f>
        <v/>
      </c>
      <c r="X18" s="16" t="str">
        <f t="shared" si="20"/>
        <v/>
      </c>
      <c r="Y18" s="17" t="str">
        <f t="shared" si="33"/>
        <v/>
      </c>
      <c r="Z18" s="27" t="str">
        <f>IF(Z$3="","",IF(Z$3=$CI$4,Titoli!$G18,IF(Z$3=$CI$5,Titoli!$P18,IF(Z$3=$CI$6,Titoli!$Y18,IF(Z$3=$CI$7,Titoli!$AH18,IF(Z$3=$CI$8,Titoli!$AQ18,IF(Z$3=$CI$9,Titoli!$G46,IF(Z$3=$CI$10,Titoli!$P46,IF(Z$3=$CI$11,Titoli!$Y46,IF(Z$3=$CI$12,Titoli!$AH46,IF(Z$3=$CI$13,Titoli!$AQ46,IF(Z$3=$CI$14,Titoli!$G74,IF(Z$3=$CI$15,Titoli!$P74,IF(Z$3=$CI$16,Titoli!$Y74,IF(Z$3=$CI$17,Titoli!$AH74,IF(Z$3=$CI$18,Titoli!$AQ74,IF(Z$3=$CI$19,Titoli!$G102,IF(Z$3=$CI$20,Titoli!$P102,IF(Z$3=$CI$21,Titoli!$Y102,IF(Z$3=$CI$22,Titoli!$AH102,IF(Z$3=$CI$23,Titoli!$AQ102,IF(Z$3=$CI$24,Titoli!$G130,IF(Z$3=$CI$25,Titoli!$P130,IF(Z$3=$CI$26,Titoli!$Y130,IF(Z$3=$CI$27,Titoli!$AH130,IF(Z$3=$CI$28,Titoli!$AQ130,""))))))))))))))))))))))))))</f>
        <v/>
      </c>
      <c r="AA18" s="16" t="str">
        <f t="shared" si="20"/>
        <v/>
      </c>
      <c r="AB18" s="17" t="str">
        <f t="shared" si="35"/>
        <v/>
      </c>
      <c r="AC18" s="27" t="str">
        <f>IF(AC$3="","",IF(AC$3=$CI$4,Titoli!$G18,IF(AC$3=$CI$5,Titoli!$P18,IF(AC$3=$CI$6,Titoli!$Y18,IF(AC$3=$CI$7,Titoli!$AH18,IF(AC$3=$CI$8,Titoli!$AQ18,IF(AC$3=$CI$9,Titoli!$G46,IF(AC$3=$CI$10,Titoli!$P46,IF(AC$3=$CI$11,Titoli!$Y46,IF(AC$3=$CI$12,Titoli!$AH46,IF(AC$3=$CI$13,Titoli!$AQ46,IF(AC$3=$CI$14,Titoli!$G74,IF(AC$3=$CI$15,Titoli!$P74,IF(AC$3=$CI$16,Titoli!$Y74,IF(AC$3=$CI$17,Titoli!$AH74,IF(AC$3=$CI$18,Titoli!$AQ74,IF(AC$3=$CI$19,Titoli!$G102,IF(AC$3=$CI$20,Titoli!$P102,IF(AC$3=$CI$21,Titoli!$Y102,IF(AC$3=$CI$22,Titoli!$AH102,IF(AC$3=$CI$23,Titoli!$AQ102,IF(AC$3=$CI$24,Titoli!$G130,IF(AC$3=$CI$25,Titoli!$P130,IF(AC$3=$CI$26,Titoli!$Y130,IF(AC$3=$CI$27,Titoli!$AH130,IF(AC$3=$CI$28,Titoli!$AQ130,""))))))))))))))))))))))))))</f>
        <v/>
      </c>
      <c r="AD18" s="16" t="str">
        <f t="shared" si="20"/>
        <v/>
      </c>
      <c r="AE18" s="17" t="str">
        <f t="shared" si="37"/>
        <v/>
      </c>
      <c r="AF18" s="27" t="str">
        <f>IF(AF$3="","",IF(AF$3=$CI$4,Titoli!$G18,IF(AF$3=$CI$5,Titoli!$P18,IF(AF$3=$CI$6,Titoli!$Y18,IF(AF$3=$CI$7,Titoli!$AH18,IF(AF$3=$CI$8,Titoli!$AQ18,IF(AF$3=$CI$9,Titoli!$G46,IF(AF$3=$CI$10,Titoli!$P46,IF(AF$3=$CI$11,Titoli!$Y46,IF(AF$3=$CI$12,Titoli!$AH46,IF(AF$3=$CI$13,Titoli!$AQ46,IF(AF$3=$CI$14,Titoli!$G74,IF(AF$3=$CI$15,Titoli!$P74,IF(AF$3=$CI$16,Titoli!$Y74,IF(AF$3=$CI$17,Titoli!$AH74,IF(AF$3=$CI$18,Titoli!$AQ74,IF(AF$3=$CI$19,Titoli!$G102,IF(AF$3=$CI$20,Titoli!$P102,IF(AF$3=$CI$21,Titoli!$Y102,IF(AF$3=$CI$22,Titoli!$AH102,IF(AF$3=$CI$23,Titoli!$AQ102,IF(AF$3=$CI$24,Titoli!$G130,IF(AF$3=$CI$25,Titoli!$P130,IF(AF$3=$CI$26,Titoli!$Y130,IF(AF$3=$CI$27,Titoli!$AH130,IF(AF$3=$CI$28,Titoli!$AQ130,""))))))))))))))))))))))))))</f>
        <v/>
      </c>
      <c r="AG18" s="16" t="str">
        <f t="shared" ref="AG18" si="205">IF(AF18="","",(AF18-AF17)/AF17)</f>
        <v/>
      </c>
      <c r="AH18" s="17" t="str">
        <f t="shared" si="39"/>
        <v/>
      </c>
      <c r="AI18" s="27" t="str">
        <f>IF(AI$3="","",IF(AI$3=$CI$4,Titoli!$G18,IF(AI$3=$CI$5,Titoli!$P18,IF(AI$3=$CI$6,Titoli!$Y18,IF(AI$3=$CI$7,Titoli!$AH18,IF(AI$3=$CI$8,Titoli!$AQ18,IF(AI$3=$CI$9,Titoli!$G46,IF(AI$3=$CI$10,Titoli!$P46,IF(AI$3=$CI$11,Titoli!$Y46,IF(AI$3=$CI$12,Titoli!$AH46,IF(AI$3=$CI$13,Titoli!$AQ46,IF(AI$3=$CI$14,Titoli!$G74,IF(AI$3=$CI$15,Titoli!$P74,IF(AI$3=$CI$16,Titoli!$Y74,IF(AI$3=$CI$17,Titoli!$AH74,IF(AI$3=$CI$18,Titoli!$AQ74,IF(AI$3=$CI$19,Titoli!$G102,IF(AI$3=$CI$20,Titoli!$P102,IF(AI$3=$CI$21,Titoli!$Y102,IF(AI$3=$CI$22,Titoli!$AH102,IF(AI$3=$CI$23,Titoli!$AQ102,IF(AI$3=$CI$24,Titoli!$G130,IF(AI$3=$CI$25,Titoli!$P130,IF(AI$3=$CI$26,Titoli!$Y130,IF(AI$3=$CI$27,Titoli!$AH130,IF(AI$3=$CI$28,Titoli!$AQ130,""))))))))))))))))))))))))))</f>
        <v/>
      </c>
      <c r="AJ18" s="16" t="str">
        <f t="shared" ref="AJ18" si="206">IF(AI18="","",(AI18-AI17)/AI17)</f>
        <v/>
      </c>
      <c r="AK18" s="17" t="str">
        <f t="shared" si="40"/>
        <v/>
      </c>
      <c r="AL18" s="27" t="str">
        <f>IF(AL$3="","",IF(AL$3=$CI$4,Titoli!$G18,IF(AL$3=$CI$5,Titoli!$P18,IF(AL$3=$CI$6,Titoli!$Y18,IF(AL$3=$CI$7,Titoli!$AH18,IF(AL$3=$CI$8,Titoli!$AQ18,IF(AL$3=$CI$9,Titoli!$G46,IF(AL$3=$CI$10,Titoli!$P46,IF(AL$3=$CI$11,Titoli!$Y46,IF(AL$3=$CI$12,Titoli!$AH46,IF(AL$3=$CI$13,Titoli!$AQ46,IF(AL$3=$CI$14,Titoli!$G74,IF(AL$3=$CI$15,Titoli!$P74,IF(AL$3=$CI$16,Titoli!$Y74,IF(AL$3=$CI$17,Titoli!$AH74,IF(AL$3=$CI$18,Titoli!$AQ74,IF(AL$3=$CI$19,Titoli!$G102,IF(AL$3=$CI$20,Titoli!$P102,IF(AL$3=$CI$21,Titoli!$Y102,IF(AL$3=$CI$22,Titoli!$AH102,IF(AL$3=$CI$23,Titoli!$AQ102,IF(AL$3=$CI$24,Titoli!$G130,IF(AL$3=$CI$25,Titoli!$P130,IF(AL$3=$CI$26,Titoli!$Y130,IF(AL$3=$CI$27,Titoli!$AH130,IF(AL$3=$CI$28,Titoli!$AQ130,""))))))))))))))))))))))))))</f>
        <v/>
      </c>
      <c r="AM18" s="16" t="str">
        <f t="shared" ref="AM18" si="207">IF(AL18="","",(AL18-AL17)/AL17)</f>
        <v/>
      </c>
      <c r="AN18" s="17" t="str">
        <f t="shared" si="41"/>
        <v/>
      </c>
      <c r="AO18" s="27" t="str">
        <f>IF(AO$3="","",IF(AO$3=$CI$4,Titoli!$G18,IF(AO$3=$CI$5,Titoli!$P18,IF(AO$3=$CI$6,Titoli!$Y18,IF(AO$3=$CI$7,Titoli!$AH18,IF(AO$3=$CI$8,Titoli!$AQ18,IF(AO$3=$CI$9,Titoli!$G46,IF(AO$3=$CI$10,Titoli!$P46,IF(AO$3=$CI$11,Titoli!$Y46,IF(AO$3=$CI$12,Titoli!$AH46,IF(AO$3=$CI$13,Titoli!$AQ46,IF(AO$3=$CI$14,Titoli!$G74,IF(AO$3=$CI$15,Titoli!$P74,IF(AO$3=$CI$16,Titoli!$Y74,IF(AO$3=$CI$17,Titoli!$AH74,IF(AO$3=$CI$18,Titoli!$AQ74,IF(AO$3=$CI$19,Titoli!$G102,IF(AO$3=$CI$20,Titoli!$P102,IF(AO$3=$CI$21,Titoli!$Y102,IF(AO$3=$CI$22,Titoli!$AH102,IF(AO$3=$CI$23,Titoli!$AQ102,IF(AO$3=$CI$24,Titoli!$G130,IF(AO$3=$CI$25,Titoli!$P130,IF(AO$3=$CI$26,Titoli!$Y130,IF(AO$3=$CI$27,Titoli!$AH130,IF(AO$3=$CI$28,Titoli!$AQ130,""))))))))))))))))))))))))))</f>
        <v/>
      </c>
      <c r="AP18" s="16" t="str">
        <f t="shared" ref="AP18" si="208">IF(AO18="","",(AO18-AO17)/AO17)</f>
        <v/>
      </c>
      <c r="AQ18" s="17" t="str">
        <f t="shared" si="42"/>
        <v/>
      </c>
      <c r="AR18" s="27" t="str">
        <f>IF(AR$3="","",IF(AR$3=$CI$4,Titoli!$G18,IF(AR$3=$CI$5,Titoli!$P18,IF(AR$3=$CI$6,Titoli!$Y18,IF(AR$3=$CI$7,Titoli!$AH18,IF(AR$3=$CI$8,Titoli!$AQ18,IF(AR$3=$CI$9,Titoli!$G46,IF(AR$3=$CI$10,Titoli!$P46,IF(AR$3=$CI$11,Titoli!$Y46,IF(AR$3=$CI$12,Titoli!$AH46,IF(AR$3=$CI$13,Titoli!$AQ46,IF(AR$3=$CI$14,Titoli!$G74,IF(AR$3=$CI$15,Titoli!$P74,IF(AR$3=$CI$16,Titoli!$Y74,IF(AR$3=$CI$17,Titoli!$AH74,IF(AR$3=$CI$18,Titoli!$AQ74,IF(AR$3=$CI$19,Titoli!$G102,IF(AR$3=$CI$20,Titoli!$P102,IF(AR$3=$CI$21,Titoli!$Y102,IF(AR$3=$CI$22,Titoli!$AH102,IF(AR$3=$CI$23,Titoli!$AQ102,IF(AR$3=$CI$24,Titoli!$G130,IF(AR$3=$CI$25,Titoli!$P130,IF(AR$3=$CI$26,Titoli!$Y130,IF(AR$3=$CI$27,Titoli!$AH130,IF(AR$3=$CI$28,Titoli!$AQ130,""))))))))))))))))))))))))))</f>
        <v/>
      </c>
      <c r="AS18" s="16" t="str">
        <f t="shared" ref="AS18" si="209">IF(AR18="","",(AR18-AR17)/AR17)</f>
        <v/>
      </c>
      <c r="AT18" s="17" t="str">
        <f t="shared" si="43"/>
        <v/>
      </c>
      <c r="AU18" s="27" t="str">
        <f>IF(AU$3="","",IF(AU$3=$CI$4,Titoli!$G18,IF(AU$3=$CI$5,Titoli!$P18,IF(AU$3=$CI$6,Titoli!$Y18,IF(AU$3=$CI$7,Titoli!$AH18,IF(AU$3=$CI$8,Titoli!$AQ18,IF(AU$3=$CI$9,Titoli!$G46,IF(AU$3=$CI$10,Titoli!$P46,IF(AU$3=$CI$11,Titoli!$Y46,IF(AU$3=$CI$12,Titoli!$AH46,IF(AU$3=$CI$13,Titoli!$AQ46,IF(AU$3=$CI$14,Titoli!$G74,IF(AU$3=$CI$15,Titoli!$P74,IF(AU$3=$CI$16,Titoli!$Y74,IF(AU$3=$CI$17,Titoli!$AH74,IF(AU$3=$CI$18,Titoli!$AQ74,IF(AU$3=$CI$19,Titoli!$G102,IF(AU$3=$CI$20,Titoli!$P102,IF(AU$3=$CI$21,Titoli!$Y102,IF(AU$3=$CI$22,Titoli!$AH102,IF(AU$3=$CI$23,Titoli!$AQ102,IF(AU$3=$CI$24,Titoli!$G130,IF(AU$3=$CI$25,Titoli!$P130,IF(AU$3=$CI$26,Titoli!$Y130,IF(AU$3=$CI$27,Titoli!$AH130,IF(AU$3=$CI$28,Titoli!$AQ130,""))))))))))))))))))))))))))</f>
        <v/>
      </c>
      <c r="AV18" s="16" t="str">
        <f t="shared" ref="AV18" si="210">IF(AU18="","",(AU18-AU17)/AU17)</f>
        <v/>
      </c>
      <c r="AW18" s="17" t="str">
        <f t="shared" si="44"/>
        <v/>
      </c>
      <c r="AX18" s="27" t="str">
        <f>IF(AX$3="","",IF(AX$3=$CI$4,Titoli!$G18,IF(AX$3=$CI$5,Titoli!$P18,IF(AX$3=$CI$6,Titoli!$Y18,IF(AX$3=$CI$7,Titoli!$AH18,IF(AX$3=$CI$8,Titoli!$AQ18,IF(AX$3=$CI$9,Titoli!$G46,IF(AX$3=$CI$10,Titoli!$P46,IF(AX$3=$CI$11,Titoli!$Y46,IF(AX$3=$CI$12,Titoli!$AH46,IF(AX$3=$CI$13,Titoli!$AQ46,IF(AX$3=$CI$14,Titoli!$G74,IF(AX$3=$CI$15,Titoli!$P74,IF(AX$3=$CI$16,Titoli!$Y74,IF(AX$3=$CI$17,Titoli!$AH74,IF(AX$3=$CI$18,Titoli!$AQ74,IF(AX$3=$CI$19,Titoli!$G102,IF(AX$3=$CI$20,Titoli!$P102,IF(AX$3=$CI$21,Titoli!$Y102,IF(AX$3=$CI$22,Titoli!$AH102,IF(AX$3=$CI$23,Titoli!$AQ102,IF(AX$3=$CI$24,Titoli!$G130,IF(AX$3=$CI$25,Titoli!$P130,IF(AX$3=$CI$26,Titoli!$Y130,IF(AX$3=$CI$27,Titoli!$AH130,IF(AX$3=$CI$28,Titoli!$AQ130,""))))))))))))))))))))))))))</f>
        <v/>
      </c>
      <c r="AY18" s="16" t="str">
        <f t="shared" ref="AY18" si="211">IF(AX18="","",(AX18-AX17)/AX17)</f>
        <v/>
      </c>
      <c r="AZ18" s="17" t="str">
        <f t="shared" si="45"/>
        <v/>
      </c>
      <c r="BA18" s="27" t="str">
        <f>IF(BA$3="","",IF(BA$3=$CI$4,Titoli!$G18,IF(BA$3=$CI$5,Titoli!$P18,IF(BA$3=$CI$6,Titoli!$Y18,IF(BA$3=$CI$7,Titoli!$AH18,IF(BA$3=$CI$8,Titoli!$AQ18,IF(BA$3=$CI$9,Titoli!$G46,IF(BA$3=$CI$10,Titoli!$P46,IF(BA$3=$CI$11,Titoli!$Y46,IF(BA$3=$CI$12,Titoli!$AH46,IF(BA$3=$CI$13,Titoli!$AQ46,IF(BA$3=$CI$14,Titoli!$G74,IF(BA$3=$CI$15,Titoli!$P74,IF(BA$3=$CI$16,Titoli!$Y74,IF(BA$3=$CI$17,Titoli!$AH74,IF(BA$3=$CI$18,Titoli!$AQ74,IF(BA$3=$CI$19,Titoli!$G102,IF(BA$3=$CI$20,Titoli!$P102,IF(BA$3=$CI$21,Titoli!$Y102,IF(BA$3=$CI$22,Titoli!$AH102,IF(BA$3=$CI$23,Titoli!$AQ102,IF(BA$3=$CI$24,Titoli!$G130,IF(BA$3=$CI$25,Titoli!$P130,IF(BA$3=$CI$26,Titoli!$Y130,IF(BA$3=$CI$27,Titoli!$AH130,IF(BA$3=$CI$28,Titoli!$AQ130,""))))))))))))))))))))))))))</f>
        <v/>
      </c>
      <c r="BB18" s="16" t="str">
        <f t="shared" ref="BB18" si="212">IF(BA18="","",(BA18-BA17)/BA17)</f>
        <v/>
      </c>
      <c r="BC18" s="17" t="str">
        <f t="shared" si="47"/>
        <v/>
      </c>
      <c r="BD18" s="27" t="str">
        <f>IF(BD$3="","",IF(BD$3=$CI$4,Titoli!$G18,IF(BD$3=$CI$5,Titoli!$P18,IF(BD$3=$CI$6,Titoli!$Y18,IF(BD$3=$CI$7,Titoli!$AH18,IF(BD$3=$CI$8,Titoli!$AQ18,IF(BD$3=$CI$9,Titoli!$G46,IF(BD$3=$CI$10,Titoli!$P46,IF(BD$3=$CI$11,Titoli!$Y46,IF(BD$3=$CI$12,Titoli!$AH46,IF(BD$3=$CI$13,Titoli!$AQ46,IF(BD$3=$CI$14,Titoli!$G74,IF(BD$3=$CI$15,Titoli!$P74,IF(BD$3=$CI$16,Titoli!$Y74,IF(BD$3=$CI$17,Titoli!$AH74,IF(BD$3=$CI$18,Titoli!$AQ74,IF(BD$3=$CI$19,Titoli!$G102,IF(BD$3=$CI$20,Titoli!$P102,IF(BD$3=$CI$21,Titoli!$Y102,IF(BD$3=$CI$22,Titoli!$AH102,IF(BD$3=$CI$23,Titoli!$AQ102,IF(BD$3=$CI$24,Titoli!$G130,IF(BD$3=$CI$25,Titoli!$P130,IF(BD$3=$CI$26,Titoli!$Y130,IF(BD$3=$CI$27,Titoli!$AH130,IF(BD$3=$CI$28,Titoli!$AQ130,""))))))))))))))))))))))))))</f>
        <v/>
      </c>
      <c r="BE18" s="16" t="str">
        <f t="shared" ref="BE18" si="213">IF(BD18="","",(BD18-BD17)/BD17)</f>
        <v/>
      </c>
      <c r="BF18" s="17" t="str">
        <f t="shared" si="49"/>
        <v/>
      </c>
      <c r="BG18" s="27" t="str">
        <f>IF(BG$3="","",IF(BG$3=$CI$4,Titoli!$G18,IF(BG$3=$CI$5,Titoli!$P18,IF(BG$3=$CI$6,Titoli!$Y18,IF(BG$3=$CI$7,Titoli!$AH18,IF(BG$3=$CI$8,Titoli!$AQ18,IF(BG$3=$CI$9,Titoli!$G46,IF(BG$3=$CI$10,Titoli!$P46,IF(BG$3=$CI$11,Titoli!$Y46,IF(BG$3=$CI$12,Titoli!$AH46,IF(BG$3=$CI$13,Titoli!$AQ46,IF(BG$3=$CI$14,Titoli!$G74,IF(BG$3=$CI$15,Titoli!$P74,IF(BG$3=$CI$16,Titoli!$Y74,IF(BG$3=$CI$17,Titoli!$AH74,IF(BG$3=$CI$18,Titoli!$AQ74,IF(BG$3=$CI$19,Titoli!$G102,IF(BG$3=$CI$20,Titoli!$P102,IF(BG$3=$CI$21,Titoli!$Y102,IF(BG$3=$CI$22,Titoli!$AH102,IF(BG$3=$CI$23,Titoli!$AQ102,IF(BG$3=$CI$24,Titoli!$G130,IF(BG$3=$CI$25,Titoli!$P130,IF(BG$3=$CI$26,Titoli!$Y130,IF(BG$3=$CI$27,Titoli!$AH130,IF(BG$3=$CI$28,Titoli!$AQ130,""))))))))))))))))))))))))))</f>
        <v/>
      </c>
      <c r="BH18" s="16" t="str">
        <f t="shared" ref="BH18" si="214">IF(BG18="","",(BG18-BG17)/BG17)</f>
        <v/>
      </c>
      <c r="BI18" s="17" t="str">
        <f t="shared" si="51"/>
        <v/>
      </c>
      <c r="BJ18" s="27" t="str">
        <f>IF(BJ$3="","",IF(BJ$3=$CI$4,Titoli!$G18,IF(BJ$3=$CI$5,Titoli!$P18,IF(BJ$3=$CI$6,Titoli!$Y18,IF(BJ$3=$CI$7,Titoli!$AH18,IF(BJ$3=$CI$8,Titoli!$AQ18,IF(BJ$3=$CI$9,Titoli!$G46,IF(BJ$3=$CI$10,Titoli!$P46,IF(BJ$3=$CI$11,Titoli!$Y46,IF(BJ$3=$CI$12,Titoli!$AH46,IF(BJ$3=$CI$13,Titoli!$AQ46,IF(BJ$3=$CI$14,Titoli!$G74,IF(BJ$3=$CI$15,Titoli!$P74,IF(BJ$3=$CI$16,Titoli!$Y74,IF(BJ$3=$CI$17,Titoli!$AH74,IF(BJ$3=$CI$18,Titoli!$AQ74,IF(BJ$3=$CI$19,Titoli!$G102,IF(BJ$3=$CI$20,Titoli!$P102,IF(BJ$3=$CI$21,Titoli!$Y102,IF(BJ$3=$CI$22,Titoli!$AH102,IF(BJ$3=$CI$23,Titoli!$AQ102,IF(BJ$3=$CI$24,Titoli!$G130,IF(BJ$3=$CI$25,Titoli!$P130,IF(BJ$3=$CI$26,Titoli!$Y130,IF(BJ$3=$CI$27,Titoli!$AH130,IF(BJ$3=$CI$28,Titoli!$AQ130,""))))))))))))))))))))))))))</f>
        <v/>
      </c>
      <c r="BK18" s="16" t="str">
        <f t="shared" ref="BK18" si="215">IF(BJ18="","",(BJ18-BJ17)/BJ17)</f>
        <v/>
      </c>
      <c r="BL18" s="17" t="str">
        <f t="shared" si="53"/>
        <v/>
      </c>
      <c r="BM18" s="27" t="str">
        <f>IF(BM$3="","",IF(BM$3=$CI$4,Titoli!$G18,IF(BM$3=$CI$5,Titoli!$P18,IF(BM$3=$CI$6,Titoli!$Y18,IF(BM$3=$CI$7,Titoli!$AH18,IF(BM$3=$CI$8,Titoli!$AQ18,IF(BM$3=$CI$9,Titoli!$G46,IF(BM$3=$CI$10,Titoli!$P46,IF(BM$3=$CI$11,Titoli!$Y46,IF(BM$3=$CI$12,Titoli!$AH46,IF(BM$3=$CI$13,Titoli!$AQ46,IF(BM$3=$CI$14,Titoli!$G74,IF(BM$3=$CI$15,Titoli!$P74,IF(BM$3=$CI$16,Titoli!$Y74,IF(BM$3=$CI$17,Titoli!$AH74,IF(BM$3=$CI$18,Titoli!$AQ74,IF(BM$3=$CI$19,Titoli!$G102,IF(BM$3=$CI$20,Titoli!$P102,IF(BM$3=$CI$21,Titoli!$Y102,IF(BM$3=$CI$22,Titoli!$AH102,IF(BM$3=$CI$23,Titoli!$AQ102,IF(BM$3=$CI$24,Titoli!$G130,IF(BM$3=$CI$25,Titoli!$P130,IF(BM$3=$CI$26,Titoli!$Y130,IF(BM$3=$CI$27,Titoli!$AH130,IF(BM$3=$CI$28,Titoli!$AQ130,""))))))))))))))))))))))))))</f>
        <v/>
      </c>
      <c r="BN18" s="16" t="str">
        <f t="shared" ref="BN18" si="216">IF(BM18="","",(BM18-BM17)/BM17)</f>
        <v/>
      </c>
      <c r="BO18" s="17" t="str">
        <f t="shared" si="55"/>
        <v/>
      </c>
      <c r="BP18" s="27" t="str">
        <f>IF(BP$3="","",IF(BP$3=$CI$4,Titoli!$G18,IF(BP$3=$CI$5,Titoli!$P18,IF(BP$3=$CI$6,Titoli!$Y18,IF(BP$3=$CI$7,Titoli!$AH18,IF(BP$3=$CI$8,Titoli!$AQ18,IF(BP$3=$CI$9,Titoli!$G46,IF(BP$3=$CI$10,Titoli!$P46,IF(BP$3=$CI$11,Titoli!$Y46,IF(BP$3=$CI$12,Titoli!$AH46,IF(BP$3=$CI$13,Titoli!$AQ46,IF(BP$3=$CI$14,Titoli!$G74,IF(BP$3=$CI$15,Titoli!$P74,IF(BP$3=$CI$16,Titoli!$Y74,IF(BP$3=$CI$17,Titoli!$AH74,IF(BP$3=$CI$18,Titoli!$AQ74,IF(BP$3=$CI$19,Titoli!$G102,IF(BP$3=$CI$20,Titoli!$P102,IF(BP$3=$CI$21,Titoli!$Y102,IF(BP$3=$CI$22,Titoli!$AH102,IF(BP$3=$CI$23,Titoli!$AQ102,IF(BP$3=$CI$24,Titoli!$G130,IF(BP$3=$CI$25,Titoli!$P130,IF(BP$3=$CI$26,Titoli!$Y130,IF(BP$3=$CI$27,Titoli!$AH130,IF(BP$3=$CI$28,Titoli!$AQ130,""))))))))))))))))))))))))))</f>
        <v/>
      </c>
      <c r="BQ18" s="16" t="str">
        <f t="shared" ref="BQ18" si="217">IF(BP18="","",(BP18-BP17)/BP17)</f>
        <v/>
      </c>
      <c r="BR18" s="17" t="str">
        <f t="shared" si="57"/>
        <v/>
      </c>
      <c r="CH18" s="1">
        <f t="shared" si="58"/>
        <v>15</v>
      </c>
      <c r="CI18" s="25" t="s">
        <v>333</v>
      </c>
    </row>
    <row r="19" spans="1:87">
      <c r="A19" s="1">
        <f t="shared" si="59"/>
        <v>14</v>
      </c>
      <c r="B19" s="27">
        <f>IF($B$3="","",IF($B$3=$CI$4,Titoli!G19,IF($B$3=$CI$5,Titoli!P19,IF($B$3=$CI$6,Titoli!Y19,IF($B$3=$CI$7,Titoli!AH19,IF($B$3=$CI$8,Titoli!AQ19,IF($B$3=$CI$9,Titoli!G47,IF($B$3=$CI$10,Titoli!P47,IF($B$3=$CI$11,Titoli!Y47,IF($B$3=$CI$12,Titoli!AH47,IF($B$3=$CI$13,Titoli!AQ47,IF($B$3=$CI$14,Titoli!G75,IF($B$3=$CI$15,Titoli!P75,IF($B$3=$CI$16,Titoli!Y75,IF($B$3=$CI$17,Titoli!AH75,IF($B$3=$CI$18,Titoli!AQ75,IF($B$3=$CI$19,Titoli!G103,IF($B$3=$CI$20,Titoli!P103,IF($B$3=$CI$21,Titoli!Y103,IF($B$3=$CI$22,Titoli!AH103,IF($B$3=$CI$23,Titoli!AQ103,IF($B$3=$CI$24,Titoli!G131,IF($B$3=$CI$25,Titoli!P131,IF($B$3=$CI$26,Titoli!Y131,IF($B$3=$CI$27,Titoli!AH131,IF($B$3=$CI$28,Titoli!AQ131,""))))))))))))))))))))))))))</f>
        <v>3.1040000000000001</v>
      </c>
      <c r="C19" s="16">
        <f t="shared" si="60"/>
        <v>-6.1101028433151829E-2</v>
      </c>
      <c r="D19" s="17">
        <f t="shared" si="61"/>
        <v>-6.3047397077860071E-2</v>
      </c>
      <c r="E19" s="27">
        <f>IF($E$3="","",IF($E$3=$CI$4,Titoli!$G19,IF($E$3=$CI$5,Titoli!$P19,IF($E$3=$CI$6,Titoli!$Y19,IF($E$3=$CI$7,Titoli!$AH19,IF($E$3=$CI$8,Titoli!$AQ19,IF($E$3=$CI$9,Titoli!$G47,IF($E$3=$CI$10,Titoli!$P47,IF($E$3=$CI$11,Titoli!$Y47,IF($E$3=$CI$12,Titoli!$AH47,IF($E$3=$CI$13,Titoli!$AQ47,IF($E$3=$CI$14,Titoli!$G75,IF($E$3=$CI$15,Titoli!$P75,IF($E$3=$CI$16,Titoli!$Y75,IF($E$3=$CI$17,Titoli!$AH75,IF($E$3=$CI$18,Titoli!$AQ75,IF($E$3=$CI$19,Titoli!$G103,IF($E$3=$CI$20,Titoli!$P103,IF($E$3=$CI$21,Titoli!$Y103,IF($E$3=$CI$22,Titoli!$AH103,IF($E$3=$CI$23,Titoli!$AQ103,IF($E$3=$CI$24,Titoli!$G131,IF($E$3=$CI$25,Titoli!$P131,IF($E$3=$CI$26,Titoli!$Y131,IF($E$3=$CI$27,Titoli!$AH131,IF($E$3=$CI$28,Titoli!$AQ131,""))))))))))))))))))))))))))</f>
        <v>5.085</v>
      </c>
      <c r="F19" s="16">
        <f t="shared" si="20"/>
        <v>5.4104477611940323E-2</v>
      </c>
      <c r="G19" s="17">
        <f t="shared" si="21"/>
        <v>5.2691570075639023E-2</v>
      </c>
      <c r="H19" s="27" t="str">
        <f>IF(H$3="","",IF(H$3=$CI$4,Titoli!$G19,IF(H$3=$CI$5,Titoli!$P19,IF(H$3=$CI$6,Titoli!$Y19,IF(H$3=$CI$7,Titoli!$AH19,IF(H$3=$CI$8,Titoli!$AQ19,IF(H$3=$CI$9,Titoli!$G47,IF(H$3=$CI$10,Titoli!$P47,IF(H$3=$CI$11,Titoli!$Y47,IF(H$3=$CI$12,Titoli!$AH47,IF(H$3=$CI$13,Titoli!$AQ47,IF(H$3=$CI$14,Titoli!$G75,IF(H$3=$CI$15,Titoli!$P75,IF(H$3=$CI$16,Titoli!$Y75,IF(H$3=$CI$17,Titoli!$AH75,IF(H$3=$CI$18,Titoli!$AQ75,IF(H$3=$CI$19,Titoli!$G103,IF(H$3=$CI$20,Titoli!$P103,IF(H$3=$CI$21,Titoli!$Y103,IF(H$3=$CI$22,Titoli!$AH103,IF(H$3=$CI$23,Titoli!$AQ103,IF(H$3=$CI$24,Titoli!$G131,IF(H$3=$CI$25,Titoli!$P131,IF(H$3=$CI$26,Titoli!$Y131,IF(H$3=$CI$27,Titoli!$AH131,IF(H$3=$CI$28,Titoli!$AQ131,""))))))))))))))))))))))))))</f>
        <v/>
      </c>
      <c r="I19" s="16" t="str">
        <f t="shared" si="20"/>
        <v/>
      </c>
      <c r="J19" s="17" t="str">
        <f t="shared" si="23"/>
        <v/>
      </c>
      <c r="K19" s="27" t="str">
        <f>IF(K$3="","",IF(K$3=$CI$4,Titoli!$G19,IF(K$3=$CI$5,Titoli!$P19,IF(K$3=$CI$6,Titoli!$Y19,IF(K$3=$CI$7,Titoli!$AH19,IF(K$3=$CI$8,Titoli!$AQ19,IF(K$3=$CI$9,Titoli!$G47,IF(K$3=$CI$10,Titoli!$P47,IF(K$3=$CI$11,Titoli!$Y47,IF(K$3=$CI$12,Titoli!$AH47,IF(K$3=$CI$13,Titoli!$AQ47,IF(K$3=$CI$14,Titoli!$G75,IF(K$3=$CI$15,Titoli!$P75,IF(K$3=$CI$16,Titoli!$Y75,IF(K$3=$CI$17,Titoli!$AH75,IF(K$3=$CI$18,Titoli!$AQ75,IF(K$3=$CI$19,Titoli!$G103,IF(K$3=$CI$20,Titoli!$P103,IF(K$3=$CI$21,Titoli!$Y103,IF(K$3=$CI$22,Titoli!$AH103,IF(K$3=$CI$23,Titoli!$AQ103,IF(K$3=$CI$24,Titoli!$G131,IF(K$3=$CI$25,Titoli!$P131,IF(K$3=$CI$26,Titoli!$Y131,IF(K$3=$CI$27,Titoli!$AH131,IF(K$3=$CI$28,Titoli!$AQ131,""))))))))))))))))))))))))))</f>
        <v/>
      </c>
      <c r="L19" s="16" t="str">
        <f t="shared" si="20"/>
        <v/>
      </c>
      <c r="M19" s="17" t="str">
        <f t="shared" si="25"/>
        <v/>
      </c>
      <c r="N19" s="27" t="str">
        <f>IF(N$3="","",IF(N$3=$CI$4,Titoli!$G19,IF(N$3=$CI$5,Titoli!$P19,IF(N$3=$CI$6,Titoli!$Y19,IF(N$3=$CI$7,Titoli!$AH19,IF(N$3=$CI$8,Titoli!$AQ19,IF(N$3=$CI$9,Titoli!$G47,IF(N$3=$CI$10,Titoli!$P47,IF(N$3=$CI$11,Titoli!$Y47,IF(N$3=$CI$12,Titoli!$AH47,IF(N$3=$CI$13,Titoli!$AQ47,IF(N$3=$CI$14,Titoli!$G75,IF(N$3=$CI$15,Titoli!$P75,IF(N$3=$CI$16,Titoli!$Y75,IF(N$3=$CI$17,Titoli!$AH75,IF(N$3=$CI$18,Titoli!$AQ75,IF(N$3=$CI$19,Titoli!$G103,IF(N$3=$CI$20,Titoli!$P103,IF(N$3=$CI$21,Titoli!$Y103,IF(N$3=$CI$22,Titoli!$AH103,IF(N$3=$CI$23,Titoli!$AQ103,IF(N$3=$CI$24,Titoli!$G131,IF(N$3=$CI$25,Titoli!$P131,IF(N$3=$CI$26,Titoli!$Y131,IF(N$3=$CI$27,Titoli!$AH131,IF(N$3=$CI$28,Titoli!$AQ131,""))))))))))))))))))))))))))</f>
        <v/>
      </c>
      <c r="O19" s="16" t="str">
        <f t="shared" si="20"/>
        <v/>
      </c>
      <c r="P19" s="17" t="str">
        <f t="shared" si="27"/>
        <v/>
      </c>
      <c r="Q19" s="27" t="str">
        <f>IF(Q$3="","",IF(Q$3=$CI$4,Titoli!$G19,IF(Q$3=$CI$5,Titoli!$P19,IF(Q$3=$CI$6,Titoli!$Y19,IF(Q$3=$CI$7,Titoli!$AH19,IF(Q$3=$CI$8,Titoli!$AQ19,IF(Q$3=$CI$9,Titoli!$G47,IF(Q$3=$CI$10,Titoli!$P47,IF(Q$3=$CI$11,Titoli!$Y47,IF(Q$3=$CI$12,Titoli!$AH47,IF(Q$3=$CI$13,Titoli!$AQ47,IF(Q$3=$CI$14,Titoli!$G75,IF(Q$3=$CI$15,Titoli!$P75,IF(Q$3=$CI$16,Titoli!$Y75,IF(Q$3=$CI$17,Titoli!$AH75,IF(Q$3=$CI$18,Titoli!$AQ75,IF(Q$3=$CI$19,Titoli!$G103,IF(Q$3=$CI$20,Titoli!$P103,IF(Q$3=$CI$21,Titoli!$Y103,IF(Q$3=$CI$22,Titoli!$AH103,IF(Q$3=$CI$23,Titoli!$AQ103,IF(Q$3=$CI$24,Titoli!$G131,IF(Q$3=$CI$25,Titoli!$P131,IF(Q$3=$CI$26,Titoli!$Y131,IF(Q$3=$CI$27,Titoli!$AH131,IF(Q$3=$CI$28,Titoli!$AQ131,""))))))))))))))))))))))))))</f>
        <v/>
      </c>
      <c r="R19" s="16" t="str">
        <f t="shared" si="20"/>
        <v/>
      </c>
      <c r="S19" s="17" t="str">
        <f t="shared" si="29"/>
        <v/>
      </c>
      <c r="T19" s="27" t="str">
        <f>IF(T$3="","",IF(T$3=$CI$4,Titoli!$G19,IF(T$3=$CI$5,Titoli!$P19,IF(T$3=$CI$6,Titoli!$Y19,IF(T$3=$CI$7,Titoli!$AH19,IF(T$3=$CI$8,Titoli!$AQ19,IF(T$3=$CI$9,Titoli!$G47,IF(T$3=$CI$10,Titoli!$P47,IF(T$3=$CI$11,Titoli!$Y47,IF(T$3=$CI$12,Titoli!$AH47,IF(T$3=$CI$13,Titoli!$AQ47,IF(T$3=$CI$14,Titoli!$G75,IF(T$3=$CI$15,Titoli!$P75,IF(T$3=$CI$16,Titoli!$Y75,IF(T$3=$CI$17,Titoli!$AH75,IF(T$3=$CI$18,Titoli!$AQ75,IF(T$3=$CI$19,Titoli!$G103,IF(T$3=$CI$20,Titoli!$P103,IF(T$3=$CI$21,Titoli!$Y103,IF(T$3=$CI$22,Titoli!$AH103,IF(T$3=$CI$23,Titoli!$AQ103,IF(T$3=$CI$24,Titoli!$G131,IF(T$3=$CI$25,Titoli!$P131,IF(T$3=$CI$26,Titoli!$Y131,IF(T$3=$CI$27,Titoli!$AH131,IF(T$3=$CI$28,Titoli!$AQ131,""))))))))))))))))))))))))))</f>
        <v/>
      </c>
      <c r="U19" s="16" t="str">
        <f t="shared" si="20"/>
        <v/>
      </c>
      <c r="V19" s="17" t="str">
        <f t="shared" si="31"/>
        <v/>
      </c>
      <c r="W19" s="27" t="str">
        <f>IF(W$3="","",IF(W$3=$CI$4,Titoli!$G19,IF(W$3=$CI$5,Titoli!$P19,IF(W$3=$CI$6,Titoli!$Y19,IF(W$3=$CI$7,Titoli!$AH19,IF(W$3=$CI$8,Titoli!$AQ19,IF(W$3=$CI$9,Titoli!$G47,IF(W$3=$CI$10,Titoli!$P47,IF(W$3=$CI$11,Titoli!$Y47,IF(W$3=$CI$12,Titoli!$AH47,IF(W$3=$CI$13,Titoli!$AQ47,IF(W$3=$CI$14,Titoli!$G75,IF(W$3=$CI$15,Titoli!$P75,IF(W$3=$CI$16,Titoli!$Y75,IF(W$3=$CI$17,Titoli!$AH75,IF(W$3=$CI$18,Titoli!$AQ75,IF(W$3=$CI$19,Titoli!$G103,IF(W$3=$CI$20,Titoli!$P103,IF(W$3=$CI$21,Titoli!$Y103,IF(W$3=$CI$22,Titoli!$AH103,IF(W$3=$CI$23,Titoli!$AQ103,IF(W$3=$CI$24,Titoli!$G131,IF(W$3=$CI$25,Titoli!$P131,IF(W$3=$CI$26,Titoli!$Y131,IF(W$3=$CI$27,Titoli!$AH131,IF(W$3=$CI$28,Titoli!$AQ131,""))))))))))))))))))))))))))</f>
        <v/>
      </c>
      <c r="X19" s="16" t="str">
        <f t="shared" si="20"/>
        <v/>
      </c>
      <c r="Y19" s="17" t="str">
        <f t="shared" si="33"/>
        <v/>
      </c>
      <c r="Z19" s="27" t="str">
        <f>IF(Z$3="","",IF(Z$3=$CI$4,Titoli!$G19,IF(Z$3=$CI$5,Titoli!$P19,IF(Z$3=$CI$6,Titoli!$Y19,IF(Z$3=$CI$7,Titoli!$AH19,IF(Z$3=$CI$8,Titoli!$AQ19,IF(Z$3=$CI$9,Titoli!$G47,IF(Z$3=$CI$10,Titoli!$P47,IF(Z$3=$CI$11,Titoli!$Y47,IF(Z$3=$CI$12,Titoli!$AH47,IF(Z$3=$CI$13,Titoli!$AQ47,IF(Z$3=$CI$14,Titoli!$G75,IF(Z$3=$CI$15,Titoli!$P75,IF(Z$3=$CI$16,Titoli!$Y75,IF(Z$3=$CI$17,Titoli!$AH75,IF(Z$3=$CI$18,Titoli!$AQ75,IF(Z$3=$CI$19,Titoli!$G103,IF(Z$3=$CI$20,Titoli!$P103,IF(Z$3=$CI$21,Titoli!$Y103,IF(Z$3=$CI$22,Titoli!$AH103,IF(Z$3=$CI$23,Titoli!$AQ103,IF(Z$3=$CI$24,Titoli!$G131,IF(Z$3=$CI$25,Titoli!$P131,IF(Z$3=$CI$26,Titoli!$Y131,IF(Z$3=$CI$27,Titoli!$AH131,IF(Z$3=$CI$28,Titoli!$AQ131,""))))))))))))))))))))))))))</f>
        <v/>
      </c>
      <c r="AA19" s="16" t="str">
        <f t="shared" si="20"/>
        <v/>
      </c>
      <c r="AB19" s="17" t="str">
        <f t="shared" si="35"/>
        <v/>
      </c>
      <c r="AC19" s="27" t="str">
        <f>IF(AC$3="","",IF(AC$3=$CI$4,Titoli!$G19,IF(AC$3=$CI$5,Titoli!$P19,IF(AC$3=$CI$6,Titoli!$Y19,IF(AC$3=$CI$7,Titoli!$AH19,IF(AC$3=$CI$8,Titoli!$AQ19,IF(AC$3=$CI$9,Titoli!$G47,IF(AC$3=$CI$10,Titoli!$P47,IF(AC$3=$CI$11,Titoli!$Y47,IF(AC$3=$CI$12,Titoli!$AH47,IF(AC$3=$CI$13,Titoli!$AQ47,IF(AC$3=$CI$14,Titoli!$G75,IF(AC$3=$CI$15,Titoli!$P75,IF(AC$3=$CI$16,Titoli!$Y75,IF(AC$3=$CI$17,Titoli!$AH75,IF(AC$3=$CI$18,Titoli!$AQ75,IF(AC$3=$CI$19,Titoli!$G103,IF(AC$3=$CI$20,Titoli!$P103,IF(AC$3=$CI$21,Titoli!$Y103,IF(AC$3=$CI$22,Titoli!$AH103,IF(AC$3=$CI$23,Titoli!$AQ103,IF(AC$3=$CI$24,Titoli!$G131,IF(AC$3=$CI$25,Titoli!$P131,IF(AC$3=$CI$26,Titoli!$Y131,IF(AC$3=$CI$27,Titoli!$AH131,IF(AC$3=$CI$28,Titoli!$AQ131,""))))))))))))))))))))))))))</f>
        <v/>
      </c>
      <c r="AD19" s="16" t="str">
        <f t="shared" si="20"/>
        <v/>
      </c>
      <c r="AE19" s="17" t="str">
        <f t="shared" si="37"/>
        <v/>
      </c>
      <c r="AF19" s="27" t="str">
        <f>IF(AF$3="","",IF(AF$3=$CI$4,Titoli!$G19,IF(AF$3=$CI$5,Titoli!$P19,IF(AF$3=$CI$6,Titoli!$Y19,IF(AF$3=$CI$7,Titoli!$AH19,IF(AF$3=$CI$8,Titoli!$AQ19,IF(AF$3=$CI$9,Titoli!$G47,IF(AF$3=$CI$10,Titoli!$P47,IF(AF$3=$CI$11,Titoli!$Y47,IF(AF$3=$CI$12,Titoli!$AH47,IF(AF$3=$CI$13,Titoli!$AQ47,IF(AF$3=$CI$14,Titoli!$G75,IF(AF$3=$CI$15,Titoli!$P75,IF(AF$3=$CI$16,Titoli!$Y75,IF(AF$3=$CI$17,Titoli!$AH75,IF(AF$3=$CI$18,Titoli!$AQ75,IF(AF$3=$CI$19,Titoli!$G103,IF(AF$3=$CI$20,Titoli!$P103,IF(AF$3=$CI$21,Titoli!$Y103,IF(AF$3=$CI$22,Titoli!$AH103,IF(AF$3=$CI$23,Titoli!$AQ103,IF(AF$3=$CI$24,Titoli!$G131,IF(AF$3=$CI$25,Titoli!$P131,IF(AF$3=$CI$26,Titoli!$Y131,IF(AF$3=$CI$27,Titoli!$AH131,IF(AF$3=$CI$28,Titoli!$AQ131,""))))))))))))))))))))))))))</f>
        <v/>
      </c>
      <c r="AG19" s="16" t="str">
        <f t="shared" ref="AG19" si="218">IF(AF19="","",(AF19-AF18)/AF18)</f>
        <v/>
      </c>
      <c r="AH19" s="17" t="str">
        <f t="shared" si="39"/>
        <v/>
      </c>
      <c r="AI19" s="27" t="str">
        <f>IF(AI$3="","",IF(AI$3=$CI$4,Titoli!$G19,IF(AI$3=$CI$5,Titoli!$P19,IF(AI$3=$CI$6,Titoli!$Y19,IF(AI$3=$CI$7,Titoli!$AH19,IF(AI$3=$CI$8,Titoli!$AQ19,IF(AI$3=$CI$9,Titoli!$G47,IF(AI$3=$CI$10,Titoli!$P47,IF(AI$3=$CI$11,Titoli!$Y47,IF(AI$3=$CI$12,Titoli!$AH47,IF(AI$3=$CI$13,Titoli!$AQ47,IF(AI$3=$CI$14,Titoli!$G75,IF(AI$3=$CI$15,Titoli!$P75,IF(AI$3=$CI$16,Titoli!$Y75,IF(AI$3=$CI$17,Titoli!$AH75,IF(AI$3=$CI$18,Titoli!$AQ75,IF(AI$3=$CI$19,Titoli!$G103,IF(AI$3=$CI$20,Titoli!$P103,IF(AI$3=$CI$21,Titoli!$Y103,IF(AI$3=$CI$22,Titoli!$AH103,IF(AI$3=$CI$23,Titoli!$AQ103,IF(AI$3=$CI$24,Titoli!$G131,IF(AI$3=$CI$25,Titoli!$P131,IF(AI$3=$CI$26,Titoli!$Y131,IF(AI$3=$CI$27,Titoli!$AH131,IF(AI$3=$CI$28,Titoli!$AQ131,""))))))))))))))))))))))))))</f>
        <v/>
      </c>
      <c r="AJ19" s="16" t="str">
        <f t="shared" ref="AJ19" si="219">IF(AI19="","",(AI19-AI18)/AI18)</f>
        <v/>
      </c>
      <c r="AK19" s="17" t="str">
        <f t="shared" si="40"/>
        <v/>
      </c>
      <c r="AL19" s="27" t="str">
        <f>IF(AL$3="","",IF(AL$3=$CI$4,Titoli!$G19,IF(AL$3=$CI$5,Titoli!$P19,IF(AL$3=$CI$6,Titoli!$Y19,IF(AL$3=$CI$7,Titoli!$AH19,IF(AL$3=$CI$8,Titoli!$AQ19,IF(AL$3=$CI$9,Titoli!$G47,IF(AL$3=$CI$10,Titoli!$P47,IF(AL$3=$CI$11,Titoli!$Y47,IF(AL$3=$CI$12,Titoli!$AH47,IF(AL$3=$CI$13,Titoli!$AQ47,IF(AL$3=$CI$14,Titoli!$G75,IF(AL$3=$CI$15,Titoli!$P75,IF(AL$3=$CI$16,Titoli!$Y75,IF(AL$3=$CI$17,Titoli!$AH75,IF(AL$3=$CI$18,Titoli!$AQ75,IF(AL$3=$CI$19,Titoli!$G103,IF(AL$3=$CI$20,Titoli!$P103,IF(AL$3=$CI$21,Titoli!$Y103,IF(AL$3=$CI$22,Titoli!$AH103,IF(AL$3=$CI$23,Titoli!$AQ103,IF(AL$3=$CI$24,Titoli!$G131,IF(AL$3=$CI$25,Titoli!$P131,IF(AL$3=$CI$26,Titoli!$Y131,IF(AL$3=$CI$27,Titoli!$AH131,IF(AL$3=$CI$28,Titoli!$AQ131,""))))))))))))))))))))))))))</f>
        <v/>
      </c>
      <c r="AM19" s="16" t="str">
        <f t="shared" ref="AM19" si="220">IF(AL19="","",(AL19-AL18)/AL18)</f>
        <v/>
      </c>
      <c r="AN19" s="17" t="str">
        <f t="shared" si="41"/>
        <v/>
      </c>
      <c r="AO19" s="27" t="str">
        <f>IF(AO$3="","",IF(AO$3=$CI$4,Titoli!$G19,IF(AO$3=$CI$5,Titoli!$P19,IF(AO$3=$CI$6,Titoli!$Y19,IF(AO$3=$CI$7,Titoli!$AH19,IF(AO$3=$CI$8,Titoli!$AQ19,IF(AO$3=$CI$9,Titoli!$G47,IF(AO$3=$CI$10,Titoli!$P47,IF(AO$3=$CI$11,Titoli!$Y47,IF(AO$3=$CI$12,Titoli!$AH47,IF(AO$3=$CI$13,Titoli!$AQ47,IF(AO$3=$CI$14,Titoli!$G75,IF(AO$3=$CI$15,Titoli!$P75,IF(AO$3=$CI$16,Titoli!$Y75,IF(AO$3=$CI$17,Titoli!$AH75,IF(AO$3=$CI$18,Titoli!$AQ75,IF(AO$3=$CI$19,Titoli!$G103,IF(AO$3=$CI$20,Titoli!$P103,IF(AO$3=$CI$21,Titoli!$Y103,IF(AO$3=$CI$22,Titoli!$AH103,IF(AO$3=$CI$23,Titoli!$AQ103,IF(AO$3=$CI$24,Titoli!$G131,IF(AO$3=$CI$25,Titoli!$P131,IF(AO$3=$CI$26,Titoli!$Y131,IF(AO$3=$CI$27,Titoli!$AH131,IF(AO$3=$CI$28,Titoli!$AQ131,""))))))))))))))))))))))))))</f>
        <v/>
      </c>
      <c r="AP19" s="16" t="str">
        <f t="shared" ref="AP19" si="221">IF(AO19="","",(AO19-AO18)/AO18)</f>
        <v/>
      </c>
      <c r="AQ19" s="17" t="str">
        <f t="shared" si="42"/>
        <v/>
      </c>
      <c r="AR19" s="27" t="str">
        <f>IF(AR$3="","",IF(AR$3=$CI$4,Titoli!$G19,IF(AR$3=$CI$5,Titoli!$P19,IF(AR$3=$CI$6,Titoli!$Y19,IF(AR$3=$CI$7,Titoli!$AH19,IF(AR$3=$CI$8,Titoli!$AQ19,IF(AR$3=$CI$9,Titoli!$G47,IF(AR$3=$CI$10,Titoli!$P47,IF(AR$3=$CI$11,Titoli!$Y47,IF(AR$3=$CI$12,Titoli!$AH47,IF(AR$3=$CI$13,Titoli!$AQ47,IF(AR$3=$CI$14,Titoli!$G75,IF(AR$3=$CI$15,Titoli!$P75,IF(AR$3=$CI$16,Titoli!$Y75,IF(AR$3=$CI$17,Titoli!$AH75,IF(AR$3=$CI$18,Titoli!$AQ75,IF(AR$3=$CI$19,Titoli!$G103,IF(AR$3=$CI$20,Titoli!$P103,IF(AR$3=$CI$21,Titoli!$Y103,IF(AR$3=$CI$22,Titoli!$AH103,IF(AR$3=$CI$23,Titoli!$AQ103,IF(AR$3=$CI$24,Titoli!$G131,IF(AR$3=$CI$25,Titoli!$P131,IF(AR$3=$CI$26,Titoli!$Y131,IF(AR$3=$CI$27,Titoli!$AH131,IF(AR$3=$CI$28,Titoli!$AQ131,""))))))))))))))))))))))))))</f>
        <v/>
      </c>
      <c r="AS19" s="16" t="str">
        <f t="shared" ref="AS19" si="222">IF(AR19="","",(AR19-AR18)/AR18)</f>
        <v/>
      </c>
      <c r="AT19" s="17" t="str">
        <f t="shared" si="43"/>
        <v/>
      </c>
      <c r="AU19" s="27" t="str">
        <f>IF(AU$3="","",IF(AU$3=$CI$4,Titoli!$G19,IF(AU$3=$CI$5,Titoli!$P19,IF(AU$3=$CI$6,Titoli!$Y19,IF(AU$3=$CI$7,Titoli!$AH19,IF(AU$3=$CI$8,Titoli!$AQ19,IF(AU$3=$CI$9,Titoli!$G47,IF(AU$3=$CI$10,Titoli!$P47,IF(AU$3=$CI$11,Titoli!$Y47,IF(AU$3=$CI$12,Titoli!$AH47,IF(AU$3=$CI$13,Titoli!$AQ47,IF(AU$3=$CI$14,Titoli!$G75,IF(AU$3=$CI$15,Titoli!$P75,IF(AU$3=$CI$16,Titoli!$Y75,IF(AU$3=$CI$17,Titoli!$AH75,IF(AU$3=$CI$18,Titoli!$AQ75,IF(AU$3=$CI$19,Titoli!$G103,IF(AU$3=$CI$20,Titoli!$P103,IF(AU$3=$CI$21,Titoli!$Y103,IF(AU$3=$CI$22,Titoli!$AH103,IF(AU$3=$CI$23,Titoli!$AQ103,IF(AU$3=$CI$24,Titoli!$G131,IF(AU$3=$CI$25,Titoli!$P131,IF(AU$3=$CI$26,Titoli!$Y131,IF(AU$3=$CI$27,Titoli!$AH131,IF(AU$3=$CI$28,Titoli!$AQ131,""))))))))))))))))))))))))))</f>
        <v/>
      </c>
      <c r="AV19" s="16" t="str">
        <f t="shared" ref="AV19" si="223">IF(AU19="","",(AU19-AU18)/AU18)</f>
        <v/>
      </c>
      <c r="AW19" s="17" t="str">
        <f t="shared" si="44"/>
        <v/>
      </c>
      <c r="AX19" s="27" t="str">
        <f>IF(AX$3="","",IF(AX$3=$CI$4,Titoli!$G19,IF(AX$3=$CI$5,Titoli!$P19,IF(AX$3=$CI$6,Titoli!$Y19,IF(AX$3=$CI$7,Titoli!$AH19,IF(AX$3=$CI$8,Titoli!$AQ19,IF(AX$3=$CI$9,Titoli!$G47,IF(AX$3=$CI$10,Titoli!$P47,IF(AX$3=$CI$11,Titoli!$Y47,IF(AX$3=$CI$12,Titoli!$AH47,IF(AX$3=$CI$13,Titoli!$AQ47,IF(AX$3=$CI$14,Titoli!$G75,IF(AX$3=$CI$15,Titoli!$P75,IF(AX$3=$CI$16,Titoli!$Y75,IF(AX$3=$CI$17,Titoli!$AH75,IF(AX$3=$CI$18,Titoli!$AQ75,IF(AX$3=$CI$19,Titoli!$G103,IF(AX$3=$CI$20,Titoli!$P103,IF(AX$3=$CI$21,Titoli!$Y103,IF(AX$3=$CI$22,Titoli!$AH103,IF(AX$3=$CI$23,Titoli!$AQ103,IF(AX$3=$CI$24,Titoli!$G131,IF(AX$3=$CI$25,Titoli!$P131,IF(AX$3=$CI$26,Titoli!$Y131,IF(AX$3=$CI$27,Titoli!$AH131,IF(AX$3=$CI$28,Titoli!$AQ131,""))))))))))))))))))))))))))</f>
        <v/>
      </c>
      <c r="AY19" s="16" t="str">
        <f t="shared" ref="AY19" si="224">IF(AX19="","",(AX19-AX18)/AX18)</f>
        <v/>
      </c>
      <c r="AZ19" s="17" t="str">
        <f t="shared" si="45"/>
        <v/>
      </c>
      <c r="BA19" s="27" t="str">
        <f>IF(BA$3="","",IF(BA$3=$CI$4,Titoli!$G19,IF(BA$3=$CI$5,Titoli!$P19,IF(BA$3=$CI$6,Titoli!$Y19,IF(BA$3=$CI$7,Titoli!$AH19,IF(BA$3=$CI$8,Titoli!$AQ19,IF(BA$3=$CI$9,Titoli!$G47,IF(BA$3=$CI$10,Titoli!$P47,IF(BA$3=$CI$11,Titoli!$Y47,IF(BA$3=$CI$12,Titoli!$AH47,IF(BA$3=$CI$13,Titoli!$AQ47,IF(BA$3=$CI$14,Titoli!$G75,IF(BA$3=$CI$15,Titoli!$P75,IF(BA$3=$CI$16,Titoli!$Y75,IF(BA$3=$CI$17,Titoli!$AH75,IF(BA$3=$CI$18,Titoli!$AQ75,IF(BA$3=$CI$19,Titoli!$G103,IF(BA$3=$CI$20,Titoli!$P103,IF(BA$3=$CI$21,Titoli!$Y103,IF(BA$3=$CI$22,Titoli!$AH103,IF(BA$3=$CI$23,Titoli!$AQ103,IF(BA$3=$CI$24,Titoli!$G131,IF(BA$3=$CI$25,Titoli!$P131,IF(BA$3=$CI$26,Titoli!$Y131,IF(BA$3=$CI$27,Titoli!$AH131,IF(BA$3=$CI$28,Titoli!$AQ131,""))))))))))))))))))))))))))</f>
        <v/>
      </c>
      <c r="BB19" s="16" t="str">
        <f t="shared" ref="BB19" si="225">IF(BA19="","",(BA19-BA18)/BA18)</f>
        <v/>
      </c>
      <c r="BC19" s="17" t="str">
        <f t="shared" si="47"/>
        <v/>
      </c>
      <c r="BD19" s="27" t="str">
        <f>IF(BD$3="","",IF(BD$3=$CI$4,Titoli!$G19,IF(BD$3=$CI$5,Titoli!$P19,IF(BD$3=$CI$6,Titoli!$Y19,IF(BD$3=$CI$7,Titoli!$AH19,IF(BD$3=$CI$8,Titoli!$AQ19,IF(BD$3=$CI$9,Titoli!$G47,IF(BD$3=$CI$10,Titoli!$P47,IF(BD$3=$CI$11,Titoli!$Y47,IF(BD$3=$CI$12,Titoli!$AH47,IF(BD$3=$CI$13,Titoli!$AQ47,IF(BD$3=$CI$14,Titoli!$G75,IF(BD$3=$CI$15,Titoli!$P75,IF(BD$3=$CI$16,Titoli!$Y75,IF(BD$3=$CI$17,Titoli!$AH75,IF(BD$3=$CI$18,Titoli!$AQ75,IF(BD$3=$CI$19,Titoli!$G103,IF(BD$3=$CI$20,Titoli!$P103,IF(BD$3=$CI$21,Titoli!$Y103,IF(BD$3=$CI$22,Titoli!$AH103,IF(BD$3=$CI$23,Titoli!$AQ103,IF(BD$3=$CI$24,Titoli!$G131,IF(BD$3=$CI$25,Titoli!$P131,IF(BD$3=$CI$26,Titoli!$Y131,IF(BD$3=$CI$27,Titoli!$AH131,IF(BD$3=$CI$28,Titoli!$AQ131,""))))))))))))))))))))))))))</f>
        <v/>
      </c>
      <c r="BE19" s="16" t="str">
        <f t="shared" ref="BE19" si="226">IF(BD19="","",(BD19-BD18)/BD18)</f>
        <v/>
      </c>
      <c r="BF19" s="17" t="str">
        <f t="shared" si="49"/>
        <v/>
      </c>
      <c r="BG19" s="27" t="str">
        <f>IF(BG$3="","",IF(BG$3=$CI$4,Titoli!$G19,IF(BG$3=$CI$5,Titoli!$P19,IF(BG$3=$CI$6,Titoli!$Y19,IF(BG$3=$CI$7,Titoli!$AH19,IF(BG$3=$CI$8,Titoli!$AQ19,IF(BG$3=$CI$9,Titoli!$G47,IF(BG$3=$CI$10,Titoli!$P47,IF(BG$3=$CI$11,Titoli!$Y47,IF(BG$3=$CI$12,Titoli!$AH47,IF(BG$3=$CI$13,Titoli!$AQ47,IF(BG$3=$CI$14,Titoli!$G75,IF(BG$3=$CI$15,Titoli!$P75,IF(BG$3=$CI$16,Titoli!$Y75,IF(BG$3=$CI$17,Titoli!$AH75,IF(BG$3=$CI$18,Titoli!$AQ75,IF(BG$3=$CI$19,Titoli!$G103,IF(BG$3=$CI$20,Titoli!$P103,IF(BG$3=$CI$21,Titoli!$Y103,IF(BG$3=$CI$22,Titoli!$AH103,IF(BG$3=$CI$23,Titoli!$AQ103,IF(BG$3=$CI$24,Titoli!$G131,IF(BG$3=$CI$25,Titoli!$P131,IF(BG$3=$CI$26,Titoli!$Y131,IF(BG$3=$CI$27,Titoli!$AH131,IF(BG$3=$CI$28,Titoli!$AQ131,""))))))))))))))))))))))))))</f>
        <v/>
      </c>
      <c r="BH19" s="16" t="str">
        <f t="shared" ref="BH19" si="227">IF(BG19="","",(BG19-BG18)/BG18)</f>
        <v/>
      </c>
      <c r="BI19" s="17" t="str">
        <f t="shared" si="51"/>
        <v/>
      </c>
      <c r="BJ19" s="27" t="str">
        <f>IF(BJ$3="","",IF(BJ$3=$CI$4,Titoli!$G19,IF(BJ$3=$CI$5,Titoli!$P19,IF(BJ$3=$CI$6,Titoli!$Y19,IF(BJ$3=$CI$7,Titoli!$AH19,IF(BJ$3=$CI$8,Titoli!$AQ19,IF(BJ$3=$CI$9,Titoli!$G47,IF(BJ$3=$CI$10,Titoli!$P47,IF(BJ$3=$CI$11,Titoli!$Y47,IF(BJ$3=$CI$12,Titoli!$AH47,IF(BJ$3=$CI$13,Titoli!$AQ47,IF(BJ$3=$CI$14,Titoli!$G75,IF(BJ$3=$CI$15,Titoli!$P75,IF(BJ$3=$CI$16,Titoli!$Y75,IF(BJ$3=$CI$17,Titoli!$AH75,IF(BJ$3=$CI$18,Titoli!$AQ75,IF(BJ$3=$CI$19,Titoli!$G103,IF(BJ$3=$CI$20,Titoli!$P103,IF(BJ$3=$CI$21,Titoli!$Y103,IF(BJ$3=$CI$22,Titoli!$AH103,IF(BJ$3=$CI$23,Titoli!$AQ103,IF(BJ$3=$CI$24,Titoli!$G131,IF(BJ$3=$CI$25,Titoli!$P131,IF(BJ$3=$CI$26,Titoli!$Y131,IF(BJ$3=$CI$27,Titoli!$AH131,IF(BJ$3=$CI$28,Titoli!$AQ131,""))))))))))))))))))))))))))</f>
        <v/>
      </c>
      <c r="BK19" s="16" t="str">
        <f t="shared" ref="BK19" si="228">IF(BJ19="","",(BJ19-BJ18)/BJ18)</f>
        <v/>
      </c>
      <c r="BL19" s="17" t="str">
        <f t="shared" si="53"/>
        <v/>
      </c>
      <c r="BM19" s="27" t="str">
        <f>IF(BM$3="","",IF(BM$3=$CI$4,Titoli!$G19,IF(BM$3=$CI$5,Titoli!$P19,IF(BM$3=$CI$6,Titoli!$Y19,IF(BM$3=$CI$7,Titoli!$AH19,IF(BM$3=$CI$8,Titoli!$AQ19,IF(BM$3=$CI$9,Titoli!$G47,IF(BM$3=$CI$10,Titoli!$P47,IF(BM$3=$CI$11,Titoli!$Y47,IF(BM$3=$CI$12,Titoli!$AH47,IF(BM$3=$CI$13,Titoli!$AQ47,IF(BM$3=$CI$14,Titoli!$G75,IF(BM$3=$CI$15,Titoli!$P75,IF(BM$3=$CI$16,Titoli!$Y75,IF(BM$3=$CI$17,Titoli!$AH75,IF(BM$3=$CI$18,Titoli!$AQ75,IF(BM$3=$CI$19,Titoli!$G103,IF(BM$3=$CI$20,Titoli!$P103,IF(BM$3=$CI$21,Titoli!$Y103,IF(BM$3=$CI$22,Titoli!$AH103,IF(BM$3=$CI$23,Titoli!$AQ103,IF(BM$3=$CI$24,Titoli!$G131,IF(BM$3=$CI$25,Titoli!$P131,IF(BM$3=$CI$26,Titoli!$Y131,IF(BM$3=$CI$27,Titoli!$AH131,IF(BM$3=$CI$28,Titoli!$AQ131,""))))))))))))))))))))))))))</f>
        <v/>
      </c>
      <c r="BN19" s="16" t="str">
        <f t="shared" ref="BN19" si="229">IF(BM19="","",(BM19-BM18)/BM18)</f>
        <v/>
      </c>
      <c r="BO19" s="17" t="str">
        <f t="shared" si="55"/>
        <v/>
      </c>
      <c r="BP19" s="27" t="str">
        <f>IF(BP$3="","",IF(BP$3=$CI$4,Titoli!$G19,IF(BP$3=$CI$5,Titoli!$P19,IF(BP$3=$CI$6,Titoli!$Y19,IF(BP$3=$CI$7,Titoli!$AH19,IF(BP$3=$CI$8,Titoli!$AQ19,IF(BP$3=$CI$9,Titoli!$G47,IF(BP$3=$CI$10,Titoli!$P47,IF(BP$3=$CI$11,Titoli!$Y47,IF(BP$3=$CI$12,Titoli!$AH47,IF(BP$3=$CI$13,Titoli!$AQ47,IF(BP$3=$CI$14,Titoli!$G75,IF(BP$3=$CI$15,Titoli!$P75,IF(BP$3=$CI$16,Titoli!$Y75,IF(BP$3=$CI$17,Titoli!$AH75,IF(BP$3=$CI$18,Titoli!$AQ75,IF(BP$3=$CI$19,Titoli!$G103,IF(BP$3=$CI$20,Titoli!$P103,IF(BP$3=$CI$21,Titoli!$Y103,IF(BP$3=$CI$22,Titoli!$AH103,IF(BP$3=$CI$23,Titoli!$AQ103,IF(BP$3=$CI$24,Titoli!$G131,IF(BP$3=$CI$25,Titoli!$P131,IF(BP$3=$CI$26,Titoli!$Y131,IF(BP$3=$CI$27,Titoli!$AH131,IF(BP$3=$CI$28,Titoli!$AQ131,""))))))))))))))))))))))))))</f>
        <v/>
      </c>
      <c r="BQ19" s="16" t="str">
        <f t="shared" ref="BQ19" si="230">IF(BP19="","",(BP19-BP18)/BP18)</f>
        <v/>
      </c>
      <c r="BR19" s="17" t="str">
        <f t="shared" si="57"/>
        <v/>
      </c>
      <c r="CH19" s="1">
        <f t="shared" si="58"/>
        <v>16</v>
      </c>
      <c r="CI19" s="25" t="s">
        <v>345</v>
      </c>
    </row>
    <row r="20" spans="1:87">
      <c r="A20" s="1">
        <f t="shared" si="59"/>
        <v>15</v>
      </c>
      <c r="B20" s="27">
        <f>IF($B$3="","",IF($B$3=$CI$4,Titoli!G20,IF($B$3=$CI$5,Titoli!P20,IF($B$3=$CI$6,Titoli!Y20,IF($B$3=$CI$7,Titoli!AH20,IF($B$3=$CI$8,Titoli!AQ20,IF($B$3=$CI$9,Titoli!G48,IF($B$3=$CI$10,Titoli!P48,IF($B$3=$CI$11,Titoli!Y48,IF($B$3=$CI$12,Titoli!AH48,IF($B$3=$CI$13,Titoli!AQ48,IF($B$3=$CI$14,Titoli!G76,IF($B$3=$CI$15,Titoli!P76,IF($B$3=$CI$16,Titoli!Y76,IF($B$3=$CI$17,Titoli!AH76,IF($B$3=$CI$18,Titoli!AQ76,IF($B$3=$CI$19,Titoli!G104,IF($B$3=$CI$20,Titoli!P104,IF($B$3=$CI$21,Titoli!Y104,IF($B$3=$CI$22,Titoli!AH104,IF($B$3=$CI$23,Titoli!AQ104,IF($B$3=$CI$24,Titoli!G132,IF($B$3=$CI$25,Titoli!P132,IF($B$3=$CI$26,Titoli!Y132,IF($B$3=$CI$27,Titoli!AH132,IF($B$3=$CI$28,Titoli!AQ132,""))))))))))))))))))))))))))</f>
        <v>2.9279999999999999</v>
      </c>
      <c r="C20" s="16">
        <f t="shared" si="60"/>
        <v>-5.67010309278351E-2</v>
      </c>
      <c r="D20" s="17">
        <f t="shared" si="61"/>
        <v>-5.8372006221907212E-2</v>
      </c>
      <c r="E20" s="27">
        <f>IF($E$3="","",IF($E$3=$CI$4,Titoli!$G20,IF($E$3=$CI$5,Titoli!$P20,IF($E$3=$CI$6,Titoli!$Y20,IF($E$3=$CI$7,Titoli!$AH20,IF($E$3=$CI$8,Titoli!$AQ20,IF($E$3=$CI$9,Titoli!$G48,IF($E$3=$CI$10,Titoli!$P48,IF($E$3=$CI$11,Titoli!$Y48,IF($E$3=$CI$12,Titoli!$AH48,IF($E$3=$CI$13,Titoli!$AQ48,IF($E$3=$CI$14,Titoli!$G76,IF($E$3=$CI$15,Titoli!$P76,IF($E$3=$CI$16,Titoli!$Y76,IF($E$3=$CI$17,Titoli!$AH76,IF($E$3=$CI$18,Titoli!$AQ76,IF($E$3=$CI$19,Titoli!$G104,IF($E$3=$CI$20,Titoli!$P104,IF($E$3=$CI$21,Titoli!$Y104,IF($E$3=$CI$22,Titoli!$AH104,IF($E$3=$CI$23,Titoli!$AQ104,IF($E$3=$CI$24,Titoli!$G132,IF($E$3=$CI$25,Titoli!$P132,IF($E$3=$CI$26,Titoli!$Y132,IF($E$3=$CI$27,Titoli!$AH132,IF($E$3=$CI$28,Titoli!$AQ132,""))))))))))))))))))))))))))</f>
        <v>5.0949999999999998</v>
      </c>
      <c r="F20" s="16">
        <f t="shared" si="20"/>
        <v>1.9665683382497122E-3</v>
      </c>
      <c r="G20" s="17">
        <f t="shared" si="21"/>
        <v>1.9646371741648158E-3</v>
      </c>
      <c r="H20" s="27" t="str">
        <f>IF(H$3="","",IF(H$3=$CI$4,Titoli!$G20,IF(H$3=$CI$5,Titoli!$P20,IF(H$3=$CI$6,Titoli!$Y20,IF(H$3=$CI$7,Titoli!$AH20,IF(H$3=$CI$8,Titoli!$AQ20,IF(H$3=$CI$9,Titoli!$G48,IF(H$3=$CI$10,Titoli!$P48,IF(H$3=$CI$11,Titoli!$Y48,IF(H$3=$CI$12,Titoli!$AH48,IF(H$3=$CI$13,Titoli!$AQ48,IF(H$3=$CI$14,Titoli!$G76,IF(H$3=$CI$15,Titoli!$P76,IF(H$3=$CI$16,Titoli!$Y76,IF(H$3=$CI$17,Titoli!$AH76,IF(H$3=$CI$18,Titoli!$AQ76,IF(H$3=$CI$19,Titoli!$G104,IF(H$3=$CI$20,Titoli!$P104,IF(H$3=$CI$21,Titoli!$Y104,IF(H$3=$CI$22,Titoli!$AH104,IF(H$3=$CI$23,Titoli!$AQ104,IF(H$3=$CI$24,Titoli!$G132,IF(H$3=$CI$25,Titoli!$P132,IF(H$3=$CI$26,Titoli!$Y132,IF(H$3=$CI$27,Titoli!$AH132,IF(H$3=$CI$28,Titoli!$AQ132,""))))))))))))))))))))))))))</f>
        <v/>
      </c>
      <c r="I20" s="16" t="str">
        <f t="shared" si="20"/>
        <v/>
      </c>
      <c r="J20" s="17" t="str">
        <f t="shared" si="23"/>
        <v/>
      </c>
      <c r="K20" s="27" t="str">
        <f>IF(K$3="","",IF(K$3=$CI$4,Titoli!$G20,IF(K$3=$CI$5,Titoli!$P20,IF(K$3=$CI$6,Titoli!$Y20,IF(K$3=$CI$7,Titoli!$AH20,IF(K$3=$CI$8,Titoli!$AQ20,IF(K$3=$CI$9,Titoli!$G48,IF(K$3=$CI$10,Titoli!$P48,IF(K$3=$CI$11,Titoli!$Y48,IF(K$3=$CI$12,Titoli!$AH48,IF(K$3=$CI$13,Titoli!$AQ48,IF(K$3=$CI$14,Titoli!$G76,IF(K$3=$CI$15,Titoli!$P76,IF(K$3=$CI$16,Titoli!$Y76,IF(K$3=$CI$17,Titoli!$AH76,IF(K$3=$CI$18,Titoli!$AQ76,IF(K$3=$CI$19,Titoli!$G104,IF(K$3=$CI$20,Titoli!$P104,IF(K$3=$CI$21,Titoli!$Y104,IF(K$3=$CI$22,Titoli!$AH104,IF(K$3=$CI$23,Titoli!$AQ104,IF(K$3=$CI$24,Titoli!$G132,IF(K$3=$CI$25,Titoli!$P132,IF(K$3=$CI$26,Titoli!$Y132,IF(K$3=$CI$27,Titoli!$AH132,IF(K$3=$CI$28,Titoli!$AQ132,""))))))))))))))))))))))))))</f>
        <v/>
      </c>
      <c r="L20" s="16" t="str">
        <f t="shared" si="20"/>
        <v/>
      </c>
      <c r="M20" s="17" t="str">
        <f t="shared" si="25"/>
        <v/>
      </c>
      <c r="N20" s="27" t="str">
        <f>IF(N$3="","",IF(N$3=$CI$4,Titoli!$G20,IF(N$3=$CI$5,Titoli!$P20,IF(N$3=$CI$6,Titoli!$Y20,IF(N$3=$CI$7,Titoli!$AH20,IF(N$3=$CI$8,Titoli!$AQ20,IF(N$3=$CI$9,Titoli!$G48,IF(N$3=$CI$10,Titoli!$P48,IF(N$3=$CI$11,Titoli!$Y48,IF(N$3=$CI$12,Titoli!$AH48,IF(N$3=$CI$13,Titoli!$AQ48,IF(N$3=$CI$14,Titoli!$G76,IF(N$3=$CI$15,Titoli!$P76,IF(N$3=$CI$16,Titoli!$Y76,IF(N$3=$CI$17,Titoli!$AH76,IF(N$3=$CI$18,Titoli!$AQ76,IF(N$3=$CI$19,Titoli!$G104,IF(N$3=$CI$20,Titoli!$P104,IF(N$3=$CI$21,Titoli!$Y104,IF(N$3=$CI$22,Titoli!$AH104,IF(N$3=$CI$23,Titoli!$AQ104,IF(N$3=$CI$24,Titoli!$G132,IF(N$3=$CI$25,Titoli!$P132,IF(N$3=$CI$26,Titoli!$Y132,IF(N$3=$CI$27,Titoli!$AH132,IF(N$3=$CI$28,Titoli!$AQ132,""))))))))))))))))))))))))))</f>
        <v/>
      </c>
      <c r="O20" s="16" t="str">
        <f t="shared" si="20"/>
        <v/>
      </c>
      <c r="P20" s="17" t="str">
        <f t="shared" si="27"/>
        <v/>
      </c>
      <c r="Q20" s="27" t="str">
        <f>IF(Q$3="","",IF(Q$3=$CI$4,Titoli!$G20,IF(Q$3=$CI$5,Titoli!$P20,IF(Q$3=$CI$6,Titoli!$Y20,IF(Q$3=$CI$7,Titoli!$AH20,IF(Q$3=$CI$8,Titoli!$AQ20,IF(Q$3=$CI$9,Titoli!$G48,IF(Q$3=$CI$10,Titoli!$P48,IF(Q$3=$CI$11,Titoli!$Y48,IF(Q$3=$CI$12,Titoli!$AH48,IF(Q$3=$CI$13,Titoli!$AQ48,IF(Q$3=$CI$14,Titoli!$G76,IF(Q$3=$CI$15,Titoli!$P76,IF(Q$3=$CI$16,Titoli!$Y76,IF(Q$3=$CI$17,Titoli!$AH76,IF(Q$3=$CI$18,Titoli!$AQ76,IF(Q$3=$CI$19,Titoli!$G104,IF(Q$3=$CI$20,Titoli!$P104,IF(Q$3=$CI$21,Titoli!$Y104,IF(Q$3=$CI$22,Titoli!$AH104,IF(Q$3=$CI$23,Titoli!$AQ104,IF(Q$3=$CI$24,Titoli!$G132,IF(Q$3=$CI$25,Titoli!$P132,IF(Q$3=$CI$26,Titoli!$Y132,IF(Q$3=$CI$27,Titoli!$AH132,IF(Q$3=$CI$28,Titoli!$AQ132,""))))))))))))))))))))))))))</f>
        <v/>
      </c>
      <c r="R20" s="16" t="str">
        <f t="shared" si="20"/>
        <v/>
      </c>
      <c r="S20" s="17" t="str">
        <f t="shared" si="29"/>
        <v/>
      </c>
      <c r="T20" s="27" t="str">
        <f>IF(T$3="","",IF(T$3=$CI$4,Titoli!$G20,IF(T$3=$CI$5,Titoli!$P20,IF(T$3=$CI$6,Titoli!$Y20,IF(T$3=$CI$7,Titoli!$AH20,IF(T$3=$CI$8,Titoli!$AQ20,IF(T$3=$CI$9,Titoli!$G48,IF(T$3=$CI$10,Titoli!$P48,IF(T$3=$CI$11,Titoli!$Y48,IF(T$3=$CI$12,Titoli!$AH48,IF(T$3=$CI$13,Titoli!$AQ48,IF(T$3=$CI$14,Titoli!$G76,IF(T$3=$CI$15,Titoli!$P76,IF(T$3=$CI$16,Titoli!$Y76,IF(T$3=$CI$17,Titoli!$AH76,IF(T$3=$CI$18,Titoli!$AQ76,IF(T$3=$CI$19,Titoli!$G104,IF(T$3=$CI$20,Titoli!$P104,IF(T$3=$CI$21,Titoli!$Y104,IF(T$3=$CI$22,Titoli!$AH104,IF(T$3=$CI$23,Titoli!$AQ104,IF(T$3=$CI$24,Titoli!$G132,IF(T$3=$CI$25,Titoli!$P132,IF(T$3=$CI$26,Titoli!$Y132,IF(T$3=$CI$27,Titoli!$AH132,IF(T$3=$CI$28,Titoli!$AQ132,""))))))))))))))))))))))))))</f>
        <v/>
      </c>
      <c r="U20" s="16" t="str">
        <f t="shared" si="20"/>
        <v/>
      </c>
      <c r="V20" s="17" t="str">
        <f t="shared" si="31"/>
        <v/>
      </c>
      <c r="W20" s="27" t="str">
        <f>IF(W$3="","",IF(W$3=$CI$4,Titoli!$G20,IF(W$3=$CI$5,Titoli!$P20,IF(W$3=$CI$6,Titoli!$Y20,IF(W$3=$CI$7,Titoli!$AH20,IF(W$3=$CI$8,Titoli!$AQ20,IF(W$3=$CI$9,Titoli!$G48,IF(W$3=$CI$10,Titoli!$P48,IF(W$3=$CI$11,Titoli!$Y48,IF(W$3=$CI$12,Titoli!$AH48,IF(W$3=$CI$13,Titoli!$AQ48,IF(W$3=$CI$14,Titoli!$G76,IF(W$3=$CI$15,Titoli!$P76,IF(W$3=$CI$16,Titoli!$Y76,IF(W$3=$CI$17,Titoli!$AH76,IF(W$3=$CI$18,Titoli!$AQ76,IF(W$3=$CI$19,Titoli!$G104,IF(W$3=$CI$20,Titoli!$P104,IF(W$3=$CI$21,Titoli!$Y104,IF(W$3=$CI$22,Titoli!$AH104,IF(W$3=$CI$23,Titoli!$AQ104,IF(W$3=$CI$24,Titoli!$G132,IF(W$3=$CI$25,Titoli!$P132,IF(W$3=$CI$26,Titoli!$Y132,IF(W$3=$CI$27,Titoli!$AH132,IF(W$3=$CI$28,Titoli!$AQ132,""))))))))))))))))))))))))))</f>
        <v/>
      </c>
      <c r="X20" s="16" t="str">
        <f t="shared" si="20"/>
        <v/>
      </c>
      <c r="Y20" s="17" t="str">
        <f t="shared" si="33"/>
        <v/>
      </c>
      <c r="Z20" s="27" t="str">
        <f>IF(Z$3="","",IF(Z$3=$CI$4,Titoli!$G20,IF(Z$3=$CI$5,Titoli!$P20,IF(Z$3=$CI$6,Titoli!$Y20,IF(Z$3=$CI$7,Titoli!$AH20,IF(Z$3=$CI$8,Titoli!$AQ20,IF(Z$3=$CI$9,Titoli!$G48,IF(Z$3=$CI$10,Titoli!$P48,IF(Z$3=$CI$11,Titoli!$Y48,IF(Z$3=$CI$12,Titoli!$AH48,IF(Z$3=$CI$13,Titoli!$AQ48,IF(Z$3=$CI$14,Titoli!$G76,IF(Z$3=$CI$15,Titoli!$P76,IF(Z$3=$CI$16,Titoli!$Y76,IF(Z$3=$CI$17,Titoli!$AH76,IF(Z$3=$CI$18,Titoli!$AQ76,IF(Z$3=$CI$19,Titoli!$G104,IF(Z$3=$CI$20,Titoli!$P104,IF(Z$3=$CI$21,Titoli!$Y104,IF(Z$3=$CI$22,Titoli!$AH104,IF(Z$3=$CI$23,Titoli!$AQ104,IF(Z$3=$CI$24,Titoli!$G132,IF(Z$3=$CI$25,Titoli!$P132,IF(Z$3=$CI$26,Titoli!$Y132,IF(Z$3=$CI$27,Titoli!$AH132,IF(Z$3=$CI$28,Titoli!$AQ132,""))))))))))))))))))))))))))</f>
        <v/>
      </c>
      <c r="AA20" s="16" t="str">
        <f t="shared" si="20"/>
        <v/>
      </c>
      <c r="AB20" s="17" t="str">
        <f t="shared" si="35"/>
        <v/>
      </c>
      <c r="AC20" s="27" t="str">
        <f>IF(AC$3="","",IF(AC$3=$CI$4,Titoli!$G20,IF(AC$3=$CI$5,Titoli!$P20,IF(AC$3=$CI$6,Titoli!$Y20,IF(AC$3=$CI$7,Titoli!$AH20,IF(AC$3=$CI$8,Titoli!$AQ20,IF(AC$3=$CI$9,Titoli!$G48,IF(AC$3=$CI$10,Titoli!$P48,IF(AC$3=$CI$11,Titoli!$Y48,IF(AC$3=$CI$12,Titoli!$AH48,IF(AC$3=$CI$13,Titoli!$AQ48,IF(AC$3=$CI$14,Titoli!$G76,IF(AC$3=$CI$15,Titoli!$P76,IF(AC$3=$CI$16,Titoli!$Y76,IF(AC$3=$CI$17,Titoli!$AH76,IF(AC$3=$CI$18,Titoli!$AQ76,IF(AC$3=$CI$19,Titoli!$G104,IF(AC$3=$CI$20,Titoli!$P104,IF(AC$3=$CI$21,Titoli!$Y104,IF(AC$3=$CI$22,Titoli!$AH104,IF(AC$3=$CI$23,Titoli!$AQ104,IF(AC$3=$CI$24,Titoli!$G132,IF(AC$3=$CI$25,Titoli!$P132,IF(AC$3=$CI$26,Titoli!$Y132,IF(AC$3=$CI$27,Titoli!$AH132,IF(AC$3=$CI$28,Titoli!$AQ132,""))))))))))))))))))))))))))</f>
        <v/>
      </c>
      <c r="AD20" s="16" t="str">
        <f t="shared" si="20"/>
        <v/>
      </c>
      <c r="AE20" s="17" t="str">
        <f t="shared" si="37"/>
        <v/>
      </c>
      <c r="AF20" s="27" t="str">
        <f>IF(AF$3="","",IF(AF$3=$CI$4,Titoli!$G20,IF(AF$3=$CI$5,Titoli!$P20,IF(AF$3=$CI$6,Titoli!$Y20,IF(AF$3=$CI$7,Titoli!$AH20,IF(AF$3=$CI$8,Titoli!$AQ20,IF(AF$3=$CI$9,Titoli!$G48,IF(AF$3=$CI$10,Titoli!$P48,IF(AF$3=$CI$11,Titoli!$Y48,IF(AF$3=$CI$12,Titoli!$AH48,IF(AF$3=$CI$13,Titoli!$AQ48,IF(AF$3=$CI$14,Titoli!$G76,IF(AF$3=$CI$15,Titoli!$P76,IF(AF$3=$CI$16,Titoli!$Y76,IF(AF$3=$CI$17,Titoli!$AH76,IF(AF$3=$CI$18,Titoli!$AQ76,IF(AF$3=$CI$19,Titoli!$G104,IF(AF$3=$CI$20,Titoli!$P104,IF(AF$3=$CI$21,Titoli!$Y104,IF(AF$3=$CI$22,Titoli!$AH104,IF(AF$3=$CI$23,Titoli!$AQ104,IF(AF$3=$CI$24,Titoli!$G132,IF(AF$3=$CI$25,Titoli!$P132,IF(AF$3=$CI$26,Titoli!$Y132,IF(AF$3=$CI$27,Titoli!$AH132,IF(AF$3=$CI$28,Titoli!$AQ132,""))))))))))))))))))))))))))</f>
        <v/>
      </c>
      <c r="AG20" s="16" t="str">
        <f t="shared" ref="AG20" si="231">IF(AF20="","",(AF20-AF19)/AF19)</f>
        <v/>
      </c>
      <c r="AH20" s="17" t="str">
        <f t="shared" si="39"/>
        <v/>
      </c>
      <c r="AI20" s="27" t="str">
        <f>IF(AI$3="","",IF(AI$3=$CI$4,Titoli!$G20,IF(AI$3=$CI$5,Titoli!$P20,IF(AI$3=$CI$6,Titoli!$Y20,IF(AI$3=$CI$7,Titoli!$AH20,IF(AI$3=$CI$8,Titoli!$AQ20,IF(AI$3=$CI$9,Titoli!$G48,IF(AI$3=$CI$10,Titoli!$P48,IF(AI$3=$CI$11,Titoli!$Y48,IF(AI$3=$CI$12,Titoli!$AH48,IF(AI$3=$CI$13,Titoli!$AQ48,IF(AI$3=$CI$14,Titoli!$G76,IF(AI$3=$CI$15,Titoli!$P76,IF(AI$3=$CI$16,Titoli!$Y76,IF(AI$3=$CI$17,Titoli!$AH76,IF(AI$3=$CI$18,Titoli!$AQ76,IF(AI$3=$CI$19,Titoli!$G104,IF(AI$3=$CI$20,Titoli!$P104,IF(AI$3=$CI$21,Titoli!$Y104,IF(AI$3=$CI$22,Titoli!$AH104,IF(AI$3=$CI$23,Titoli!$AQ104,IF(AI$3=$CI$24,Titoli!$G132,IF(AI$3=$CI$25,Titoli!$P132,IF(AI$3=$CI$26,Titoli!$Y132,IF(AI$3=$CI$27,Titoli!$AH132,IF(AI$3=$CI$28,Titoli!$AQ132,""))))))))))))))))))))))))))</f>
        <v/>
      </c>
      <c r="AJ20" s="16" t="str">
        <f t="shared" ref="AJ20" si="232">IF(AI20="","",(AI20-AI19)/AI19)</f>
        <v/>
      </c>
      <c r="AK20" s="17" t="str">
        <f t="shared" si="40"/>
        <v/>
      </c>
      <c r="AL20" s="27" t="str">
        <f>IF(AL$3="","",IF(AL$3=$CI$4,Titoli!$G20,IF(AL$3=$CI$5,Titoli!$P20,IF(AL$3=$CI$6,Titoli!$Y20,IF(AL$3=$CI$7,Titoli!$AH20,IF(AL$3=$CI$8,Titoli!$AQ20,IF(AL$3=$CI$9,Titoli!$G48,IF(AL$3=$CI$10,Titoli!$P48,IF(AL$3=$CI$11,Titoli!$Y48,IF(AL$3=$CI$12,Titoli!$AH48,IF(AL$3=$CI$13,Titoli!$AQ48,IF(AL$3=$CI$14,Titoli!$G76,IF(AL$3=$CI$15,Titoli!$P76,IF(AL$3=$CI$16,Titoli!$Y76,IF(AL$3=$CI$17,Titoli!$AH76,IF(AL$3=$CI$18,Titoli!$AQ76,IF(AL$3=$CI$19,Titoli!$G104,IF(AL$3=$CI$20,Titoli!$P104,IF(AL$3=$CI$21,Titoli!$Y104,IF(AL$3=$CI$22,Titoli!$AH104,IF(AL$3=$CI$23,Titoli!$AQ104,IF(AL$3=$CI$24,Titoli!$G132,IF(AL$3=$CI$25,Titoli!$P132,IF(AL$3=$CI$26,Titoli!$Y132,IF(AL$3=$CI$27,Titoli!$AH132,IF(AL$3=$CI$28,Titoli!$AQ132,""))))))))))))))))))))))))))</f>
        <v/>
      </c>
      <c r="AM20" s="16" t="str">
        <f t="shared" ref="AM20" si="233">IF(AL20="","",(AL20-AL19)/AL19)</f>
        <v/>
      </c>
      <c r="AN20" s="17" t="str">
        <f t="shared" si="41"/>
        <v/>
      </c>
      <c r="AO20" s="27" t="str">
        <f>IF(AO$3="","",IF(AO$3=$CI$4,Titoli!$G20,IF(AO$3=$CI$5,Titoli!$P20,IF(AO$3=$CI$6,Titoli!$Y20,IF(AO$3=$CI$7,Titoli!$AH20,IF(AO$3=$CI$8,Titoli!$AQ20,IF(AO$3=$CI$9,Titoli!$G48,IF(AO$3=$CI$10,Titoli!$P48,IF(AO$3=$CI$11,Titoli!$Y48,IF(AO$3=$CI$12,Titoli!$AH48,IF(AO$3=$CI$13,Titoli!$AQ48,IF(AO$3=$CI$14,Titoli!$G76,IF(AO$3=$CI$15,Titoli!$P76,IF(AO$3=$CI$16,Titoli!$Y76,IF(AO$3=$CI$17,Titoli!$AH76,IF(AO$3=$CI$18,Titoli!$AQ76,IF(AO$3=$CI$19,Titoli!$G104,IF(AO$3=$CI$20,Titoli!$P104,IF(AO$3=$CI$21,Titoli!$Y104,IF(AO$3=$CI$22,Titoli!$AH104,IF(AO$3=$CI$23,Titoli!$AQ104,IF(AO$3=$CI$24,Titoli!$G132,IF(AO$3=$CI$25,Titoli!$P132,IF(AO$3=$CI$26,Titoli!$Y132,IF(AO$3=$CI$27,Titoli!$AH132,IF(AO$3=$CI$28,Titoli!$AQ132,""))))))))))))))))))))))))))</f>
        <v/>
      </c>
      <c r="AP20" s="16" t="str">
        <f t="shared" ref="AP20" si="234">IF(AO20="","",(AO20-AO19)/AO19)</f>
        <v/>
      </c>
      <c r="AQ20" s="17" t="str">
        <f t="shared" si="42"/>
        <v/>
      </c>
      <c r="AR20" s="27" t="str">
        <f>IF(AR$3="","",IF(AR$3=$CI$4,Titoli!$G20,IF(AR$3=$CI$5,Titoli!$P20,IF(AR$3=$CI$6,Titoli!$Y20,IF(AR$3=$CI$7,Titoli!$AH20,IF(AR$3=$CI$8,Titoli!$AQ20,IF(AR$3=$CI$9,Titoli!$G48,IF(AR$3=$CI$10,Titoli!$P48,IF(AR$3=$CI$11,Titoli!$Y48,IF(AR$3=$CI$12,Titoli!$AH48,IF(AR$3=$CI$13,Titoli!$AQ48,IF(AR$3=$CI$14,Titoli!$G76,IF(AR$3=$CI$15,Titoli!$P76,IF(AR$3=$CI$16,Titoli!$Y76,IF(AR$3=$CI$17,Titoli!$AH76,IF(AR$3=$CI$18,Titoli!$AQ76,IF(AR$3=$CI$19,Titoli!$G104,IF(AR$3=$CI$20,Titoli!$P104,IF(AR$3=$CI$21,Titoli!$Y104,IF(AR$3=$CI$22,Titoli!$AH104,IF(AR$3=$CI$23,Titoli!$AQ104,IF(AR$3=$CI$24,Titoli!$G132,IF(AR$3=$CI$25,Titoli!$P132,IF(AR$3=$CI$26,Titoli!$Y132,IF(AR$3=$CI$27,Titoli!$AH132,IF(AR$3=$CI$28,Titoli!$AQ132,""))))))))))))))))))))))))))</f>
        <v/>
      </c>
      <c r="AS20" s="16" t="str">
        <f t="shared" ref="AS20" si="235">IF(AR20="","",(AR20-AR19)/AR19)</f>
        <v/>
      </c>
      <c r="AT20" s="17" t="str">
        <f t="shared" si="43"/>
        <v/>
      </c>
      <c r="AU20" s="27" t="str">
        <f>IF(AU$3="","",IF(AU$3=$CI$4,Titoli!$G20,IF(AU$3=$CI$5,Titoli!$P20,IF(AU$3=$CI$6,Titoli!$Y20,IF(AU$3=$CI$7,Titoli!$AH20,IF(AU$3=$CI$8,Titoli!$AQ20,IF(AU$3=$CI$9,Titoli!$G48,IF(AU$3=$CI$10,Titoli!$P48,IF(AU$3=$CI$11,Titoli!$Y48,IF(AU$3=$CI$12,Titoli!$AH48,IF(AU$3=$CI$13,Titoli!$AQ48,IF(AU$3=$CI$14,Titoli!$G76,IF(AU$3=$CI$15,Titoli!$P76,IF(AU$3=$CI$16,Titoli!$Y76,IF(AU$3=$CI$17,Titoli!$AH76,IF(AU$3=$CI$18,Titoli!$AQ76,IF(AU$3=$CI$19,Titoli!$G104,IF(AU$3=$CI$20,Titoli!$P104,IF(AU$3=$CI$21,Titoli!$Y104,IF(AU$3=$CI$22,Titoli!$AH104,IF(AU$3=$CI$23,Titoli!$AQ104,IF(AU$3=$CI$24,Titoli!$G132,IF(AU$3=$CI$25,Titoli!$P132,IF(AU$3=$CI$26,Titoli!$Y132,IF(AU$3=$CI$27,Titoli!$AH132,IF(AU$3=$CI$28,Titoli!$AQ132,""))))))))))))))))))))))))))</f>
        <v/>
      </c>
      <c r="AV20" s="16" t="str">
        <f t="shared" ref="AV20" si="236">IF(AU20="","",(AU20-AU19)/AU19)</f>
        <v/>
      </c>
      <c r="AW20" s="17" t="str">
        <f t="shared" si="44"/>
        <v/>
      </c>
      <c r="AX20" s="27" t="str">
        <f>IF(AX$3="","",IF(AX$3=$CI$4,Titoli!$G20,IF(AX$3=$CI$5,Titoli!$P20,IF(AX$3=$CI$6,Titoli!$Y20,IF(AX$3=$CI$7,Titoli!$AH20,IF(AX$3=$CI$8,Titoli!$AQ20,IF(AX$3=$CI$9,Titoli!$G48,IF(AX$3=$CI$10,Titoli!$P48,IF(AX$3=$CI$11,Titoli!$Y48,IF(AX$3=$CI$12,Titoli!$AH48,IF(AX$3=$CI$13,Titoli!$AQ48,IF(AX$3=$CI$14,Titoli!$G76,IF(AX$3=$CI$15,Titoli!$P76,IF(AX$3=$CI$16,Titoli!$Y76,IF(AX$3=$CI$17,Titoli!$AH76,IF(AX$3=$CI$18,Titoli!$AQ76,IF(AX$3=$CI$19,Titoli!$G104,IF(AX$3=$CI$20,Titoli!$P104,IF(AX$3=$CI$21,Titoli!$Y104,IF(AX$3=$CI$22,Titoli!$AH104,IF(AX$3=$CI$23,Titoli!$AQ104,IF(AX$3=$CI$24,Titoli!$G132,IF(AX$3=$CI$25,Titoli!$P132,IF(AX$3=$CI$26,Titoli!$Y132,IF(AX$3=$CI$27,Titoli!$AH132,IF(AX$3=$CI$28,Titoli!$AQ132,""))))))))))))))))))))))))))</f>
        <v/>
      </c>
      <c r="AY20" s="16" t="str">
        <f t="shared" ref="AY20" si="237">IF(AX20="","",(AX20-AX19)/AX19)</f>
        <v/>
      </c>
      <c r="AZ20" s="17" t="str">
        <f t="shared" si="45"/>
        <v/>
      </c>
      <c r="BA20" s="27" t="str">
        <f>IF(BA$3="","",IF(BA$3=$CI$4,Titoli!$G20,IF(BA$3=$CI$5,Titoli!$P20,IF(BA$3=$CI$6,Titoli!$Y20,IF(BA$3=$CI$7,Titoli!$AH20,IF(BA$3=$CI$8,Titoli!$AQ20,IF(BA$3=$CI$9,Titoli!$G48,IF(BA$3=$CI$10,Titoli!$P48,IF(BA$3=$CI$11,Titoli!$Y48,IF(BA$3=$CI$12,Titoli!$AH48,IF(BA$3=$CI$13,Titoli!$AQ48,IF(BA$3=$CI$14,Titoli!$G76,IF(BA$3=$CI$15,Titoli!$P76,IF(BA$3=$CI$16,Titoli!$Y76,IF(BA$3=$CI$17,Titoli!$AH76,IF(BA$3=$CI$18,Titoli!$AQ76,IF(BA$3=$CI$19,Titoli!$G104,IF(BA$3=$CI$20,Titoli!$P104,IF(BA$3=$CI$21,Titoli!$Y104,IF(BA$3=$CI$22,Titoli!$AH104,IF(BA$3=$CI$23,Titoli!$AQ104,IF(BA$3=$CI$24,Titoli!$G132,IF(BA$3=$CI$25,Titoli!$P132,IF(BA$3=$CI$26,Titoli!$Y132,IF(BA$3=$CI$27,Titoli!$AH132,IF(BA$3=$CI$28,Titoli!$AQ132,""))))))))))))))))))))))))))</f>
        <v/>
      </c>
      <c r="BB20" s="16" t="str">
        <f t="shared" ref="BB20" si="238">IF(BA20="","",(BA20-BA19)/BA19)</f>
        <v/>
      </c>
      <c r="BC20" s="17" t="str">
        <f t="shared" si="47"/>
        <v/>
      </c>
      <c r="BD20" s="27" t="str">
        <f>IF(BD$3="","",IF(BD$3=$CI$4,Titoli!$G20,IF(BD$3=$CI$5,Titoli!$P20,IF(BD$3=$CI$6,Titoli!$Y20,IF(BD$3=$CI$7,Titoli!$AH20,IF(BD$3=$CI$8,Titoli!$AQ20,IF(BD$3=$CI$9,Titoli!$G48,IF(BD$3=$CI$10,Titoli!$P48,IF(BD$3=$CI$11,Titoli!$Y48,IF(BD$3=$CI$12,Titoli!$AH48,IF(BD$3=$CI$13,Titoli!$AQ48,IF(BD$3=$CI$14,Titoli!$G76,IF(BD$3=$CI$15,Titoli!$P76,IF(BD$3=$CI$16,Titoli!$Y76,IF(BD$3=$CI$17,Titoli!$AH76,IF(BD$3=$CI$18,Titoli!$AQ76,IF(BD$3=$CI$19,Titoli!$G104,IF(BD$3=$CI$20,Titoli!$P104,IF(BD$3=$CI$21,Titoli!$Y104,IF(BD$3=$CI$22,Titoli!$AH104,IF(BD$3=$CI$23,Titoli!$AQ104,IF(BD$3=$CI$24,Titoli!$G132,IF(BD$3=$CI$25,Titoli!$P132,IF(BD$3=$CI$26,Titoli!$Y132,IF(BD$3=$CI$27,Titoli!$AH132,IF(BD$3=$CI$28,Titoli!$AQ132,""))))))))))))))))))))))))))</f>
        <v/>
      </c>
      <c r="BE20" s="16" t="str">
        <f t="shared" ref="BE20" si="239">IF(BD20="","",(BD20-BD19)/BD19)</f>
        <v/>
      </c>
      <c r="BF20" s="17" t="str">
        <f t="shared" si="49"/>
        <v/>
      </c>
      <c r="BG20" s="27" t="str">
        <f>IF(BG$3="","",IF(BG$3=$CI$4,Titoli!$G20,IF(BG$3=$CI$5,Titoli!$P20,IF(BG$3=$CI$6,Titoli!$Y20,IF(BG$3=$CI$7,Titoli!$AH20,IF(BG$3=$CI$8,Titoli!$AQ20,IF(BG$3=$CI$9,Titoli!$G48,IF(BG$3=$CI$10,Titoli!$P48,IF(BG$3=$CI$11,Titoli!$Y48,IF(BG$3=$CI$12,Titoli!$AH48,IF(BG$3=$CI$13,Titoli!$AQ48,IF(BG$3=$CI$14,Titoli!$G76,IF(BG$3=$CI$15,Titoli!$P76,IF(BG$3=$CI$16,Titoli!$Y76,IF(BG$3=$CI$17,Titoli!$AH76,IF(BG$3=$CI$18,Titoli!$AQ76,IF(BG$3=$CI$19,Titoli!$G104,IF(BG$3=$CI$20,Titoli!$P104,IF(BG$3=$CI$21,Titoli!$Y104,IF(BG$3=$CI$22,Titoli!$AH104,IF(BG$3=$CI$23,Titoli!$AQ104,IF(BG$3=$CI$24,Titoli!$G132,IF(BG$3=$CI$25,Titoli!$P132,IF(BG$3=$CI$26,Titoli!$Y132,IF(BG$3=$CI$27,Titoli!$AH132,IF(BG$3=$CI$28,Titoli!$AQ132,""))))))))))))))))))))))))))</f>
        <v/>
      </c>
      <c r="BH20" s="16" t="str">
        <f t="shared" ref="BH20" si="240">IF(BG20="","",(BG20-BG19)/BG19)</f>
        <v/>
      </c>
      <c r="BI20" s="17" t="str">
        <f t="shared" si="51"/>
        <v/>
      </c>
      <c r="BJ20" s="27" t="str">
        <f>IF(BJ$3="","",IF(BJ$3=$CI$4,Titoli!$G20,IF(BJ$3=$CI$5,Titoli!$P20,IF(BJ$3=$CI$6,Titoli!$Y20,IF(BJ$3=$CI$7,Titoli!$AH20,IF(BJ$3=$CI$8,Titoli!$AQ20,IF(BJ$3=$CI$9,Titoli!$G48,IF(BJ$3=$CI$10,Titoli!$P48,IF(BJ$3=$CI$11,Titoli!$Y48,IF(BJ$3=$CI$12,Titoli!$AH48,IF(BJ$3=$CI$13,Titoli!$AQ48,IF(BJ$3=$CI$14,Titoli!$G76,IF(BJ$3=$CI$15,Titoli!$P76,IF(BJ$3=$CI$16,Titoli!$Y76,IF(BJ$3=$CI$17,Titoli!$AH76,IF(BJ$3=$CI$18,Titoli!$AQ76,IF(BJ$3=$CI$19,Titoli!$G104,IF(BJ$3=$CI$20,Titoli!$P104,IF(BJ$3=$CI$21,Titoli!$Y104,IF(BJ$3=$CI$22,Titoli!$AH104,IF(BJ$3=$CI$23,Titoli!$AQ104,IF(BJ$3=$CI$24,Titoli!$G132,IF(BJ$3=$CI$25,Titoli!$P132,IF(BJ$3=$CI$26,Titoli!$Y132,IF(BJ$3=$CI$27,Titoli!$AH132,IF(BJ$3=$CI$28,Titoli!$AQ132,""))))))))))))))))))))))))))</f>
        <v/>
      </c>
      <c r="BK20" s="16" t="str">
        <f t="shared" ref="BK20" si="241">IF(BJ20="","",(BJ20-BJ19)/BJ19)</f>
        <v/>
      </c>
      <c r="BL20" s="17" t="str">
        <f t="shared" si="53"/>
        <v/>
      </c>
      <c r="BM20" s="27" t="str">
        <f>IF(BM$3="","",IF(BM$3=$CI$4,Titoli!$G20,IF(BM$3=$CI$5,Titoli!$P20,IF(BM$3=$CI$6,Titoli!$Y20,IF(BM$3=$CI$7,Titoli!$AH20,IF(BM$3=$CI$8,Titoli!$AQ20,IF(BM$3=$CI$9,Titoli!$G48,IF(BM$3=$CI$10,Titoli!$P48,IF(BM$3=$CI$11,Titoli!$Y48,IF(BM$3=$CI$12,Titoli!$AH48,IF(BM$3=$CI$13,Titoli!$AQ48,IF(BM$3=$CI$14,Titoli!$G76,IF(BM$3=$CI$15,Titoli!$P76,IF(BM$3=$CI$16,Titoli!$Y76,IF(BM$3=$CI$17,Titoli!$AH76,IF(BM$3=$CI$18,Titoli!$AQ76,IF(BM$3=$CI$19,Titoli!$G104,IF(BM$3=$CI$20,Titoli!$P104,IF(BM$3=$CI$21,Titoli!$Y104,IF(BM$3=$CI$22,Titoli!$AH104,IF(BM$3=$CI$23,Titoli!$AQ104,IF(BM$3=$CI$24,Titoli!$G132,IF(BM$3=$CI$25,Titoli!$P132,IF(BM$3=$CI$26,Titoli!$Y132,IF(BM$3=$CI$27,Titoli!$AH132,IF(BM$3=$CI$28,Titoli!$AQ132,""))))))))))))))))))))))))))</f>
        <v/>
      </c>
      <c r="BN20" s="16" t="str">
        <f t="shared" ref="BN20" si="242">IF(BM20="","",(BM20-BM19)/BM19)</f>
        <v/>
      </c>
      <c r="BO20" s="17" t="str">
        <f t="shared" si="55"/>
        <v/>
      </c>
      <c r="BP20" s="27" t="str">
        <f>IF(BP$3="","",IF(BP$3=$CI$4,Titoli!$G20,IF(BP$3=$CI$5,Titoli!$P20,IF(BP$3=$CI$6,Titoli!$Y20,IF(BP$3=$CI$7,Titoli!$AH20,IF(BP$3=$CI$8,Titoli!$AQ20,IF(BP$3=$CI$9,Titoli!$G48,IF(BP$3=$CI$10,Titoli!$P48,IF(BP$3=$CI$11,Titoli!$Y48,IF(BP$3=$CI$12,Titoli!$AH48,IF(BP$3=$CI$13,Titoli!$AQ48,IF(BP$3=$CI$14,Titoli!$G76,IF(BP$3=$CI$15,Titoli!$P76,IF(BP$3=$CI$16,Titoli!$Y76,IF(BP$3=$CI$17,Titoli!$AH76,IF(BP$3=$CI$18,Titoli!$AQ76,IF(BP$3=$CI$19,Titoli!$G104,IF(BP$3=$CI$20,Titoli!$P104,IF(BP$3=$CI$21,Titoli!$Y104,IF(BP$3=$CI$22,Titoli!$AH104,IF(BP$3=$CI$23,Titoli!$AQ104,IF(BP$3=$CI$24,Titoli!$G132,IF(BP$3=$CI$25,Titoli!$P132,IF(BP$3=$CI$26,Titoli!$Y132,IF(BP$3=$CI$27,Titoli!$AH132,IF(BP$3=$CI$28,Titoli!$AQ132,""))))))))))))))))))))))))))</f>
        <v/>
      </c>
      <c r="BQ20" s="16" t="str">
        <f t="shared" ref="BQ20" si="243">IF(BP20="","",(BP20-BP19)/BP19)</f>
        <v/>
      </c>
      <c r="BR20" s="17" t="str">
        <f t="shared" si="57"/>
        <v/>
      </c>
      <c r="CH20" s="1">
        <f t="shared" si="58"/>
        <v>17</v>
      </c>
      <c r="CI20" s="25" t="s">
        <v>336</v>
      </c>
    </row>
    <row r="21" spans="1:87">
      <c r="A21" s="1">
        <f t="shared" si="59"/>
        <v>16</v>
      </c>
      <c r="B21" s="27">
        <f>IF($B$3="","",IF($B$3=$CI$4,Titoli!G21,IF($B$3=$CI$5,Titoli!P21,IF($B$3=$CI$6,Titoli!Y21,IF($B$3=$CI$7,Titoli!AH21,IF($B$3=$CI$8,Titoli!AQ21,IF($B$3=$CI$9,Titoli!G49,IF($B$3=$CI$10,Titoli!P49,IF($B$3=$CI$11,Titoli!Y49,IF($B$3=$CI$12,Titoli!AH49,IF($B$3=$CI$13,Titoli!AQ49,IF($B$3=$CI$14,Titoli!G77,IF($B$3=$CI$15,Titoli!P77,IF($B$3=$CI$16,Titoli!Y77,IF($B$3=$CI$17,Titoli!AH77,IF($B$3=$CI$18,Titoli!AQ77,IF($B$3=$CI$19,Titoli!G105,IF($B$3=$CI$20,Titoli!P105,IF($B$3=$CI$21,Titoli!Y105,IF($B$3=$CI$22,Titoli!AH105,IF($B$3=$CI$23,Titoli!AQ105,IF($B$3=$CI$24,Titoli!G133,IF($B$3=$CI$25,Titoli!P133,IF($B$3=$CI$26,Titoli!Y133,IF($B$3=$CI$27,Titoli!AH133,IF($B$3=$CI$28,Titoli!AQ133,""))))))))))))))))))))))))))</f>
        <v>3.1539999999999999</v>
      </c>
      <c r="C21" s="16">
        <f t="shared" si="60"/>
        <v>7.7185792349726765E-2</v>
      </c>
      <c r="D21" s="17">
        <f t="shared" si="61"/>
        <v>7.4351892441781517E-2</v>
      </c>
      <c r="E21" s="27">
        <f>IF($E$3="","",IF($E$3=$CI$4,Titoli!$G21,IF($E$3=$CI$5,Titoli!$P21,IF($E$3=$CI$6,Titoli!$Y21,IF($E$3=$CI$7,Titoli!$AH21,IF($E$3=$CI$8,Titoli!$AQ21,IF($E$3=$CI$9,Titoli!$G49,IF($E$3=$CI$10,Titoli!$P49,IF($E$3=$CI$11,Titoli!$Y49,IF($E$3=$CI$12,Titoli!$AH49,IF($E$3=$CI$13,Titoli!$AQ49,IF($E$3=$CI$14,Titoli!$G77,IF($E$3=$CI$15,Titoli!$P77,IF($E$3=$CI$16,Titoli!$Y77,IF($E$3=$CI$17,Titoli!$AH77,IF($E$3=$CI$18,Titoli!$AQ77,IF($E$3=$CI$19,Titoli!$G105,IF($E$3=$CI$20,Titoli!$P105,IF($E$3=$CI$21,Titoli!$Y105,IF($E$3=$CI$22,Titoli!$AH105,IF($E$3=$CI$23,Titoli!$AQ105,IF($E$3=$CI$24,Titoli!$G133,IF($E$3=$CI$25,Titoli!$P133,IF($E$3=$CI$26,Titoli!$Y133,IF($E$3=$CI$27,Titoli!$AH133,IF($E$3=$CI$28,Titoli!$AQ133,""))))))))))))))))))))))))))</f>
        <v>5.3250000000000002</v>
      </c>
      <c r="F21" s="16">
        <f t="shared" si="20"/>
        <v>4.5142296368989289E-2</v>
      </c>
      <c r="G21" s="17">
        <f t="shared" si="21"/>
        <v>4.4153044920800827E-2</v>
      </c>
      <c r="H21" s="27" t="str">
        <f>IF(H$3="","",IF(H$3=$CI$4,Titoli!$G21,IF(H$3=$CI$5,Titoli!$P21,IF(H$3=$CI$6,Titoli!$Y21,IF(H$3=$CI$7,Titoli!$AH21,IF(H$3=$CI$8,Titoli!$AQ21,IF(H$3=$CI$9,Titoli!$G49,IF(H$3=$CI$10,Titoli!$P49,IF(H$3=$CI$11,Titoli!$Y49,IF(H$3=$CI$12,Titoli!$AH49,IF(H$3=$CI$13,Titoli!$AQ49,IF(H$3=$CI$14,Titoli!$G77,IF(H$3=$CI$15,Titoli!$P77,IF(H$3=$CI$16,Titoli!$Y77,IF(H$3=$CI$17,Titoli!$AH77,IF(H$3=$CI$18,Titoli!$AQ77,IF(H$3=$CI$19,Titoli!$G105,IF(H$3=$CI$20,Titoli!$P105,IF(H$3=$CI$21,Titoli!$Y105,IF(H$3=$CI$22,Titoli!$AH105,IF(H$3=$CI$23,Titoli!$AQ105,IF(H$3=$CI$24,Titoli!$G133,IF(H$3=$CI$25,Titoli!$P133,IF(H$3=$CI$26,Titoli!$Y133,IF(H$3=$CI$27,Titoli!$AH133,IF(H$3=$CI$28,Titoli!$AQ133,""))))))))))))))))))))))))))</f>
        <v/>
      </c>
      <c r="I21" s="16" t="str">
        <f t="shared" si="20"/>
        <v/>
      </c>
      <c r="J21" s="17" t="str">
        <f t="shared" si="23"/>
        <v/>
      </c>
      <c r="K21" s="27" t="str">
        <f>IF(K$3="","",IF(K$3=$CI$4,Titoli!$G21,IF(K$3=$CI$5,Titoli!$P21,IF(K$3=$CI$6,Titoli!$Y21,IF(K$3=$CI$7,Titoli!$AH21,IF(K$3=$CI$8,Titoli!$AQ21,IF(K$3=$CI$9,Titoli!$G49,IF(K$3=$CI$10,Titoli!$P49,IF(K$3=$CI$11,Titoli!$Y49,IF(K$3=$CI$12,Titoli!$AH49,IF(K$3=$CI$13,Titoli!$AQ49,IF(K$3=$CI$14,Titoli!$G77,IF(K$3=$CI$15,Titoli!$P77,IF(K$3=$CI$16,Titoli!$Y77,IF(K$3=$CI$17,Titoli!$AH77,IF(K$3=$CI$18,Titoli!$AQ77,IF(K$3=$CI$19,Titoli!$G105,IF(K$3=$CI$20,Titoli!$P105,IF(K$3=$CI$21,Titoli!$Y105,IF(K$3=$CI$22,Titoli!$AH105,IF(K$3=$CI$23,Titoli!$AQ105,IF(K$3=$CI$24,Titoli!$G133,IF(K$3=$CI$25,Titoli!$P133,IF(K$3=$CI$26,Titoli!$Y133,IF(K$3=$CI$27,Titoli!$AH133,IF(K$3=$CI$28,Titoli!$AQ133,""))))))))))))))))))))))))))</f>
        <v/>
      </c>
      <c r="L21" s="16" t="str">
        <f t="shared" si="20"/>
        <v/>
      </c>
      <c r="M21" s="17" t="str">
        <f t="shared" si="25"/>
        <v/>
      </c>
      <c r="N21" s="27" t="str">
        <f>IF(N$3="","",IF(N$3=$CI$4,Titoli!$G21,IF(N$3=$CI$5,Titoli!$P21,IF(N$3=$CI$6,Titoli!$Y21,IF(N$3=$CI$7,Titoli!$AH21,IF(N$3=$CI$8,Titoli!$AQ21,IF(N$3=$CI$9,Titoli!$G49,IF(N$3=$CI$10,Titoli!$P49,IF(N$3=$CI$11,Titoli!$Y49,IF(N$3=$CI$12,Titoli!$AH49,IF(N$3=$CI$13,Titoli!$AQ49,IF(N$3=$CI$14,Titoli!$G77,IF(N$3=$CI$15,Titoli!$P77,IF(N$3=$CI$16,Titoli!$Y77,IF(N$3=$CI$17,Titoli!$AH77,IF(N$3=$CI$18,Titoli!$AQ77,IF(N$3=$CI$19,Titoli!$G105,IF(N$3=$CI$20,Titoli!$P105,IF(N$3=$CI$21,Titoli!$Y105,IF(N$3=$CI$22,Titoli!$AH105,IF(N$3=$CI$23,Titoli!$AQ105,IF(N$3=$CI$24,Titoli!$G133,IF(N$3=$CI$25,Titoli!$P133,IF(N$3=$CI$26,Titoli!$Y133,IF(N$3=$CI$27,Titoli!$AH133,IF(N$3=$CI$28,Titoli!$AQ133,""))))))))))))))))))))))))))</f>
        <v/>
      </c>
      <c r="O21" s="16" t="str">
        <f t="shared" si="20"/>
        <v/>
      </c>
      <c r="P21" s="17" t="str">
        <f t="shared" si="27"/>
        <v/>
      </c>
      <c r="Q21" s="27" t="str">
        <f>IF(Q$3="","",IF(Q$3=$CI$4,Titoli!$G21,IF(Q$3=$CI$5,Titoli!$P21,IF(Q$3=$CI$6,Titoli!$Y21,IF(Q$3=$CI$7,Titoli!$AH21,IF(Q$3=$CI$8,Titoli!$AQ21,IF(Q$3=$CI$9,Titoli!$G49,IF(Q$3=$CI$10,Titoli!$P49,IF(Q$3=$CI$11,Titoli!$Y49,IF(Q$3=$CI$12,Titoli!$AH49,IF(Q$3=$CI$13,Titoli!$AQ49,IF(Q$3=$CI$14,Titoli!$G77,IF(Q$3=$CI$15,Titoli!$P77,IF(Q$3=$CI$16,Titoli!$Y77,IF(Q$3=$CI$17,Titoli!$AH77,IF(Q$3=$CI$18,Titoli!$AQ77,IF(Q$3=$CI$19,Titoli!$G105,IF(Q$3=$CI$20,Titoli!$P105,IF(Q$3=$CI$21,Titoli!$Y105,IF(Q$3=$CI$22,Titoli!$AH105,IF(Q$3=$CI$23,Titoli!$AQ105,IF(Q$3=$CI$24,Titoli!$G133,IF(Q$3=$CI$25,Titoli!$P133,IF(Q$3=$CI$26,Titoli!$Y133,IF(Q$3=$CI$27,Titoli!$AH133,IF(Q$3=$CI$28,Titoli!$AQ133,""))))))))))))))))))))))))))</f>
        <v/>
      </c>
      <c r="R21" s="16" t="str">
        <f t="shared" si="20"/>
        <v/>
      </c>
      <c r="S21" s="17" t="str">
        <f t="shared" si="29"/>
        <v/>
      </c>
      <c r="T21" s="27" t="str">
        <f>IF(T$3="","",IF(T$3=$CI$4,Titoli!$G21,IF(T$3=$CI$5,Titoli!$P21,IF(T$3=$CI$6,Titoli!$Y21,IF(T$3=$CI$7,Titoli!$AH21,IF(T$3=$CI$8,Titoli!$AQ21,IF(T$3=$CI$9,Titoli!$G49,IF(T$3=$CI$10,Titoli!$P49,IF(T$3=$CI$11,Titoli!$Y49,IF(T$3=$CI$12,Titoli!$AH49,IF(T$3=$CI$13,Titoli!$AQ49,IF(T$3=$CI$14,Titoli!$G77,IF(T$3=$CI$15,Titoli!$P77,IF(T$3=$CI$16,Titoli!$Y77,IF(T$3=$CI$17,Titoli!$AH77,IF(T$3=$CI$18,Titoli!$AQ77,IF(T$3=$CI$19,Titoli!$G105,IF(T$3=$CI$20,Titoli!$P105,IF(T$3=$CI$21,Titoli!$Y105,IF(T$3=$CI$22,Titoli!$AH105,IF(T$3=$CI$23,Titoli!$AQ105,IF(T$3=$CI$24,Titoli!$G133,IF(T$3=$CI$25,Titoli!$P133,IF(T$3=$CI$26,Titoli!$Y133,IF(T$3=$CI$27,Titoli!$AH133,IF(T$3=$CI$28,Titoli!$AQ133,""))))))))))))))))))))))))))</f>
        <v/>
      </c>
      <c r="U21" s="16" t="str">
        <f t="shared" si="20"/>
        <v/>
      </c>
      <c r="V21" s="17" t="str">
        <f t="shared" si="31"/>
        <v/>
      </c>
      <c r="W21" s="27" t="str">
        <f>IF(W$3="","",IF(W$3=$CI$4,Titoli!$G21,IF(W$3=$CI$5,Titoli!$P21,IF(W$3=$CI$6,Titoli!$Y21,IF(W$3=$CI$7,Titoli!$AH21,IF(W$3=$CI$8,Titoli!$AQ21,IF(W$3=$CI$9,Titoli!$G49,IF(W$3=$CI$10,Titoli!$P49,IF(W$3=$CI$11,Titoli!$Y49,IF(W$3=$CI$12,Titoli!$AH49,IF(W$3=$CI$13,Titoli!$AQ49,IF(W$3=$CI$14,Titoli!$G77,IF(W$3=$CI$15,Titoli!$P77,IF(W$3=$CI$16,Titoli!$Y77,IF(W$3=$CI$17,Titoli!$AH77,IF(W$3=$CI$18,Titoli!$AQ77,IF(W$3=$CI$19,Titoli!$G105,IF(W$3=$CI$20,Titoli!$P105,IF(W$3=$CI$21,Titoli!$Y105,IF(W$3=$CI$22,Titoli!$AH105,IF(W$3=$CI$23,Titoli!$AQ105,IF(W$3=$CI$24,Titoli!$G133,IF(W$3=$CI$25,Titoli!$P133,IF(W$3=$CI$26,Titoli!$Y133,IF(W$3=$CI$27,Titoli!$AH133,IF(W$3=$CI$28,Titoli!$AQ133,""))))))))))))))))))))))))))</f>
        <v/>
      </c>
      <c r="X21" s="16" t="str">
        <f t="shared" si="20"/>
        <v/>
      </c>
      <c r="Y21" s="17" t="str">
        <f t="shared" si="33"/>
        <v/>
      </c>
      <c r="Z21" s="27" t="str">
        <f>IF(Z$3="","",IF(Z$3=$CI$4,Titoli!$G21,IF(Z$3=$CI$5,Titoli!$P21,IF(Z$3=$CI$6,Titoli!$Y21,IF(Z$3=$CI$7,Titoli!$AH21,IF(Z$3=$CI$8,Titoli!$AQ21,IF(Z$3=$CI$9,Titoli!$G49,IF(Z$3=$CI$10,Titoli!$P49,IF(Z$3=$CI$11,Titoli!$Y49,IF(Z$3=$CI$12,Titoli!$AH49,IF(Z$3=$CI$13,Titoli!$AQ49,IF(Z$3=$CI$14,Titoli!$G77,IF(Z$3=$CI$15,Titoli!$P77,IF(Z$3=$CI$16,Titoli!$Y77,IF(Z$3=$CI$17,Titoli!$AH77,IF(Z$3=$CI$18,Titoli!$AQ77,IF(Z$3=$CI$19,Titoli!$G105,IF(Z$3=$CI$20,Titoli!$P105,IF(Z$3=$CI$21,Titoli!$Y105,IF(Z$3=$CI$22,Titoli!$AH105,IF(Z$3=$CI$23,Titoli!$AQ105,IF(Z$3=$CI$24,Titoli!$G133,IF(Z$3=$CI$25,Titoli!$P133,IF(Z$3=$CI$26,Titoli!$Y133,IF(Z$3=$CI$27,Titoli!$AH133,IF(Z$3=$CI$28,Titoli!$AQ133,""))))))))))))))))))))))))))</f>
        <v/>
      </c>
      <c r="AA21" s="16" t="str">
        <f t="shared" si="20"/>
        <v/>
      </c>
      <c r="AB21" s="17" t="str">
        <f t="shared" si="35"/>
        <v/>
      </c>
      <c r="AC21" s="27" t="str">
        <f>IF(AC$3="","",IF(AC$3=$CI$4,Titoli!$G21,IF(AC$3=$CI$5,Titoli!$P21,IF(AC$3=$CI$6,Titoli!$Y21,IF(AC$3=$CI$7,Titoli!$AH21,IF(AC$3=$CI$8,Titoli!$AQ21,IF(AC$3=$CI$9,Titoli!$G49,IF(AC$3=$CI$10,Titoli!$P49,IF(AC$3=$CI$11,Titoli!$Y49,IF(AC$3=$CI$12,Titoli!$AH49,IF(AC$3=$CI$13,Titoli!$AQ49,IF(AC$3=$CI$14,Titoli!$G77,IF(AC$3=$CI$15,Titoli!$P77,IF(AC$3=$CI$16,Titoli!$Y77,IF(AC$3=$CI$17,Titoli!$AH77,IF(AC$3=$CI$18,Titoli!$AQ77,IF(AC$3=$CI$19,Titoli!$G105,IF(AC$3=$CI$20,Titoli!$P105,IF(AC$3=$CI$21,Titoli!$Y105,IF(AC$3=$CI$22,Titoli!$AH105,IF(AC$3=$CI$23,Titoli!$AQ105,IF(AC$3=$CI$24,Titoli!$G133,IF(AC$3=$CI$25,Titoli!$P133,IF(AC$3=$CI$26,Titoli!$Y133,IF(AC$3=$CI$27,Titoli!$AH133,IF(AC$3=$CI$28,Titoli!$AQ133,""))))))))))))))))))))))))))</f>
        <v/>
      </c>
      <c r="AD21" s="16" t="str">
        <f t="shared" si="20"/>
        <v/>
      </c>
      <c r="AE21" s="17" t="str">
        <f t="shared" si="37"/>
        <v/>
      </c>
      <c r="AF21" s="27" t="str">
        <f>IF(AF$3="","",IF(AF$3=$CI$4,Titoli!$G21,IF(AF$3=$CI$5,Titoli!$P21,IF(AF$3=$CI$6,Titoli!$Y21,IF(AF$3=$CI$7,Titoli!$AH21,IF(AF$3=$CI$8,Titoli!$AQ21,IF(AF$3=$CI$9,Titoli!$G49,IF(AF$3=$CI$10,Titoli!$P49,IF(AF$3=$CI$11,Titoli!$Y49,IF(AF$3=$CI$12,Titoli!$AH49,IF(AF$3=$CI$13,Titoli!$AQ49,IF(AF$3=$CI$14,Titoli!$G77,IF(AF$3=$CI$15,Titoli!$P77,IF(AF$3=$CI$16,Titoli!$Y77,IF(AF$3=$CI$17,Titoli!$AH77,IF(AF$3=$CI$18,Titoli!$AQ77,IF(AF$3=$CI$19,Titoli!$G105,IF(AF$3=$CI$20,Titoli!$P105,IF(AF$3=$CI$21,Titoli!$Y105,IF(AF$3=$CI$22,Titoli!$AH105,IF(AF$3=$CI$23,Titoli!$AQ105,IF(AF$3=$CI$24,Titoli!$G133,IF(AF$3=$CI$25,Titoli!$P133,IF(AF$3=$CI$26,Titoli!$Y133,IF(AF$3=$CI$27,Titoli!$AH133,IF(AF$3=$CI$28,Titoli!$AQ133,""))))))))))))))))))))))))))</f>
        <v/>
      </c>
      <c r="AG21" s="16" t="str">
        <f t="shared" ref="AG21" si="244">IF(AF21="","",(AF21-AF20)/AF20)</f>
        <v/>
      </c>
      <c r="AH21" s="17" t="str">
        <f t="shared" si="39"/>
        <v/>
      </c>
      <c r="AI21" s="27" t="str">
        <f>IF(AI$3="","",IF(AI$3=$CI$4,Titoli!$G21,IF(AI$3=$CI$5,Titoli!$P21,IF(AI$3=$CI$6,Titoli!$Y21,IF(AI$3=$CI$7,Titoli!$AH21,IF(AI$3=$CI$8,Titoli!$AQ21,IF(AI$3=$CI$9,Titoli!$G49,IF(AI$3=$CI$10,Titoli!$P49,IF(AI$3=$CI$11,Titoli!$Y49,IF(AI$3=$CI$12,Titoli!$AH49,IF(AI$3=$CI$13,Titoli!$AQ49,IF(AI$3=$CI$14,Titoli!$G77,IF(AI$3=$CI$15,Titoli!$P77,IF(AI$3=$CI$16,Titoli!$Y77,IF(AI$3=$CI$17,Titoli!$AH77,IF(AI$3=$CI$18,Titoli!$AQ77,IF(AI$3=$CI$19,Titoli!$G105,IF(AI$3=$CI$20,Titoli!$P105,IF(AI$3=$CI$21,Titoli!$Y105,IF(AI$3=$CI$22,Titoli!$AH105,IF(AI$3=$CI$23,Titoli!$AQ105,IF(AI$3=$CI$24,Titoli!$G133,IF(AI$3=$CI$25,Titoli!$P133,IF(AI$3=$CI$26,Titoli!$Y133,IF(AI$3=$CI$27,Titoli!$AH133,IF(AI$3=$CI$28,Titoli!$AQ133,""))))))))))))))))))))))))))</f>
        <v/>
      </c>
      <c r="AJ21" s="16" t="str">
        <f t="shared" ref="AJ21" si="245">IF(AI21="","",(AI21-AI20)/AI20)</f>
        <v/>
      </c>
      <c r="AK21" s="17" t="str">
        <f t="shared" si="40"/>
        <v/>
      </c>
      <c r="AL21" s="27" t="str">
        <f>IF(AL$3="","",IF(AL$3=$CI$4,Titoli!$G21,IF(AL$3=$CI$5,Titoli!$P21,IF(AL$3=$CI$6,Titoli!$Y21,IF(AL$3=$CI$7,Titoli!$AH21,IF(AL$3=$CI$8,Titoli!$AQ21,IF(AL$3=$CI$9,Titoli!$G49,IF(AL$3=$CI$10,Titoli!$P49,IF(AL$3=$CI$11,Titoli!$Y49,IF(AL$3=$CI$12,Titoli!$AH49,IF(AL$3=$CI$13,Titoli!$AQ49,IF(AL$3=$CI$14,Titoli!$G77,IF(AL$3=$CI$15,Titoli!$P77,IF(AL$3=$CI$16,Titoli!$Y77,IF(AL$3=$CI$17,Titoli!$AH77,IF(AL$3=$CI$18,Titoli!$AQ77,IF(AL$3=$CI$19,Titoli!$G105,IF(AL$3=$CI$20,Titoli!$P105,IF(AL$3=$CI$21,Titoli!$Y105,IF(AL$3=$CI$22,Titoli!$AH105,IF(AL$3=$CI$23,Titoli!$AQ105,IF(AL$3=$CI$24,Titoli!$G133,IF(AL$3=$CI$25,Titoli!$P133,IF(AL$3=$CI$26,Titoli!$Y133,IF(AL$3=$CI$27,Titoli!$AH133,IF(AL$3=$CI$28,Titoli!$AQ133,""))))))))))))))))))))))))))</f>
        <v/>
      </c>
      <c r="AM21" s="16" t="str">
        <f t="shared" ref="AM21" si="246">IF(AL21="","",(AL21-AL20)/AL20)</f>
        <v/>
      </c>
      <c r="AN21" s="17" t="str">
        <f t="shared" si="41"/>
        <v/>
      </c>
      <c r="AO21" s="27" t="str">
        <f>IF(AO$3="","",IF(AO$3=$CI$4,Titoli!$G21,IF(AO$3=$CI$5,Titoli!$P21,IF(AO$3=$CI$6,Titoli!$Y21,IF(AO$3=$CI$7,Titoli!$AH21,IF(AO$3=$CI$8,Titoli!$AQ21,IF(AO$3=$CI$9,Titoli!$G49,IF(AO$3=$CI$10,Titoli!$P49,IF(AO$3=$CI$11,Titoli!$Y49,IF(AO$3=$CI$12,Titoli!$AH49,IF(AO$3=$CI$13,Titoli!$AQ49,IF(AO$3=$CI$14,Titoli!$G77,IF(AO$3=$CI$15,Titoli!$P77,IF(AO$3=$CI$16,Titoli!$Y77,IF(AO$3=$CI$17,Titoli!$AH77,IF(AO$3=$CI$18,Titoli!$AQ77,IF(AO$3=$CI$19,Titoli!$G105,IF(AO$3=$CI$20,Titoli!$P105,IF(AO$3=$CI$21,Titoli!$Y105,IF(AO$3=$CI$22,Titoli!$AH105,IF(AO$3=$CI$23,Titoli!$AQ105,IF(AO$3=$CI$24,Titoli!$G133,IF(AO$3=$CI$25,Titoli!$P133,IF(AO$3=$CI$26,Titoli!$Y133,IF(AO$3=$CI$27,Titoli!$AH133,IF(AO$3=$CI$28,Titoli!$AQ133,""))))))))))))))))))))))))))</f>
        <v/>
      </c>
      <c r="AP21" s="16" t="str">
        <f t="shared" ref="AP21" si="247">IF(AO21="","",(AO21-AO20)/AO20)</f>
        <v/>
      </c>
      <c r="AQ21" s="17" t="str">
        <f t="shared" si="42"/>
        <v/>
      </c>
      <c r="AR21" s="27" t="str">
        <f>IF(AR$3="","",IF(AR$3=$CI$4,Titoli!$G21,IF(AR$3=$CI$5,Titoli!$P21,IF(AR$3=$CI$6,Titoli!$Y21,IF(AR$3=$CI$7,Titoli!$AH21,IF(AR$3=$CI$8,Titoli!$AQ21,IF(AR$3=$CI$9,Titoli!$G49,IF(AR$3=$CI$10,Titoli!$P49,IF(AR$3=$CI$11,Titoli!$Y49,IF(AR$3=$CI$12,Titoli!$AH49,IF(AR$3=$CI$13,Titoli!$AQ49,IF(AR$3=$CI$14,Titoli!$G77,IF(AR$3=$CI$15,Titoli!$P77,IF(AR$3=$CI$16,Titoli!$Y77,IF(AR$3=$CI$17,Titoli!$AH77,IF(AR$3=$CI$18,Titoli!$AQ77,IF(AR$3=$CI$19,Titoli!$G105,IF(AR$3=$CI$20,Titoli!$P105,IF(AR$3=$CI$21,Titoli!$Y105,IF(AR$3=$CI$22,Titoli!$AH105,IF(AR$3=$CI$23,Titoli!$AQ105,IF(AR$3=$CI$24,Titoli!$G133,IF(AR$3=$CI$25,Titoli!$P133,IF(AR$3=$CI$26,Titoli!$Y133,IF(AR$3=$CI$27,Titoli!$AH133,IF(AR$3=$CI$28,Titoli!$AQ133,""))))))))))))))))))))))))))</f>
        <v/>
      </c>
      <c r="AS21" s="16" t="str">
        <f t="shared" ref="AS21" si="248">IF(AR21="","",(AR21-AR20)/AR20)</f>
        <v/>
      </c>
      <c r="AT21" s="17" t="str">
        <f t="shared" si="43"/>
        <v/>
      </c>
      <c r="AU21" s="27" t="str">
        <f>IF(AU$3="","",IF(AU$3=$CI$4,Titoli!$G21,IF(AU$3=$CI$5,Titoli!$P21,IF(AU$3=$CI$6,Titoli!$Y21,IF(AU$3=$CI$7,Titoli!$AH21,IF(AU$3=$CI$8,Titoli!$AQ21,IF(AU$3=$CI$9,Titoli!$G49,IF(AU$3=$CI$10,Titoli!$P49,IF(AU$3=$CI$11,Titoli!$Y49,IF(AU$3=$CI$12,Titoli!$AH49,IF(AU$3=$CI$13,Titoli!$AQ49,IF(AU$3=$CI$14,Titoli!$G77,IF(AU$3=$CI$15,Titoli!$P77,IF(AU$3=$CI$16,Titoli!$Y77,IF(AU$3=$CI$17,Titoli!$AH77,IF(AU$3=$CI$18,Titoli!$AQ77,IF(AU$3=$CI$19,Titoli!$G105,IF(AU$3=$CI$20,Titoli!$P105,IF(AU$3=$CI$21,Titoli!$Y105,IF(AU$3=$CI$22,Titoli!$AH105,IF(AU$3=$CI$23,Titoli!$AQ105,IF(AU$3=$CI$24,Titoli!$G133,IF(AU$3=$CI$25,Titoli!$P133,IF(AU$3=$CI$26,Titoli!$Y133,IF(AU$3=$CI$27,Titoli!$AH133,IF(AU$3=$CI$28,Titoli!$AQ133,""))))))))))))))))))))))))))</f>
        <v/>
      </c>
      <c r="AV21" s="16" t="str">
        <f t="shared" ref="AV21" si="249">IF(AU21="","",(AU21-AU20)/AU20)</f>
        <v/>
      </c>
      <c r="AW21" s="17" t="str">
        <f t="shared" si="44"/>
        <v/>
      </c>
      <c r="AX21" s="27" t="str">
        <f>IF(AX$3="","",IF(AX$3=$CI$4,Titoli!$G21,IF(AX$3=$CI$5,Titoli!$P21,IF(AX$3=$CI$6,Titoli!$Y21,IF(AX$3=$CI$7,Titoli!$AH21,IF(AX$3=$CI$8,Titoli!$AQ21,IF(AX$3=$CI$9,Titoli!$G49,IF(AX$3=$CI$10,Titoli!$P49,IF(AX$3=$CI$11,Titoli!$Y49,IF(AX$3=$CI$12,Titoli!$AH49,IF(AX$3=$CI$13,Titoli!$AQ49,IF(AX$3=$CI$14,Titoli!$G77,IF(AX$3=$CI$15,Titoli!$P77,IF(AX$3=$CI$16,Titoli!$Y77,IF(AX$3=$CI$17,Titoli!$AH77,IF(AX$3=$CI$18,Titoli!$AQ77,IF(AX$3=$CI$19,Titoli!$G105,IF(AX$3=$CI$20,Titoli!$P105,IF(AX$3=$CI$21,Titoli!$Y105,IF(AX$3=$CI$22,Titoli!$AH105,IF(AX$3=$CI$23,Titoli!$AQ105,IF(AX$3=$CI$24,Titoli!$G133,IF(AX$3=$CI$25,Titoli!$P133,IF(AX$3=$CI$26,Titoli!$Y133,IF(AX$3=$CI$27,Titoli!$AH133,IF(AX$3=$CI$28,Titoli!$AQ133,""))))))))))))))))))))))))))</f>
        <v/>
      </c>
      <c r="AY21" s="16" t="str">
        <f t="shared" ref="AY21" si="250">IF(AX21="","",(AX21-AX20)/AX20)</f>
        <v/>
      </c>
      <c r="AZ21" s="17" t="str">
        <f t="shared" si="45"/>
        <v/>
      </c>
      <c r="BA21" s="27" t="str">
        <f>IF(BA$3="","",IF(BA$3=$CI$4,Titoli!$G21,IF(BA$3=$CI$5,Titoli!$P21,IF(BA$3=$CI$6,Titoli!$Y21,IF(BA$3=$CI$7,Titoli!$AH21,IF(BA$3=$CI$8,Titoli!$AQ21,IF(BA$3=$CI$9,Titoli!$G49,IF(BA$3=$CI$10,Titoli!$P49,IF(BA$3=$CI$11,Titoli!$Y49,IF(BA$3=$CI$12,Titoli!$AH49,IF(BA$3=$CI$13,Titoli!$AQ49,IF(BA$3=$CI$14,Titoli!$G77,IF(BA$3=$CI$15,Titoli!$P77,IF(BA$3=$CI$16,Titoli!$Y77,IF(BA$3=$CI$17,Titoli!$AH77,IF(BA$3=$CI$18,Titoli!$AQ77,IF(BA$3=$CI$19,Titoli!$G105,IF(BA$3=$CI$20,Titoli!$P105,IF(BA$3=$CI$21,Titoli!$Y105,IF(BA$3=$CI$22,Titoli!$AH105,IF(BA$3=$CI$23,Titoli!$AQ105,IF(BA$3=$CI$24,Titoli!$G133,IF(BA$3=$CI$25,Titoli!$P133,IF(BA$3=$CI$26,Titoli!$Y133,IF(BA$3=$CI$27,Titoli!$AH133,IF(BA$3=$CI$28,Titoli!$AQ133,""))))))))))))))))))))))))))</f>
        <v/>
      </c>
      <c r="BB21" s="16" t="str">
        <f t="shared" ref="BB21" si="251">IF(BA21="","",(BA21-BA20)/BA20)</f>
        <v/>
      </c>
      <c r="BC21" s="17" t="str">
        <f t="shared" si="47"/>
        <v/>
      </c>
      <c r="BD21" s="27" t="str">
        <f>IF(BD$3="","",IF(BD$3=$CI$4,Titoli!$G21,IF(BD$3=$CI$5,Titoli!$P21,IF(BD$3=$CI$6,Titoli!$Y21,IF(BD$3=$CI$7,Titoli!$AH21,IF(BD$3=$CI$8,Titoli!$AQ21,IF(BD$3=$CI$9,Titoli!$G49,IF(BD$3=$CI$10,Titoli!$P49,IF(BD$3=$CI$11,Titoli!$Y49,IF(BD$3=$CI$12,Titoli!$AH49,IF(BD$3=$CI$13,Titoli!$AQ49,IF(BD$3=$CI$14,Titoli!$G77,IF(BD$3=$CI$15,Titoli!$P77,IF(BD$3=$CI$16,Titoli!$Y77,IF(BD$3=$CI$17,Titoli!$AH77,IF(BD$3=$CI$18,Titoli!$AQ77,IF(BD$3=$CI$19,Titoli!$G105,IF(BD$3=$CI$20,Titoli!$P105,IF(BD$3=$CI$21,Titoli!$Y105,IF(BD$3=$CI$22,Titoli!$AH105,IF(BD$3=$CI$23,Titoli!$AQ105,IF(BD$3=$CI$24,Titoli!$G133,IF(BD$3=$CI$25,Titoli!$P133,IF(BD$3=$CI$26,Titoli!$Y133,IF(BD$3=$CI$27,Titoli!$AH133,IF(BD$3=$CI$28,Titoli!$AQ133,""))))))))))))))))))))))))))</f>
        <v/>
      </c>
      <c r="BE21" s="16" t="str">
        <f t="shared" ref="BE21" si="252">IF(BD21="","",(BD21-BD20)/BD20)</f>
        <v/>
      </c>
      <c r="BF21" s="17" t="str">
        <f t="shared" si="49"/>
        <v/>
      </c>
      <c r="BG21" s="27" t="str">
        <f>IF(BG$3="","",IF(BG$3=$CI$4,Titoli!$G21,IF(BG$3=$CI$5,Titoli!$P21,IF(BG$3=$CI$6,Titoli!$Y21,IF(BG$3=$CI$7,Titoli!$AH21,IF(BG$3=$CI$8,Titoli!$AQ21,IF(BG$3=$CI$9,Titoli!$G49,IF(BG$3=$CI$10,Titoli!$P49,IF(BG$3=$CI$11,Titoli!$Y49,IF(BG$3=$CI$12,Titoli!$AH49,IF(BG$3=$CI$13,Titoli!$AQ49,IF(BG$3=$CI$14,Titoli!$G77,IF(BG$3=$CI$15,Titoli!$P77,IF(BG$3=$CI$16,Titoli!$Y77,IF(BG$3=$CI$17,Titoli!$AH77,IF(BG$3=$CI$18,Titoli!$AQ77,IF(BG$3=$CI$19,Titoli!$G105,IF(BG$3=$CI$20,Titoli!$P105,IF(BG$3=$CI$21,Titoli!$Y105,IF(BG$3=$CI$22,Titoli!$AH105,IF(BG$3=$CI$23,Titoli!$AQ105,IF(BG$3=$CI$24,Titoli!$G133,IF(BG$3=$CI$25,Titoli!$P133,IF(BG$3=$CI$26,Titoli!$Y133,IF(BG$3=$CI$27,Titoli!$AH133,IF(BG$3=$CI$28,Titoli!$AQ133,""))))))))))))))))))))))))))</f>
        <v/>
      </c>
      <c r="BH21" s="16" t="str">
        <f t="shared" ref="BH21" si="253">IF(BG21="","",(BG21-BG20)/BG20)</f>
        <v/>
      </c>
      <c r="BI21" s="17" t="str">
        <f t="shared" si="51"/>
        <v/>
      </c>
      <c r="BJ21" s="27" t="str">
        <f>IF(BJ$3="","",IF(BJ$3=$CI$4,Titoli!$G21,IF(BJ$3=$CI$5,Titoli!$P21,IF(BJ$3=$CI$6,Titoli!$Y21,IF(BJ$3=$CI$7,Titoli!$AH21,IF(BJ$3=$CI$8,Titoli!$AQ21,IF(BJ$3=$CI$9,Titoli!$G49,IF(BJ$3=$CI$10,Titoli!$P49,IF(BJ$3=$CI$11,Titoli!$Y49,IF(BJ$3=$CI$12,Titoli!$AH49,IF(BJ$3=$CI$13,Titoli!$AQ49,IF(BJ$3=$CI$14,Titoli!$G77,IF(BJ$3=$CI$15,Titoli!$P77,IF(BJ$3=$CI$16,Titoli!$Y77,IF(BJ$3=$CI$17,Titoli!$AH77,IF(BJ$3=$CI$18,Titoli!$AQ77,IF(BJ$3=$CI$19,Titoli!$G105,IF(BJ$3=$CI$20,Titoli!$P105,IF(BJ$3=$CI$21,Titoli!$Y105,IF(BJ$3=$CI$22,Titoli!$AH105,IF(BJ$3=$CI$23,Titoli!$AQ105,IF(BJ$3=$CI$24,Titoli!$G133,IF(BJ$3=$CI$25,Titoli!$P133,IF(BJ$3=$CI$26,Titoli!$Y133,IF(BJ$3=$CI$27,Titoli!$AH133,IF(BJ$3=$CI$28,Titoli!$AQ133,""))))))))))))))))))))))))))</f>
        <v/>
      </c>
      <c r="BK21" s="16" t="str">
        <f t="shared" ref="BK21" si="254">IF(BJ21="","",(BJ21-BJ20)/BJ20)</f>
        <v/>
      </c>
      <c r="BL21" s="17" t="str">
        <f t="shared" si="53"/>
        <v/>
      </c>
      <c r="BM21" s="27" t="str">
        <f>IF(BM$3="","",IF(BM$3=$CI$4,Titoli!$G21,IF(BM$3=$CI$5,Titoli!$P21,IF(BM$3=$CI$6,Titoli!$Y21,IF(BM$3=$CI$7,Titoli!$AH21,IF(BM$3=$CI$8,Titoli!$AQ21,IF(BM$3=$CI$9,Titoli!$G49,IF(BM$3=$CI$10,Titoli!$P49,IF(BM$3=$CI$11,Titoli!$Y49,IF(BM$3=$CI$12,Titoli!$AH49,IF(BM$3=$CI$13,Titoli!$AQ49,IF(BM$3=$CI$14,Titoli!$G77,IF(BM$3=$CI$15,Titoli!$P77,IF(BM$3=$CI$16,Titoli!$Y77,IF(BM$3=$CI$17,Titoli!$AH77,IF(BM$3=$CI$18,Titoli!$AQ77,IF(BM$3=$CI$19,Titoli!$G105,IF(BM$3=$CI$20,Titoli!$P105,IF(BM$3=$CI$21,Titoli!$Y105,IF(BM$3=$CI$22,Titoli!$AH105,IF(BM$3=$CI$23,Titoli!$AQ105,IF(BM$3=$CI$24,Titoli!$G133,IF(BM$3=$CI$25,Titoli!$P133,IF(BM$3=$CI$26,Titoli!$Y133,IF(BM$3=$CI$27,Titoli!$AH133,IF(BM$3=$CI$28,Titoli!$AQ133,""))))))))))))))))))))))))))</f>
        <v/>
      </c>
      <c r="BN21" s="16" t="str">
        <f t="shared" ref="BN21" si="255">IF(BM21="","",(BM21-BM20)/BM20)</f>
        <v/>
      </c>
      <c r="BO21" s="17" t="str">
        <f t="shared" si="55"/>
        <v/>
      </c>
      <c r="BP21" s="27" t="str">
        <f>IF(BP$3="","",IF(BP$3=$CI$4,Titoli!$G21,IF(BP$3=$CI$5,Titoli!$P21,IF(BP$3=$CI$6,Titoli!$Y21,IF(BP$3=$CI$7,Titoli!$AH21,IF(BP$3=$CI$8,Titoli!$AQ21,IF(BP$3=$CI$9,Titoli!$G49,IF(BP$3=$CI$10,Titoli!$P49,IF(BP$3=$CI$11,Titoli!$Y49,IF(BP$3=$CI$12,Titoli!$AH49,IF(BP$3=$CI$13,Titoli!$AQ49,IF(BP$3=$CI$14,Titoli!$G77,IF(BP$3=$CI$15,Titoli!$P77,IF(BP$3=$CI$16,Titoli!$Y77,IF(BP$3=$CI$17,Titoli!$AH77,IF(BP$3=$CI$18,Titoli!$AQ77,IF(BP$3=$CI$19,Titoli!$G105,IF(BP$3=$CI$20,Titoli!$P105,IF(BP$3=$CI$21,Titoli!$Y105,IF(BP$3=$CI$22,Titoli!$AH105,IF(BP$3=$CI$23,Titoli!$AQ105,IF(BP$3=$CI$24,Titoli!$G133,IF(BP$3=$CI$25,Titoli!$P133,IF(BP$3=$CI$26,Titoli!$Y133,IF(BP$3=$CI$27,Titoli!$AH133,IF(BP$3=$CI$28,Titoli!$AQ133,""))))))))))))))))))))))))))</f>
        <v/>
      </c>
      <c r="BQ21" s="16" t="str">
        <f t="shared" ref="BQ21" si="256">IF(BP21="","",(BP21-BP20)/BP20)</f>
        <v/>
      </c>
      <c r="BR21" s="17" t="str">
        <f t="shared" si="57"/>
        <v/>
      </c>
      <c r="CH21" s="1">
        <f t="shared" si="58"/>
        <v>18</v>
      </c>
      <c r="CI21" s="25" t="s">
        <v>346</v>
      </c>
    </row>
    <row r="22" spans="1:87">
      <c r="A22" s="1">
        <f t="shared" si="59"/>
        <v>17</v>
      </c>
      <c r="B22" s="27">
        <f>IF($B$3="","",IF($B$3=$CI$4,Titoli!G22,IF($B$3=$CI$5,Titoli!P22,IF($B$3=$CI$6,Titoli!Y22,IF($B$3=$CI$7,Titoli!AH22,IF($B$3=$CI$8,Titoli!AQ22,IF($B$3=$CI$9,Titoli!G50,IF($B$3=$CI$10,Titoli!P50,IF($B$3=$CI$11,Titoli!Y50,IF($B$3=$CI$12,Titoli!AH50,IF($B$3=$CI$13,Titoli!AQ50,IF($B$3=$CI$14,Titoli!G78,IF($B$3=$CI$15,Titoli!P78,IF($B$3=$CI$16,Titoli!Y78,IF($B$3=$CI$17,Titoli!AH78,IF($B$3=$CI$18,Titoli!AQ78,IF($B$3=$CI$19,Titoli!G106,IF($B$3=$CI$20,Titoli!P106,IF($B$3=$CI$21,Titoli!Y106,IF($B$3=$CI$22,Titoli!AH106,IF($B$3=$CI$23,Titoli!AQ106,IF($B$3=$CI$24,Titoli!G134,IF($B$3=$CI$25,Titoli!P134,IF($B$3=$CI$26,Titoli!Y134,IF($B$3=$CI$27,Titoli!AH134,IF($B$3=$CI$28,Titoli!AQ134,""))))))))))))))))))))))))))</f>
        <v>3.15</v>
      </c>
      <c r="C22" s="16">
        <f t="shared" si="60"/>
        <v>-1.2682308180088787E-3</v>
      </c>
      <c r="D22" s="17">
        <f t="shared" si="61"/>
        <v>-1.2690357033049329E-3</v>
      </c>
      <c r="E22" s="27">
        <f>IF($E$3="","",IF($E$3=$CI$4,Titoli!$G22,IF($E$3=$CI$5,Titoli!$P22,IF($E$3=$CI$6,Titoli!$Y22,IF($E$3=$CI$7,Titoli!$AH22,IF($E$3=$CI$8,Titoli!$AQ22,IF($E$3=$CI$9,Titoli!$G50,IF($E$3=$CI$10,Titoli!$P50,IF($E$3=$CI$11,Titoli!$Y50,IF($E$3=$CI$12,Titoli!$AH50,IF($E$3=$CI$13,Titoli!$AQ50,IF($E$3=$CI$14,Titoli!$G78,IF($E$3=$CI$15,Titoli!$P78,IF($E$3=$CI$16,Titoli!$Y78,IF($E$3=$CI$17,Titoli!$AH78,IF($E$3=$CI$18,Titoli!$AQ78,IF($E$3=$CI$19,Titoli!$G106,IF($E$3=$CI$20,Titoli!$P106,IF($E$3=$CI$21,Titoli!$Y106,IF($E$3=$CI$22,Titoli!$AH106,IF($E$3=$CI$23,Titoli!$AQ106,IF($E$3=$CI$24,Titoli!$G134,IF($E$3=$CI$25,Titoli!$P134,IF($E$3=$CI$26,Titoli!$Y134,IF($E$3=$CI$27,Titoli!$AH134,IF($E$3=$CI$28,Titoli!$AQ134,""))))))))))))))))))))))))))</f>
        <v>5.4550000000000001</v>
      </c>
      <c r="F22" s="16">
        <f t="shared" ref="F22:AD29" si="257">IF(E22="","",(E22-E21)/E21)</f>
        <v>2.4413145539906082E-2</v>
      </c>
      <c r="G22" s="17">
        <f t="shared" si="21"/>
        <v>2.4119907689545372E-2</v>
      </c>
      <c r="H22" s="27" t="str">
        <f>IF(H$3="","",IF(H$3=$CI$4,Titoli!$G22,IF(H$3=$CI$5,Titoli!$P22,IF(H$3=$CI$6,Titoli!$Y22,IF(H$3=$CI$7,Titoli!$AH22,IF(H$3=$CI$8,Titoli!$AQ22,IF(H$3=$CI$9,Titoli!$G50,IF(H$3=$CI$10,Titoli!$P50,IF(H$3=$CI$11,Titoli!$Y50,IF(H$3=$CI$12,Titoli!$AH50,IF(H$3=$CI$13,Titoli!$AQ50,IF(H$3=$CI$14,Titoli!$G78,IF(H$3=$CI$15,Titoli!$P78,IF(H$3=$CI$16,Titoli!$Y78,IF(H$3=$CI$17,Titoli!$AH78,IF(H$3=$CI$18,Titoli!$AQ78,IF(H$3=$CI$19,Titoli!$G106,IF(H$3=$CI$20,Titoli!$P106,IF(H$3=$CI$21,Titoli!$Y106,IF(H$3=$CI$22,Titoli!$AH106,IF(H$3=$CI$23,Titoli!$AQ106,IF(H$3=$CI$24,Titoli!$G134,IF(H$3=$CI$25,Titoli!$P134,IF(H$3=$CI$26,Titoli!$Y134,IF(H$3=$CI$27,Titoli!$AH134,IF(H$3=$CI$28,Titoli!$AQ134,""))))))))))))))))))))))))))</f>
        <v/>
      </c>
      <c r="I22" s="16" t="str">
        <f t="shared" si="257"/>
        <v/>
      </c>
      <c r="J22" s="17" t="str">
        <f t="shared" si="23"/>
        <v/>
      </c>
      <c r="K22" s="27" t="str">
        <f>IF(K$3="","",IF(K$3=$CI$4,Titoli!$G22,IF(K$3=$CI$5,Titoli!$P22,IF(K$3=$CI$6,Titoli!$Y22,IF(K$3=$CI$7,Titoli!$AH22,IF(K$3=$CI$8,Titoli!$AQ22,IF(K$3=$CI$9,Titoli!$G50,IF(K$3=$CI$10,Titoli!$P50,IF(K$3=$CI$11,Titoli!$Y50,IF(K$3=$CI$12,Titoli!$AH50,IF(K$3=$CI$13,Titoli!$AQ50,IF(K$3=$CI$14,Titoli!$G78,IF(K$3=$CI$15,Titoli!$P78,IF(K$3=$CI$16,Titoli!$Y78,IF(K$3=$CI$17,Titoli!$AH78,IF(K$3=$CI$18,Titoli!$AQ78,IF(K$3=$CI$19,Titoli!$G106,IF(K$3=$CI$20,Titoli!$P106,IF(K$3=$CI$21,Titoli!$Y106,IF(K$3=$CI$22,Titoli!$AH106,IF(K$3=$CI$23,Titoli!$AQ106,IF(K$3=$CI$24,Titoli!$G134,IF(K$3=$CI$25,Titoli!$P134,IF(K$3=$CI$26,Titoli!$Y134,IF(K$3=$CI$27,Titoli!$AH134,IF(K$3=$CI$28,Titoli!$AQ134,""))))))))))))))))))))))))))</f>
        <v/>
      </c>
      <c r="L22" s="16" t="str">
        <f t="shared" si="257"/>
        <v/>
      </c>
      <c r="M22" s="17" t="str">
        <f t="shared" si="25"/>
        <v/>
      </c>
      <c r="N22" s="27" t="str">
        <f>IF(N$3="","",IF(N$3=$CI$4,Titoli!$G22,IF(N$3=$CI$5,Titoli!$P22,IF(N$3=$CI$6,Titoli!$Y22,IF(N$3=$CI$7,Titoli!$AH22,IF(N$3=$CI$8,Titoli!$AQ22,IF(N$3=$CI$9,Titoli!$G50,IF(N$3=$CI$10,Titoli!$P50,IF(N$3=$CI$11,Titoli!$Y50,IF(N$3=$CI$12,Titoli!$AH50,IF(N$3=$CI$13,Titoli!$AQ50,IF(N$3=$CI$14,Titoli!$G78,IF(N$3=$CI$15,Titoli!$P78,IF(N$3=$CI$16,Titoli!$Y78,IF(N$3=$CI$17,Titoli!$AH78,IF(N$3=$CI$18,Titoli!$AQ78,IF(N$3=$CI$19,Titoli!$G106,IF(N$3=$CI$20,Titoli!$P106,IF(N$3=$CI$21,Titoli!$Y106,IF(N$3=$CI$22,Titoli!$AH106,IF(N$3=$CI$23,Titoli!$AQ106,IF(N$3=$CI$24,Titoli!$G134,IF(N$3=$CI$25,Titoli!$P134,IF(N$3=$CI$26,Titoli!$Y134,IF(N$3=$CI$27,Titoli!$AH134,IF(N$3=$CI$28,Titoli!$AQ134,""))))))))))))))))))))))))))</f>
        <v/>
      </c>
      <c r="O22" s="16" t="str">
        <f t="shared" si="257"/>
        <v/>
      </c>
      <c r="P22" s="17" t="str">
        <f t="shared" si="27"/>
        <v/>
      </c>
      <c r="Q22" s="27" t="str">
        <f>IF(Q$3="","",IF(Q$3=$CI$4,Titoli!$G22,IF(Q$3=$CI$5,Titoli!$P22,IF(Q$3=$CI$6,Titoli!$Y22,IF(Q$3=$CI$7,Titoli!$AH22,IF(Q$3=$CI$8,Titoli!$AQ22,IF(Q$3=$CI$9,Titoli!$G50,IF(Q$3=$CI$10,Titoli!$P50,IF(Q$3=$CI$11,Titoli!$Y50,IF(Q$3=$CI$12,Titoli!$AH50,IF(Q$3=$CI$13,Titoli!$AQ50,IF(Q$3=$CI$14,Titoli!$G78,IF(Q$3=$CI$15,Titoli!$P78,IF(Q$3=$CI$16,Titoli!$Y78,IF(Q$3=$CI$17,Titoli!$AH78,IF(Q$3=$CI$18,Titoli!$AQ78,IF(Q$3=$CI$19,Titoli!$G106,IF(Q$3=$CI$20,Titoli!$P106,IF(Q$3=$CI$21,Titoli!$Y106,IF(Q$3=$CI$22,Titoli!$AH106,IF(Q$3=$CI$23,Titoli!$AQ106,IF(Q$3=$CI$24,Titoli!$G134,IF(Q$3=$CI$25,Titoli!$P134,IF(Q$3=$CI$26,Titoli!$Y134,IF(Q$3=$CI$27,Titoli!$AH134,IF(Q$3=$CI$28,Titoli!$AQ134,""))))))))))))))))))))))))))</f>
        <v/>
      </c>
      <c r="R22" s="16" t="str">
        <f t="shared" si="257"/>
        <v/>
      </c>
      <c r="S22" s="17" t="str">
        <f t="shared" si="29"/>
        <v/>
      </c>
      <c r="T22" s="27" t="str">
        <f>IF(T$3="","",IF(T$3=$CI$4,Titoli!$G22,IF(T$3=$CI$5,Titoli!$P22,IF(T$3=$CI$6,Titoli!$Y22,IF(T$3=$CI$7,Titoli!$AH22,IF(T$3=$CI$8,Titoli!$AQ22,IF(T$3=$CI$9,Titoli!$G50,IF(T$3=$CI$10,Titoli!$P50,IF(T$3=$CI$11,Titoli!$Y50,IF(T$3=$CI$12,Titoli!$AH50,IF(T$3=$CI$13,Titoli!$AQ50,IF(T$3=$CI$14,Titoli!$G78,IF(T$3=$CI$15,Titoli!$P78,IF(T$3=$CI$16,Titoli!$Y78,IF(T$3=$CI$17,Titoli!$AH78,IF(T$3=$CI$18,Titoli!$AQ78,IF(T$3=$CI$19,Titoli!$G106,IF(T$3=$CI$20,Titoli!$P106,IF(T$3=$CI$21,Titoli!$Y106,IF(T$3=$CI$22,Titoli!$AH106,IF(T$3=$CI$23,Titoli!$AQ106,IF(T$3=$CI$24,Titoli!$G134,IF(T$3=$CI$25,Titoli!$P134,IF(T$3=$CI$26,Titoli!$Y134,IF(T$3=$CI$27,Titoli!$AH134,IF(T$3=$CI$28,Titoli!$AQ134,""))))))))))))))))))))))))))</f>
        <v/>
      </c>
      <c r="U22" s="16" t="str">
        <f t="shared" si="257"/>
        <v/>
      </c>
      <c r="V22" s="17" t="str">
        <f t="shared" si="31"/>
        <v/>
      </c>
      <c r="W22" s="27" t="str">
        <f>IF(W$3="","",IF(W$3=$CI$4,Titoli!$G22,IF(W$3=$CI$5,Titoli!$P22,IF(W$3=$CI$6,Titoli!$Y22,IF(W$3=$CI$7,Titoli!$AH22,IF(W$3=$CI$8,Titoli!$AQ22,IF(W$3=$CI$9,Titoli!$G50,IF(W$3=$CI$10,Titoli!$P50,IF(W$3=$CI$11,Titoli!$Y50,IF(W$3=$CI$12,Titoli!$AH50,IF(W$3=$CI$13,Titoli!$AQ50,IF(W$3=$CI$14,Titoli!$G78,IF(W$3=$CI$15,Titoli!$P78,IF(W$3=$CI$16,Titoli!$Y78,IF(W$3=$CI$17,Titoli!$AH78,IF(W$3=$CI$18,Titoli!$AQ78,IF(W$3=$CI$19,Titoli!$G106,IF(W$3=$CI$20,Titoli!$P106,IF(W$3=$CI$21,Titoli!$Y106,IF(W$3=$CI$22,Titoli!$AH106,IF(W$3=$CI$23,Titoli!$AQ106,IF(W$3=$CI$24,Titoli!$G134,IF(W$3=$CI$25,Titoli!$P134,IF(W$3=$CI$26,Titoli!$Y134,IF(W$3=$CI$27,Titoli!$AH134,IF(W$3=$CI$28,Titoli!$AQ134,""))))))))))))))))))))))))))</f>
        <v/>
      </c>
      <c r="X22" s="16" t="str">
        <f t="shared" si="257"/>
        <v/>
      </c>
      <c r="Y22" s="17" t="str">
        <f t="shared" si="33"/>
        <v/>
      </c>
      <c r="Z22" s="27" t="str">
        <f>IF(Z$3="","",IF(Z$3=$CI$4,Titoli!$G22,IF(Z$3=$CI$5,Titoli!$P22,IF(Z$3=$CI$6,Titoli!$Y22,IF(Z$3=$CI$7,Titoli!$AH22,IF(Z$3=$CI$8,Titoli!$AQ22,IF(Z$3=$CI$9,Titoli!$G50,IF(Z$3=$CI$10,Titoli!$P50,IF(Z$3=$CI$11,Titoli!$Y50,IF(Z$3=$CI$12,Titoli!$AH50,IF(Z$3=$CI$13,Titoli!$AQ50,IF(Z$3=$CI$14,Titoli!$G78,IF(Z$3=$CI$15,Titoli!$P78,IF(Z$3=$CI$16,Titoli!$Y78,IF(Z$3=$CI$17,Titoli!$AH78,IF(Z$3=$CI$18,Titoli!$AQ78,IF(Z$3=$CI$19,Titoli!$G106,IF(Z$3=$CI$20,Titoli!$P106,IF(Z$3=$CI$21,Titoli!$Y106,IF(Z$3=$CI$22,Titoli!$AH106,IF(Z$3=$CI$23,Titoli!$AQ106,IF(Z$3=$CI$24,Titoli!$G134,IF(Z$3=$CI$25,Titoli!$P134,IF(Z$3=$CI$26,Titoli!$Y134,IF(Z$3=$CI$27,Titoli!$AH134,IF(Z$3=$CI$28,Titoli!$AQ134,""))))))))))))))))))))))))))</f>
        <v/>
      </c>
      <c r="AA22" s="16" t="str">
        <f t="shared" si="257"/>
        <v/>
      </c>
      <c r="AB22" s="17" t="str">
        <f t="shared" si="35"/>
        <v/>
      </c>
      <c r="AC22" s="27" t="str">
        <f>IF(AC$3="","",IF(AC$3=$CI$4,Titoli!$G22,IF(AC$3=$CI$5,Titoli!$P22,IF(AC$3=$CI$6,Titoli!$Y22,IF(AC$3=$CI$7,Titoli!$AH22,IF(AC$3=$CI$8,Titoli!$AQ22,IF(AC$3=$CI$9,Titoli!$G50,IF(AC$3=$CI$10,Titoli!$P50,IF(AC$3=$CI$11,Titoli!$Y50,IF(AC$3=$CI$12,Titoli!$AH50,IF(AC$3=$CI$13,Titoli!$AQ50,IF(AC$3=$CI$14,Titoli!$G78,IF(AC$3=$CI$15,Titoli!$P78,IF(AC$3=$CI$16,Titoli!$Y78,IF(AC$3=$CI$17,Titoli!$AH78,IF(AC$3=$CI$18,Titoli!$AQ78,IF(AC$3=$CI$19,Titoli!$G106,IF(AC$3=$CI$20,Titoli!$P106,IF(AC$3=$CI$21,Titoli!$Y106,IF(AC$3=$CI$22,Titoli!$AH106,IF(AC$3=$CI$23,Titoli!$AQ106,IF(AC$3=$CI$24,Titoli!$G134,IF(AC$3=$CI$25,Titoli!$P134,IF(AC$3=$CI$26,Titoli!$Y134,IF(AC$3=$CI$27,Titoli!$AH134,IF(AC$3=$CI$28,Titoli!$AQ134,""))))))))))))))))))))))))))</f>
        <v/>
      </c>
      <c r="AD22" s="16" t="str">
        <f t="shared" si="257"/>
        <v/>
      </c>
      <c r="AE22" s="17" t="str">
        <f t="shared" si="37"/>
        <v/>
      </c>
      <c r="AF22" s="27" t="str">
        <f>IF(AF$3="","",IF(AF$3=$CI$4,Titoli!$G22,IF(AF$3=$CI$5,Titoli!$P22,IF(AF$3=$CI$6,Titoli!$Y22,IF(AF$3=$CI$7,Titoli!$AH22,IF(AF$3=$CI$8,Titoli!$AQ22,IF(AF$3=$CI$9,Titoli!$G50,IF(AF$3=$CI$10,Titoli!$P50,IF(AF$3=$CI$11,Titoli!$Y50,IF(AF$3=$CI$12,Titoli!$AH50,IF(AF$3=$CI$13,Titoli!$AQ50,IF(AF$3=$CI$14,Titoli!$G78,IF(AF$3=$CI$15,Titoli!$P78,IF(AF$3=$CI$16,Titoli!$Y78,IF(AF$3=$CI$17,Titoli!$AH78,IF(AF$3=$CI$18,Titoli!$AQ78,IF(AF$3=$CI$19,Titoli!$G106,IF(AF$3=$CI$20,Titoli!$P106,IF(AF$3=$CI$21,Titoli!$Y106,IF(AF$3=$CI$22,Titoli!$AH106,IF(AF$3=$CI$23,Titoli!$AQ106,IF(AF$3=$CI$24,Titoli!$G134,IF(AF$3=$CI$25,Titoli!$P134,IF(AF$3=$CI$26,Titoli!$Y134,IF(AF$3=$CI$27,Titoli!$AH134,IF(AF$3=$CI$28,Titoli!$AQ134,""))))))))))))))))))))))))))</f>
        <v/>
      </c>
      <c r="AG22" s="16" t="str">
        <f t="shared" ref="AG22" si="258">IF(AF22="","",(AF22-AF21)/AF21)</f>
        <v/>
      </c>
      <c r="AH22" s="17" t="str">
        <f t="shared" si="39"/>
        <v/>
      </c>
      <c r="AI22" s="27" t="str">
        <f>IF(AI$3="","",IF(AI$3=$CI$4,Titoli!$G22,IF(AI$3=$CI$5,Titoli!$P22,IF(AI$3=$CI$6,Titoli!$Y22,IF(AI$3=$CI$7,Titoli!$AH22,IF(AI$3=$CI$8,Titoli!$AQ22,IF(AI$3=$CI$9,Titoli!$G50,IF(AI$3=$CI$10,Titoli!$P50,IF(AI$3=$CI$11,Titoli!$Y50,IF(AI$3=$CI$12,Titoli!$AH50,IF(AI$3=$CI$13,Titoli!$AQ50,IF(AI$3=$CI$14,Titoli!$G78,IF(AI$3=$CI$15,Titoli!$P78,IF(AI$3=$CI$16,Titoli!$Y78,IF(AI$3=$CI$17,Titoli!$AH78,IF(AI$3=$CI$18,Titoli!$AQ78,IF(AI$3=$CI$19,Titoli!$G106,IF(AI$3=$CI$20,Titoli!$P106,IF(AI$3=$CI$21,Titoli!$Y106,IF(AI$3=$CI$22,Titoli!$AH106,IF(AI$3=$CI$23,Titoli!$AQ106,IF(AI$3=$CI$24,Titoli!$G134,IF(AI$3=$CI$25,Titoli!$P134,IF(AI$3=$CI$26,Titoli!$Y134,IF(AI$3=$CI$27,Titoli!$AH134,IF(AI$3=$CI$28,Titoli!$AQ134,""))))))))))))))))))))))))))</f>
        <v/>
      </c>
      <c r="AJ22" s="16" t="str">
        <f t="shared" ref="AJ22" si="259">IF(AI22="","",(AI22-AI21)/AI21)</f>
        <v/>
      </c>
      <c r="AK22" s="17" t="str">
        <f t="shared" si="40"/>
        <v/>
      </c>
      <c r="AL22" s="27" t="str">
        <f>IF(AL$3="","",IF(AL$3=$CI$4,Titoli!$G22,IF(AL$3=$CI$5,Titoli!$P22,IF(AL$3=$CI$6,Titoli!$Y22,IF(AL$3=$CI$7,Titoli!$AH22,IF(AL$3=$CI$8,Titoli!$AQ22,IF(AL$3=$CI$9,Titoli!$G50,IF(AL$3=$CI$10,Titoli!$P50,IF(AL$3=$CI$11,Titoli!$Y50,IF(AL$3=$CI$12,Titoli!$AH50,IF(AL$3=$CI$13,Titoli!$AQ50,IF(AL$3=$CI$14,Titoli!$G78,IF(AL$3=$CI$15,Titoli!$P78,IF(AL$3=$CI$16,Titoli!$Y78,IF(AL$3=$CI$17,Titoli!$AH78,IF(AL$3=$CI$18,Titoli!$AQ78,IF(AL$3=$CI$19,Titoli!$G106,IF(AL$3=$CI$20,Titoli!$P106,IF(AL$3=$CI$21,Titoli!$Y106,IF(AL$3=$CI$22,Titoli!$AH106,IF(AL$3=$CI$23,Titoli!$AQ106,IF(AL$3=$CI$24,Titoli!$G134,IF(AL$3=$CI$25,Titoli!$P134,IF(AL$3=$CI$26,Titoli!$Y134,IF(AL$3=$CI$27,Titoli!$AH134,IF(AL$3=$CI$28,Titoli!$AQ134,""))))))))))))))))))))))))))</f>
        <v/>
      </c>
      <c r="AM22" s="16" t="str">
        <f t="shared" ref="AM22" si="260">IF(AL22="","",(AL22-AL21)/AL21)</f>
        <v/>
      </c>
      <c r="AN22" s="17" t="str">
        <f t="shared" si="41"/>
        <v/>
      </c>
      <c r="AO22" s="27" t="str">
        <f>IF(AO$3="","",IF(AO$3=$CI$4,Titoli!$G22,IF(AO$3=$CI$5,Titoli!$P22,IF(AO$3=$CI$6,Titoli!$Y22,IF(AO$3=$CI$7,Titoli!$AH22,IF(AO$3=$CI$8,Titoli!$AQ22,IF(AO$3=$CI$9,Titoli!$G50,IF(AO$3=$CI$10,Titoli!$P50,IF(AO$3=$CI$11,Titoli!$Y50,IF(AO$3=$CI$12,Titoli!$AH50,IF(AO$3=$CI$13,Titoli!$AQ50,IF(AO$3=$CI$14,Titoli!$G78,IF(AO$3=$CI$15,Titoli!$P78,IF(AO$3=$CI$16,Titoli!$Y78,IF(AO$3=$CI$17,Titoli!$AH78,IF(AO$3=$CI$18,Titoli!$AQ78,IF(AO$3=$CI$19,Titoli!$G106,IF(AO$3=$CI$20,Titoli!$P106,IF(AO$3=$CI$21,Titoli!$Y106,IF(AO$3=$CI$22,Titoli!$AH106,IF(AO$3=$CI$23,Titoli!$AQ106,IF(AO$3=$CI$24,Titoli!$G134,IF(AO$3=$CI$25,Titoli!$P134,IF(AO$3=$CI$26,Titoli!$Y134,IF(AO$3=$CI$27,Titoli!$AH134,IF(AO$3=$CI$28,Titoli!$AQ134,""))))))))))))))))))))))))))</f>
        <v/>
      </c>
      <c r="AP22" s="16" t="str">
        <f t="shared" ref="AP22" si="261">IF(AO22="","",(AO22-AO21)/AO21)</f>
        <v/>
      </c>
      <c r="AQ22" s="17" t="str">
        <f t="shared" si="42"/>
        <v/>
      </c>
      <c r="AR22" s="27" t="str">
        <f>IF(AR$3="","",IF(AR$3=$CI$4,Titoli!$G22,IF(AR$3=$CI$5,Titoli!$P22,IF(AR$3=$CI$6,Titoli!$Y22,IF(AR$3=$CI$7,Titoli!$AH22,IF(AR$3=$CI$8,Titoli!$AQ22,IF(AR$3=$CI$9,Titoli!$G50,IF(AR$3=$CI$10,Titoli!$P50,IF(AR$3=$CI$11,Titoli!$Y50,IF(AR$3=$CI$12,Titoli!$AH50,IF(AR$3=$CI$13,Titoli!$AQ50,IF(AR$3=$CI$14,Titoli!$G78,IF(AR$3=$CI$15,Titoli!$P78,IF(AR$3=$CI$16,Titoli!$Y78,IF(AR$3=$CI$17,Titoli!$AH78,IF(AR$3=$CI$18,Titoli!$AQ78,IF(AR$3=$CI$19,Titoli!$G106,IF(AR$3=$CI$20,Titoli!$P106,IF(AR$3=$CI$21,Titoli!$Y106,IF(AR$3=$CI$22,Titoli!$AH106,IF(AR$3=$CI$23,Titoli!$AQ106,IF(AR$3=$CI$24,Titoli!$G134,IF(AR$3=$CI$25,Titoli!$P134,IF(AR$3=$CI$26,Titoli!$Y134,IF(AR$3=$CI$27,Titoli!$AH134,IF(AR$3=$CI$28,Titoli!$AQ134,""))))))))))))))))))))))))))</f>
        <v/>
      </c>
      <c r="AS22" s="16" t="str">
        <f t="shared" ref="AS22" si="262">IF(AR22="","",(AR22-AR21)/AR21)</f>
        <v/>
      </c>
      <c r="AT22" s="17" t="str">
        <f t="shared" si="43"/>
        <v/>
      </c>
      <c r="AU22" s="27" t="str">
        <f>IF(AU$3="","",IF(AU$3=$CI$4,Titoli!$G22,IF(AU$3=$CI$5,Titoli!$P22,IF(AU$3=$CI$6,Titoli!$Y22,IF(AU$3=$CI$7,Titoli!$AH22,IF(AU$3=$CI$8,Titoli!$AQ22,IF(AU$3=$CI$9,Titoli!$G50,IF(AU$3=$CI$10,Titoli!$P50,IF(AU$3=$CI$11,Titoli!$Y50,IF(AU$3=$CI$12,Titoli!$AH50,IF(AU$3=$CI$13,Titoli!$AQ50,IF(AU$3=$CI$14,Titoli!$G78,IF(AU$3=$CI$15,Titoli!$P78,IF(AU$3=$CI$16,Titoli!$Y78,IF(AU$3=$CI$17,Titoli!$AH78,IF(AU$3=$CI$18,Titoli!$AQ78,IF(AU$3=$CI$19,Titoli!$G106,IF(AU$3=$CI$20,Titoli!$P106,IF(AU$3=$CI$21,Titoli!$Y106,IF(AU$3=$CI$22,Titoli!$AH106,IF(AU$3=$CI$23,Titoli!$AQ106,IF(AU$3=$CI$24,Titoli!$G134,IF(AU$3=$CI$25,Titoli!$P134,IF(AU$3=$CI$26,Titoli!$Y134,IF(AU$3=$CI$27,Titoli!$AH134,IF(AU$3=$CI$28,Titoli!$AQ134,""))))))))))))))))))))))))))</f>
        <v/>
      </c>
      <c r="AV22" s="16" t="str">
        <f t="shared" ref="AV22" si="263">IF(AU22="","",(AU22-AU21)/AU21)</f>
        <v/>
      </c>
      <c r="AW22" s="17" t="str">
        <f t="shared" si="44"/>
        <v/>
      </c>
      <c r="AX22" s="27" t="str">
        <f>IF(AX$3="","",IF(AX$3=$CI$4,Titoli!$G22,IF(AX$3=$CI$5,Titoli!$P22,IF(AX$3=$CI$6,Titoli!$Y22,IF(AX$3=$CI$7,Titoli!$AH22,IF(AX$3=$CI$8,Titoli!$AQ22,IF(AX$3=$CI$9,Titoli!$G50,IF(AX$3=$CI$10,Titoli!$P50,IF(AX$3=$CI$11,Titoli!$Y50,IF(AX$3=$CI$12,Titoli!$AH50,IF(AX$3=$CI$13,Titoli!$AQ50,IF(AX$3=$CI$14,Titoli!$G78,IF(AX$3=$CI$15,Titoli!$P78,IF(AX$3=$CI$16,Titoli!$Y78,IF(AX$3=$CI$17,Titoli!$AH78,IF(AX$3=$CI$18,Titoli!$AQ78,IF(AX$3=$CI$19,Titoli!$G106,IF(AX$3=$CI$20,Titoli!$P106,IF(AX$3=$CI$21,Titoli!$Y106,IF(AX$3=$CI$22,Titoli!$AH106,IF(AX$3=$CI$23,Titoli!$AQ106,IF(AX$3=$CI$24,Titoli!$G134,IF(AX$3=$CI$25,Titoli!$P134,IF(AX$3=$CI$26,Titoli!$Y134,IF(AX$3=$CI$27,Titoli!$AH134,IF(AX$3=$CI$28,Titoli!$AQ134,""))))))))))))))))))))))))))</f>
        <v/>
      </c>
      <c r="AY22" s="16" t="str">
        <f t="shared" ref="AY22" si="264">IF(AX22="","",(AX22-AX21)/AX21)</f>
        <v/>
      </c>
      <c r="AZ22" s="17" t="str">
        <f t="shared" si="45"/>
        <v/>
      </c>
      <c r="BA22" s="27" t="str">
        <f>IF(BA$3="","",IF(BA$3=$CI$4,Titoli!$G22,IF(BA$3=$CI$5,Titoli!$P22,IF(BA$3=$CI$6,Titoli!$Y22,IF(BA$3=$CI$7,Titoli!$AH22,IF(BA$3=$CI$8,Titoli!$AQ22,IF(BA$3=$CI$9,Titoli!$G50,IF(BA$3=$CI$10,Titoli!$P50,IF(BA$3=$CI$11,Titoli!$Y50,IF(BA$3=$CI$12,Titoli!$AH50,IF(BA$3=$CI$13,Titoli!$AQ50,IF(BA$3=$CI$14,Titoli!$G78,IF(BA$3=$CI$15,Titoli!$P78,IF(BA$3=$CI$16,Titoli!$Y78,IF(BA$3=$CI$17,Titoli!$AH78,IF(BA$3=$CI$18,Titoli!$AQ78,IF(BA$3=$CI$19,Titoli!$G106,IF(BA$3=$CI$20,Titoli!$P106,IF(BA$3=$CI$21,Titoli!$Y106,IF(BA$3=$CI$22,Titoli!$AH106,IF(BA$3=$CI$23,Titoli!$AQ106,IF(BA$3=$CI$24,Titoli!$G134,IF(BA$3=$CI$25,Titoli!$P134,IF(BA$3=$CI$26,Titoli!$Y134,IF(BA$3=$CI$27,Titoli!$AH134,IF(BA$3=$CI$28,Titoli!$AQ134,""))))))))))))))))))))))))))</f>
        <v/>
      </c>
      <c r="BB22" s="16" t="str">
        <f t="shared" ref="BB22" si="265">IF(BA22="","",(BA22-BA21)/BA21)</f>
        <v/>
      </c>
      <c r="BC22" s="17" t="str">
        <f t="shared" si="47"/>
        <v/>
      </c>
      <c r="BD22" s="27" t="str">
        <f>IF(BD$3="","",IF(BD$3=$CI$4,Titoli!$G22,IF(BD$3=$CI$5,Titoli!$P22,IF(BD$3=$CI$6,Titoli!$Y22,IF(BD$3=$CI$7,Titoli!$AH22,IF(BD$3=$CI$8,Titoli!$AQ22,IF(BD$3=$CI$9,Titoli!$G50,IF(BD$3=$CI$10,Titoli!$P50,IF(BD$3=$CI$11,Titoli!$Y50,IF(BD$3=$CI$12,Titoli!$AH50,IF(BD$3=$CI$13,Titoli!$AQ50,IF(BD$3=$CI$14,Titoli!$G78,IF(BD$3=$CI$15,Titoli!$P78,IF(BD$3=$CI$16,Titoli!$Y78,IF(BD$3=$CI$17,Titoli!$AH78,IF(BD$3=$CI$18,Titoli!$AQ78,IF(BD$3=$CI$19,Titoli!$G106,IF(BD$3=$CI$20,Titoli!$P106,IF(BD$3=$CI$21,Titoli!$Y106,IF(BD$3=$CI$22,Titoli!$AH106,IF(BD$3=$CI$23,Titoli!$AQ106,IF(BD$3=$CI$24,Titoli!$G134,IF(BD$3=$CI$25,Titoli!$P134,IF(BD$3=$CI$26,Titoli!$Y134,IF(BD$3=$CI$27,Titoli!$AH134,IF(BD$3=$CI$28,Titoli!$AQ134,""))))))))))))))))))))))))))</f>
        <v/>
      </c>
      <c r="BE22" s="16" t="str">
        <f t="shared" ref="BE22" si="266">IF(BD22="","",(BD22-BD21)/BD21)</f>
        <v/>
      </c>
      <c r="BF22" s="17" t="str">
        <f t="shared" si="49"/>
        <v/>
      </c>
      <c r="BG22" s="27" t="str">
        <f>IF(BG$3="","",IF(BG$3=$CI$4,Titoli!$G22,IF(BG$3=$CI$5,Titoli!$P22,IF(BG$3=$CI$6,Titoli!$Y22,IF(BG$3=$CI$7,Titoli!$AH22,IF(BG$3=$CI$8,Titoli!$AQ22,IF(BG$3=$CI$9,Titoli!$G50,IF(BG$3=$CI$10,Titoli!$P50,IF(BG$3=$CI$11,Titoli!$Y50,IF(BG$3=$CI$12,Titoli!$AH50,IF(BG$3=$CI$13,Titoli!$AQ50,IF(BG$3=$CI$14,Titoli!$G78,IF(BG$3=$CI$15,Titoli!$P78,IF(BG$3=$CI$16,Titoli!$Y78,IF(BG$3=$CI$17,Titoli!$AH78,IF(BG$3=$CI$18,Titoli!$AQ78,IF(BG$3=$CI$19,Titoli!$G106,IF(BG$3=$CI$20,Titoli!$P106,IF(BG$3=$CI$21,Titoli!$Y106,IF(BG$3=$CI$22,Titoli!$AH106,IF(BG$3=$CI$23,Titoli!$AQ106,IF(BG$3=$CI$24,Titoli!$G134,IF(BG$3=$CI$25,Titoli!$P134,IF(BG$3=$CI$26,Titoli!$Y134,IF(BG$3=$CI$27,Titoli!$AH134,IF(BG$3=$CI$28,Titoli!$AQ134,""))))))))))))))))))))))))))</f>
        <v/>
      </c>
      <c r="BH22" s="16" t="str">
        <f t="shared" ref="BH22" si="267">IF(BG22="","",(BG22-BG21)/BG21)</f>
        <v/>
      </c>
      <c r="BI22" s="17" t="str">
        <f t="shared" si="51"/>
        <v/>
      </c>
      <c r="BJ22" s="27" t="str">
        <f>IF(BJ$3="","",IF(BJ$3=$CI$4,Titoli!$G22,IF(BJ$3=$CI$5,Titoli!$P22,IF(BJ$3=$CI$6,Titoli!$Y22,IF(BJ$3=$CI$7,Titoli!$AH22,IF(BJ$3=$CI$8,Titoli!$AQ22,IF(BJ$3=$CI$9,Titoli!$G50,IF(BJ$3=$CI$10,Titoli!$P50,IF(BJ$3=$CI$11,Titoli!$Y50,IF(BJ$3=$CI$12,Titoli!$AH50,IF(BJ$3=$CI$13,Titoli!$AQ50,IF(BJ$3=$CI$14,Titoli!$G78,IF(BJ$3=$CI$15,Titoli!$P78,IF(BJ$3=$CI$16,Titoli!$Y78,IF(BJ$3=$CI$17,Titoli!$AH78,IF(BJ$3=$CI$18,Titoli!$AQ78,IF(BJ$3=$CI$19,Titoli!$G106,IF(BJ$3=$CI$20,Titoli!$P106,IF(BJ$3=$CI$21,Titoli!$Y106,IF(BJ$3=$CI$22,Titoli!$AH106,IF(BJ$3=$CI$23,Titoli!$AQ106,IF(BJ$3=$CI$24,Titoli!$G134,IF(BJ$3=$CI$25,Titoli!$P134,IF(BJ$3=$CI$26,Titoli!$Y134,IF(BJ$3=$CI$27,Titoli!$AH134,IF(BJ$3=$CI$28,Titoli!$AQ134,""))))))))))))))))))))))))))</f>
        <v/>
      </c>
      <c r="BK22" s="16" t="str">
        <f t="shared" ref="BK22" si="268">IF(BJ22="","",(BJ22-BJ21)/BJ21)</f>
        <v/>
      </c>
      <c r="BL22" s="17" t="str">
        <f t="shared" si="53"/>
        <v/>
      </c>
      <c r="BM22" s="27" t="str">
        <f>IF(BM$3="","",IF(BM$3=$CI$4,Titoli!$G22,IF(BM$3=$CI$5,Titoli!$P22,IF(BM$3=$CI$6,Titoli!$Y22,IF(BM$3=$CI$7,Titoli!$AH22,IF(BM$3=$CI$8,Titoli!$AQ22,IF(BM$3=$CI$9,Titoli!$G50,IF(BM$3=$CI$10,Titoli!$P50,IF(BM$3=$CI$11,Titoli!$Y50,IF(BM$3=$CI$12,Titoli!$AH50,IF(BM$3=$CI$13,Titoli!$AQ50,IF(BM$3=$CI$14,Titoli!$G78,IF(BM$3=$CI$15,Titoli!$P78,IF(BM$3=$CI$16,Titoli!$Y78,IF(BM$3=$CI$17,Titoli!$AH78,IF(BM$3=$CI$18,Titoli!$AQ78,IF(BM$3=$CI$19,Titoli!$G106,IF(BM$3=$CI$20,Titoli!$P106,IF(BM$3=$CI$21,Titoli!$Y106,IF(BM$3=$CI$22,Titoli!$AH106,IF(BM$3=$CI$23,Titoli!$AQ106,IF(BM$3=$CI$24,Titoli!$G134,IF(BM$3=$CI$25,Titoli!$P134,IF(BM$3=$CI$26,Titoli!$Y134,IF(BM$3=$CI$27,Titoli!$AH134,IF(BM$3=$CI$28,Titoli!$AQ134,""))))))))))))))))))))))))))</f>
        <v/>
      </c>
      <c r="BN22" s="16" t="str">
        <f t="shared" ref="BN22" si="269">IF(BM22="","",(BM22-BM21)/BM21)</f>
        <v/>
      </c>
      <c r="BO22" s="17" t="str">
        <f t="shared" si="55"/>
        <v/>
      </c>
      <c r="BP22" s="27" t="str">
        <f>IF(BP$3="","",IF(BP$3=$CI$4,Titoli!$G22,IF(BP$3=$CI$5,Titoli!$P22,IF(BP$3=$CI$6,Titoli!$Y22,IF(BP$3=$CI$7,Titoli!$AH22,IF(BP$3=$CI$8,Titoli!$AQ22,IF(BP$3=$CI$9,Titoli!$G50,IF(BP$3=$CI$10,Titoli!$P50,IF(BP$3=$CI$11,Titoli!$Y50,IF(BP$3=$CI$12,Titoli!$AH50,IF(BP$3=$CI$13,Titoli!$AQ50,IF(BP$3=$CI$14,Titoli!$G78,IF(BP$3=$CI$15,Titoli!$P78,IF(BP$3=$CI$16,Titoli!$Y78,IF(BP$3=$CI$17,Titoli!$AH78,IF(BP$3=$CI$18,Titoli!$AQ78,IF(BP$3=$CI$19,Titoli!$G106,IF(BP$3=$CI$20,Titoli!$P106,IF(BP$3=$CI$21,Titoli!$Y106,IF(BP$3=$CI$22,Titoli!$AH106,IF(BP$3=$CI$23,Titoli!$AQ106,IF(BP$3=$CI$24,Titoli!$G134,IF(BP$3=$CI$25,Titoli!$P134,IF(BP$3=$CI$26,Titoli!$Y134,IF(BP$3=$CI$27,Titoli!$AH134,IF(BP$3=$CI$28,Titoli!$AQ134,""))))))))))))))))))))))))))</f>
        <v/>
      </c>
      <c r="BQ22" s="16" t="str">
        <f t="shared" ref="BQ22" si="270">IF(BP22="","",(BP22-BP21)/BP21)</f>
        <v/>
      </c>
      <c r="BR22" s="17" t="str">
        <f t="shared" si="57"/>
        <v/>
      </c>
      <c r="CH22" s="1">
        <f t="shared" si="58"/>
        <v>19</v>
      </c>
      <c r="CI22" s="25" t="s">
        <v>344</v>
      </c>
    </row>
    <row r="23" spans="1:87">
      <c r="A23" s="1">
        <f t="shared" si="59"/>
        <v>18</v>
      </c>
      <c r="B23" s="27">
        <f>IF($B$3="","",IF($B$3=$CI$4,Titoli!G23,IF($B$3=$CI$5,Titoli!P23,IF($B$3=$CI$6,Titoli!Y23,IF($B$3=$CI$7,Titoli!AH23,IF($B$3=$CI$8,Titoli!AQ23,IF($B$3=$CI$9,Titoli!G51,IF($B$3=$CI$10,Titoli!P51,IF($B$3=$CI$11,Titoli!Y51,IF($B$3=$CI$12,Titoli!AH51,IF($B$3=$CI$13,Titoli!AQ51,IF($B$3=$CI$14,Titoli!G79,IF($B$3=$CI$15,Titoli!P79,IF($B$3=$CI$16,Titoli!Y79,IF($B$3=$CI$17,Titoli!AH79,IF($B$3=$CI$18,Titoli!AQ79,IF($B$3=$CI$19,Titoli!G107,IF($B$3=$CI$20,Titoli!P107,IF($B$3=$CI$21,Titoli!Y107,IF($B$3=$CI$22,Titoli!AH107,IF($B$3=$CI$23,Titoli!AQ107,IF($B$3=$CI$24,Titoli!G135,IF($B$3=$CI$25,Titoli!P135,IF($B$3=$CI$26,Titoli!Y135,IF($B$3=$CI$27,Titoli!AH135,IF($B$3=$CI$28,Titoli!AQ135,""))))))))))))))))))))))))))</f>
        <v>3.23</v>
      </c>
      <c r="C23" s="16">
        <f t="shared" si="60"/>
        <v>2.5396825396825421E-2</v>
      </c>
      <c r="D23" s="17">
        <f t="shared" si="61"/>
        <v>2.5079684397023606E-2</v>
      </c>
      <c r="E23" s="27">
        <f>IF($E$3="","",IF($E$3=$CI$4,Titoli!$G23,IF($E$3=$CI$5,Titoli!$P23,IF($E$3=$CI$6,Titoli!$Y23,IF($E$3=$CI$7,Titoli!$AH23,IF($E$3=$CI$8,Titoli!$AQ23,IF($E$3=$CI$9,Titoli!$G51,IF($E$3=$CI$10,Titoli!$P51,IF($E$3=$CI$11,Titoli!$Y51,IF($E$3=$CI$12,Titoli!$AH51,IF($E$3=$CI$13,Titoli!$AQ51,IF($E$3=$CI$14,Titoli!$G79,IF($E$3=$CI$15,Titoli!$P79,IF($E$3=$CI$16,Titoli!$Y79,IF($E$3=$CI$17,Titoli!$AH79,IF($E$3=$CI$18,Titoli!$AQ79,IF($E$3=$CI$19,Titoli!$G107,IF($E$3=$CI$20,Titoli!$P107,IF($E$3=$CI$21,Titoli!$Y107,IF($E$3=$CI$22,Titoli!$AH107,IF($E$3=$CI$23,Titoli!$AQ107,IF($E$3=$CI$24,Titoli!$G135,IF($E$3=$CI$25,Titoli!$P135,IF($E$3=$CI$26,Titoli!$Y135,IF($E$3=$CI$27,Titoli!$AH135,IF($E$3=$CI$28,Titoli!$AQ135,""))))))))))))))))))))))))))</f>
        <v>5.13</v>
      </c>
      <c r="F23" s="16">
        <f t="shared" si="257"/>
        <v>-5.9578368469294256E-2</v>
      </c>
      <c r="G23" s="17">
        <f t="shared" si="21"/>
        <v>-6.1426960102355953E-2</v>
      </c>
      <c r="H23" s="27" t="str">
        <f>IF(H$3="","",IF(H$3=$CI$4,Titoli!$G23,IF(H$3=$CI$5,Titoli!$P23,IF(H$3=$CI$6,Titoli!$Y23,IF(H$3=$CI$7,Titoli!$AH23,IF(H$3=$CI$8,Titoli!$AQ23,IF(H$3=$CI$9,Titoli!$G51,IF(H$3=$CI$10,Titoli!$P51,IF(H$3=$CI$11,Titoli!$Y51,IF(H$3=$CI$12,Titoli!$AH51,IF(H$3=$CI$13,Titoli!$AQ51,IF(H$3=$CI$14,Titoli!$G79,IF(H$3=$CI$15,Titoli!$P79,IF(H$3=$CI$16,Titoli!$Y79,IF(H$3=$CI$17,Titoli!$AH79,IF(H$3=$CI$18,Titoli!$AQ79,IF(H$3=$CI$19,Titoli!$G107,IF(H$3=$CI$20,Titoli!$P107,IF(H$3=$CI$21,Titoli!$Y107,IF(H$3=$CI$22,Titoli!$AH107,IF(H$3=$CI$23,Titoli!$AQ107,IF(H$3=$CI$24,Titoli!$G135,IF(H$3=$CI$25,Titoli!$P135,IF(H$3=$CI$26,Titoli!$Y135,IF(H$3=$CI$27,Titoli!$AH135,IF(H$3=$CI$28,Titoli!$AQ135,""))))))))))))))))))))))))))</f>
        <v/>
      </c>
      <c r="I23" s="16" t="str">
        <f t="shared" si="257"/>
        <v/>
      </c>
      <c r="J23" s="17" t="str">
        <f t="shared" si="23"/>
        <v/>
      </c>
      <c r="K23" s="27" t="str">
        <f>IF(K$3="","",IF(K$3=$CI$4,Titoli!$G23,IF(K$3=$CI$5,Titoli!$P23,IF(K$3=$CI$6,Titoli!$Y23,IF(K$3=$CI$7,Titoli!$AH23,IF(K$3=$CI$8,Titoli!$AQ23,IF(K$3=$CI$9,Titoli!$G51,IF(K$3=$CI$10,Titoli!$P51,IF(K$3=$CI$11,Titoli!$Y51,IF(K$3=$CI$12,Titoli!$AH51,IF(K$3=$CI$13,Titoli!$AQ51,IF(K$3=$CI$14,Titoli!$G79,IF(K$3=$CI$15,Titoli!$P79,IF(K$3=$CI$16,Titoli!$Y79,IF(K$3=$CI$17,Titoli!$AH79,IF(K$3=$CI$18,Titoli!$AQ79,IF(K$3=$CI$19,Titoli!$G107,IF(K$3=$CI$20,Titoli!$P107,IF(K$3=$CI$21,Titoli!$Y107,IF(K$3=$CI$22,Titoli!$AH107,IF(K$3=$CI$23,Titoli!$AQ107,IF(K$3=$CI$24,Titoli!$G135,IF(K$3=$CI$25,Titoli!$P135,IF(K$3=$CI$26,Titoli!$Y135,IF(K$3=$CI$27,Titoli!$AH135,IF(K$3=$CI$28,Titoli!$AQ135,""))))))))))))))))))))))))))</f>
        <v/>
      </c>
      <c r="L23" s="16" t="str">
        <f t="shared" si="257"/>
        <v/>
      </c>
      <c r="M23" s="17" t="str">
        <f t="shared" si="25"/>
        <v/>
      </c>
      <c r="N23" s="27" t="str">
        <f>IF(N$3="","",IF(N$3=$CI$4,Titoli!$G23,IF(N$3=$CI$5,Titoli!$P23,IF(N$3=$CI$6,Titoli!$Y23,IF(N$3=$CI$7,Titoli!$AH23,IF(N$3=$CI$8,Titoli!$AQ23,IF(N$3=$CI$9,Titoli!$G51,IF(N$3=$CI$10,Titoli!$P51,IF(N$3=$CI$11,Titoli!$Y51,IF(N$3=$CI$12,Titoli!$AH51,IF(N$3=$CI$13,Titoli!$AQ51,IF(N$3=$CI$14,Titoli!$G79,IF(N$3=$CI$15,Titoli!$P79,IF(N$3=$CI$16,Titoli!$Y79,IF(N$3=$CI$17,Titoli!$AH79,IF(N$3=$CI$18,Titoli!$AQ79,IF(N$3=$CI$19,Titoli!$G107,IF(N$3=$CI$20,Titoli!$P107,IF(N$3=$CI$21,Titoli!$Y107,IF(N$3=$CI$22,Titoli!$AH107,IF(N$3=$CI$23,Titoli!$AQ107,IF(N$3=$CI$24,Titoli!$G135,IF(N$3=$CI$25,Titoli!$P135,IF(N$3=$CI$26,Titoli!$Y135,IF(N$3=$CI$27,Titoli!$AH135,IF(N$3=$CI$28,Titoli!$AQ135,""))))))))))))))))))))))))))</f>
        <v/>
      </c>
      <c r="O23" s="16" t="str">
        <f t="shared" si="257"/>
        <v/>
      </c>
      <c r="P23" s="17" t="str">
        <f t="shared" si="27"/>
        <v/>
      </c>
      <c r="Q23" s="27" t="str">
        <f>IF(Q$3="","",IF(Q$3=$CI$4,Titoli!$G23,IF(Q$3=$CI$5,Titoli!$P23,IF(Q$3=$CI$6,Titoli!$Y23,IF(Q$3=$CI$7,Titoli!$AH23,IF(Q$3=$CI$8,Titoli!$AQ23,IF(Q$3=$CI$9,Titoli!$G51,IF(Q$3=$CI$10,Titoli!$P51,IF(Q$3=$CI$11,Titoli!$Y51,IF(Q$3=$CI$12,Titoli!$AH51,IF(Q$3=$CI$13,Titoli!$AQ51,IF(Q$3=$CI$14,Titoli!$G79,IF(Q$3=$CI$15,Titoli!$P79,IF(Q$3=$CI$16,Titoli!$Y79,IF(Q$3=$CI$17,Titoli!$AH79,IF(Q$3=$CI$18,Titoli!$AQ79,IF(Q$3=$CI$19,Titoli!$G107,IF(Q$3=$CI$20,Titoli!$P107,IF(Q$3=$CI$21,Titoli!$Y107,IF(Q$3=$CI$22,Titoli!$AH107,IF(Q$3=$CI$23,Titoli!$AQ107,IF(Q$3=$CI$24,Titoli!$G135,IF(Q$3=$CI$25,Titoli!$P135,IF(Q$3=$CI$26,Titoli!$Y135,IF(Q$3=$CI$27,Titoli!$AH135,IF(Q$3=$CI$28,Titoli!$AQ135,""))))))))))))))))))))))))))</f>
        <v/>
      </c>
      <c r="R23" s="16" t="str">
        <f t="shared" si="257"/>
        <v/>
      </c>
      <c r="S23" s="17" t="str">
        <f t="shared" si="29"/>
        <v/>
      </c>
      <c r="T23" s="27" t="str">
        <f>IF(T$3="","",IF(T$3=$CI$4,Titoli!$G23,IF(T$3=$CI$5,Titoli!$P23,IF(T$3=$CI$6,Titoli!$Y23,IF(T$3=$CI$7,Titoli!$AH23,IF(T$3=$CI$8,Titoli!$AQ23,IF(T$3=$CI$9,Titoli!$G51,IF(T$3=$CI$10,Titoli!$P51,IF(T$3=$CI$11,Titoli!$Y51,IF(T$3=$CI$12,Titoli!$AH51,IF(T$3=$CI$13,Titoli!$AQ51,IF(T$3=$CI$14,Titoli!$G79,IF(T$3=$CI$15,Titoli!$P79,IF(T$3=$CI$16,Titoli!$Y79,IF(T$3=$CI$17,Titoli!$AH79,IF(T$3=$CI$18,Titoli!$AQ79,IF(T$3=$CI$19,Titoli!$G107,IF(T$3=$CI$20,Titoli!$P107,IF(T$3=$CI$21,Titoli!$Y107,IF(T$3=$CI$22,Titoli!$AH107,IF(T$3=$CI$23,Titoli!$AQ107,IF(T$3=$CI$24,Titoli!$G135,IF(T$3=$CI$25,Titoli!$P135,IF(T$3=$CI$26,Titoli!$Y135,IF(T$3=$CI$27,Titoli!$AH135,IF(T$3=$CI$28,Titoli!$AQ135,""))))))))))))))))))))))))))</f>
        <v/>
      </c>
      <c r="U23" s="16" t="str">
        <f t="shared" si="257"/>
        <v/>
      </c>
      <c r="V23" s="17" t="str">
        <f t="shared" si="31"/>
        <v/>
      </c>
      <c r="W23" s="27" t="str">
        <f>IF(W$3="","",IF(W$3=$CI$4,Titoli!$G23,IF(W$3=$CI$5,Titoli!$P23,IF(W$3=$CI$6,Titoli!$Y23,IF(W$3=$CI$7,Titoli!$AH23,IF(W$3=$CI$8,Titoli!$AQ23,IF(W$3=$CI$9,Titoli!$G51,IF(W$3=$CI$10,Titoli!$P51,IF(W$3=$CI$11,Titoli!$Y51,IF(W$3=$CI$12,Titoli!$AH51,IF(W$3=$CI$13,Titoli!$AQ51,IF(W$3=$CI$14,Titoli!$G79,IF(W$3=$CI$15,Titoli!$P79,IF(W$3=$CI$16,Titoli!$Y79,IF(W$3=$CI$17,Titoli!$AH79,IF(W$3=$CI$18,Titoli!$AQ79,IF(W$3=$CI$19,Titoli!$G107,IF(W$3=$CI$20,Titoli!$P107,IF(W$3=$CI$21,Titoli!$Y107,IF(W$3=$CI$22,Titoli!$AH107,IF(W$3=$CI$23,Titoli!$AQ107,IF(W$3=$CI$24,Titoli!$G135,IF(W$3=$CI$25,Titoli!$P135,IF(W$3=$CI$26,Titoli!$Y135,IF(W$3=$CI$27,Titoli!$AH135,IF(W$3=$CI$28,Titoli!$AQ135,""))))))))))))))))))))))))))</f>
        <v/>
      </c>
      <c r="X23" s="16" t="str">
        <f t="shared" si="257"/>
        <v/>
      </c>
      <c r="Y23" s="17" t="str">
        <f t="shared" si="33"/>
        <v/>
      </c>
      <c r="Z23" s="27" t="str">
        <f>IF(Z$3="","",IF(Z$3=$CI$4,Titoli!$G23,IF(Z$3=$CI$5,Titoli!$P23,IF(Z$3=$CI$6,Titoli!$Y23,IF(Z$3=$CI$7,Titoli!$AH23,IF(Z$3=$CI$8,Titoli!$AQ23,IF(Z$3=$CI$9,Titoli!$G51,IF(Z$3=$CI$10,Titoli!$P51,IF(Z$3=$CI$11,Titoli!$Y51,IF(Z$3=$CI$12,Titoli!$AH51,IF(Z$3=$CI$13,Titoli!$AQ51,IF(Z$3=$CI$14,Titoli!$G79,IF(Z$3=$CI$15,Titoli!$P79,IF(Z$3=$CI$16,Titoli!$Y79,IF(Z$3=$CI$17,Titoli!$AH79,IF(Z$3=$CI$18,Titoli!$AQ79,IF(Z$3=$CI$19,Titoli!$G107,IF(Z$3=$CI$20,Titoli!$P107,IF(Z$3=$CI$21,Titoli!$Y107,IF(Z$3=$CI$22,Titoli!$AH107,IF(Z$3=$CI$23,Titoli!$AQ107,IF(Z$3=$CI$24,Titoli!$G135,IF(Z$3=$CI$25,Titoli!$P135,IF(Z$3=$CI$26,Titoli!$Y135,IF(Z$3=$CI$27,Titoli!$AH135,IF(Z$3=$CI$28,Titoli!$AQ135,""))))))))))))))))))))))))))</f>
        <v/>
      </c>
      <c r="AA23" s="16" t="str">
        <f t="shared" si="257"/>
        <v/>
      </c>
      <c r="AB23" s="17" t="str">
        <f t="shared" si="35"/>
        <v/>
      </c>
      <c r="AC23" s="27" t="str">
        <f>IF(AC$3="","",IF(AC$3=$CI$4,Titoli!$G23,IF(AC$3=$CI$5,Titoli!$P23,IF(AC$3=$CI$6,Titoli!$Y23,IF(AC$3=$CI$7,Titoli!$AH23,IF(AC$3=$CI$8,Titoli!$AQ23,IF(AC$3=$CI$9,Titoli!$G51,IF(AC$3=$CI$10,Titoli!$P51,IF(AC$3=$CI$11,Titoli!$Y51,IF(AC$3=$CI$12,Titoli!$AH51,IF(AC$3=$CI$13,Titoli!$AQ51,IF(AC$3=$CI$14,Titoli!$G79,IF(AC$3=$CI$15,Titoli!$P79,IF(AC$3=$CI$16,Titoli!$Y79,IF(AC$3=$CI$17,Titoli!$AH79,IF(AC$3=$CI$18,Titoli!$AQ79,IF(AC$3=$CI$19,Titoli!$G107,IF(AC$3=$CI$20,Titoli!$P107,IF(AC$3=$CI$21,Titoli!$Y107,IF(AC$3=$CI$22,Titoli!$AH107,IF(AC$3=$CI$23,Titoli!$AQ107,IF(AC$3=$CI$24,Titoli!$G135,IF(AC$3=$CI$25,Titoli!$P135,IF(AC$3=$CI$26,Titoli!$Y135,IF(AC$3=$CI$27,Titoli!$AH135,IF(AC$3=$CI$28,Titoli!$AQ135,""))))))))))))))))))))))))))</f>
        <v/>
      </c>
      <c r="AD23" s="16" t="str">
        <f t="shared" si="257"/>
        <v/>
      </c>
      <c r="AE23" s="17" t="str">
        <f t="shared" si="37"/>
        <v/>
      </c>
      <c r="AF23" s="27" t="str">
        <f>IF(AF$3="","",IF(AF$3=$CI$4,Titoli!$G23,IF(AF$3=$CI$5,Titoli!$P23,IF(AF$3=$CI$6,Titoli!$Y23,IF(AF$3=$CI$7,Titoli!$AH23,IF(AF$3=$CI$8,Titoli!$AQ23,IF(AF$3=$CI$9,Titoli!$G51,IF(AF$3=$CI$10,Titoli!$P51,IF(AF$3=$CI$11,Titoli!$Y51,IF(AF$3=$CI$12,Titoli!$AH51,IF(AF$3=$CI$13,Titoli!$AQ51,IF(AF$3=$CI$14,Titoli!$G79,IF(AF$3=$CI$15,Titoli!$P79,IF(AF$3=$CI$16,Titoli!$Y79,IF(AF$3=$CI$17,Titoli!$AH79,IF(AF$3=$CI$18,Titoli!$AQ79,IF(AF$3=$CI$19,Titoli!$G107,IF(AF$3=$CI$20,Titoli!$P107,IF(AF$3=$CI$21,Titoli!$Y107,IF(AF$3=$CI$22,Titoli!$AH107,IF(AF$3=$CI$23,Titoli!$AQ107,IF(AF$3=$CI$24,Titoli!$G135,IF(AF$3=$CI$25,Titoli!$P135,IF(AF$3=$CI$26,Titoli!$Y135,IF(AF$3=$CI$27,Titoli!$AH135,IF(AF$3=$CI$28,Titoli!$AQ135,""))))))))))))))))))))))))))</f>
        <v/>
      </c>
      <c r="AG23" s="16" t="str">
        <f t="shared" ref="AG23" si="271">IF(AF23="","",(AF23-AF22)/AF22)</f>
        <v/>
      </c>
      <c r="AH23" s="17" t="str">
        <f t="shared" si="39"/>
        <v/>
      </c>
      <c r="AI23" s="27" t="str">
        <f>IF(AI$3="","",IF(AI$3=$CI$4,Titoli!$G23,IF(AI$3=$CI$5,Titoli!$P23,IF(AI$3=$CI$6,Titoli!$Y23,IF(AI$3=$CI$7,Titoli!$AH23,IF(AI$3=$CI$8,Titoli!$AQ23,IF(AI$3=$CI$9,Titoli!$G51,IF(AI$3=$CI$10,Titoli!$P51,IF(AI$3=$CI$11,Titoli!$Y51,IF(AI$3=$CI$12,Titoli!$AH51,IF(AI$3=$CI$13,Titoli!$AQ51,IF(AI$3=$CI$14,Titoli!$G79,IF(AI$3=$CI$15,Titoli!$P79,IF(AI$3=$CI$16,Titoli!$Y79,IF(AI$3=$CI$17,Titoli!$AH79,IF(AI$3=$CI$18,Titoli!$AQ79,IF(AI$3=$CI$19,Titoli!$G107,IF(AI$3=$CI$20,Titoli!$P107,IF(AI$3=$CI$21,Titoli!$Y107,IF(AI$3=$CI$22,Titoli!$AH107,IF(AI$3=$CI$23,Titoli!$AQ107,IF(AI$3=$CI$24,Titoli!$G135,IF(AI$3=$CI$25,Titoli!$P135,IF(AI$3=$CI$26,Titoli!$Y135,IF(AI$3=$CI$27,Titoli!$AH135,IF(AI$3=$CI$28,Titoli!$AQ135,""))))))))))))))))))))))))))</f>
        <v/>
      </c>
      <c r="AJ23" s="16" t="str">
        <f t="shared" ref="AJ23" si="272">IF(AI23="","",(AI23-AI22)/AI22)</f>
        <v/>
      </c>
      <c r="AK23" s="17" t="str">
        <f t="shared" si="40"/>
        <v/>
      </c>
      <c r="AL23" s="27" t="str">
        <f>IF(AL$3="","",IF(AL$3=$CI$4,Titoli!$G23,IF(AL$3=$CI$5,Titoli!$P23,IF(AL$3=$CI$6,Titoli!$Y23,IF(AL$3=$CI$7,Titoli!$AH23,IF(AL$3=$CI$8,Titoli!$AQ23,IF(AL$3=$CI$9,Titoli!$G51,IF(AL$3=$CI$10,Titoli!$P51,IF(AL$3=$CI$11,Titoli!$Y51,IF(AL$3=$CI$12,Titoli!$AH51,IF(AL$3=$CI$13,Titoli!$AQ51,IF(AL$3=$CI$14,Titoli!$G79,IF(AL$3=$CI$15,Titoli!$P79,IF(AL$3=$CI$16,Titoli!$Y79,IF(AL$3=$CI$17,Titoli!$AH79,IF(AL$3=$CI$18,Titoli!$AQ79,IF(AL$3=$CI$19,Titoli!$G107,IF(AL$3=$CI$20,Titoli!$P107,IF(AL$3=$CI$21,Titoli!$Y107,IF(AL$3=$CI$22,Titoli!$AH107,IF(AL$3=$CI$23,Titoli!$AQ107,IF(AL$3=$CI$24,Titoli!$G135,IF(AL$3=$CI$25,Titoli!$P135,IF(AL$3=$CI$26,Titoli!$Y135,IF(AL$3=$CI$27,Titoli!$AH135,IF(AL$3=$CI$28,Titoli!$AQ135,""))))))))))))))))))))))))))</f>
        <v/>
      </c>
      <c r="AM23" s="16" t="str">
        <f t="shared" ref="AM23" si="273">IF(AL23="","",(AL23-AL22)/AL22)</f>
        <v/>
      </c>
      <c r="AN23" s="17" t="str">
        <f t="shared" si="41"/>
        <v/>
      </c>
      <c r="AO23" s="27" t="str">
        <f>IF(AO$3="","",IF(AO$3=$CI$4,Titoli!$G23,IF(AO$3=$CI$5,Titoli!$P23,IF(AO$3=$CI$6,Titoli!$Y23,IF(AO$3=$CI$7,Titoli!$AH23,IF(AO$3=$CI$8,Titoli!$AQ23,IF(AO$3=$CI$9,Titoli!$G51,IF(AO$3=$CI$10,Titoli!$P51,IF(AO$3=$CI$11,Titoli!$Y51,IF(AO$3=$CI$12,Titoli!$AH51,IF(AO$3=$CI$13,Titoli!$AQ51,IF(AO$3=$CI$14,Titoli!$G79,IF(AO$3=$CI$15,Titoli!$P79,IF(AO$3=$CI$16,Titoli!$Y79,IF(AO$3=$CI$17,Titoli!$AH79,IF(AO$3=$CI$18,Titoli!$AQ79,IF(AO$3=$CI$19,Titoli!$G107,IF(AO$3=$CI$20,Titoli!$P107,IF(AO$3=$CI$21,Titoli!$Y107,IF(AO$3=$CI$22,Titoli!$AH107,IF(AO$3=$CI$23,Titoli!$AQ107,IF(AO$3=$CI$24,Titoli!$G135,IF(AO$3=$CI$25,Titoli!$P135,IF(AO$3=$CI$26,Titoli!$Y135,IF(AO$3=$CI$27,Titoli!$AH135,IF(AO$3=$CI$28,Titoli!$AQ135,""))))))))))))))))))))))))))</f>
        <v/>
      </c>
      <c r="AP23" s="16" t="str">
        <f t="shared" ref="AP23" si="274">IF(AO23="","",(AO23-AO22)/AO22)</f>
        <v/>
      </c>
      <c r="AQ23" s="17" t="str">
        <f t="shared" si="42"/>
        <v/>
      </c>
      <c r="AR23" s="27" t="str">
        <f>IF(AR$3="","",IF(AR$3=$CI$4,Titoli!$G23,IF(AR$3=$CI$5,Titoli!$P23,IF(AR$3=$CI$6,Titoli!$Y23,IF(AR$3=$CI$7,Titoli!$AH23,IF(AR$3=$CI$8,Titoli!$AQ23,IF(AR$3=$CI$9,Titoli!$G51,IF(AR$3=$CI$10,Titoli!$P51,IF(AR$3=$CI$11,Titoli!$Y51,IF(AR$3=$CI$12,Titoli!$AH51,IF(AR$3=$CI$13,Titoli!$AQ51,IF(AR$3=$CI$14,Titoli!$G79,IF(AR$3=$CI$15,Titoli!$P79,IF(AR$3=$CI$16,Titoli!$Y79,IF(AR$3=$CI$17,Titoli!$AH79,IF(AR$3=$CI$18,Titoli!$AQ79,IF(AR$3=$CI$19,Titoli!$G107,IF(AR$3=$CI$20,Titoli!$P107,IF(AR$3=$CI$21,Titoli!$Y107,IF(AR$3=$CI$22,Titoli!$AH107,IF(AR$3=$CI$23,Titoli!$AQ107,IF(AR$3=$CI$24,Titoli!$G135,IF(AR$3=$CI$25,Titoli!$P135,IF(AR$3=$CI$26,Titoli!$Y135,IF(AR$3=$CI$27,Titoli!$AH135,IF(AR$3=$CI$28,Titoli!$AQ135,""))))))))))))))))))))))))))</f>
        <v/>
      </c>
      <c r="AS23" s="16" t="str">
        <f t="shared" ref="AS23" si="275">IF(AR23="","",(AR23-AR22)/AR22)</f>
        <v/>
      </c>
      <c r="AT23" s="17" t="str">
        <f t="shared" si="43"/>
        <v/>
      </c>
      <c r="AU23" s="27" t="str">
        <f>IF(AU$3="","",IF(AU$3=$CI$4,Titoli!$G23,IF(AU$3=$CI$5,Titoli!$P23,IF(AU$3=$CI$6,Titoli!$Y23,IF(AU$3=$CI$7,Titoli!$AH23,IF(AU$3=$CI$8,Titoli!$AQ23,IF(AU$3=$CI$9,Titoli!$G51,IF(AU$3=$CI$10,Titoli!$P51,IF(AU$3=$CI$11,Titoli!$Y51,IF(AU$3=$CI$12,Titoli!$AH51,IF(AU$3=$CI$13,Titoli!$AQ51,IF(AU$3=$CI$14,Titoli!$G79,IF(AU$3=$CI$15,Titoli!$P79,IF(AU$3=$CI$16,Titoli!$Y79,IF(AU$3=$CI$17,Titoli!$AH79,IF(AU$3=$CI$18,Titoli!$AQ79,IF(AU$3=$CI$19,Titoli!$G107,IF(AU$3=$CI$20,Titoli!$P107,IF(AU$3=$CI$21,Titoli!$Y107,IF(AU$3=$CI$22,Titoli!$AH107,IF(AU$3=$CI$23,Titoli!$AQ107,IF(AU$3=$CI$24,Titoli!$G135,IF(AU$3=$CI$25,Titoli!$P135,IF(AU$3=$CI$26,Titoli!$Y135,IF(AU$3=$CI$27,Titoli!$AH135,IF(AU$3=$CI$28,Titoli!$AQ135,""))))))))))))))))))))))))))</f>
        <v/>
      </c>
      <c r="AV23" s="16" t="str">
        <f t="shared" ref="AV23" si="276">IF(AU23="","",(AU23-AU22)/AU22)</f>
        <v/>
      </c>
      <c r="AW23" s="17" t="str">
        <f t="shared" si="44"/>
        <v/>
      </c>
      <c r="AX23" s="27" t="str">
        <f>IF(AX$3="","",IF(AX$3=$CI$4,Titoli!$G23,IF(AX$3=$CI$5,Titoli!$P23,IF(AX$3=$CI$6,Titoli!$Y23,IF(AX$3=$CI$7,Titoli!$AH23,IF(AX$3=$CI$8,Titoli!$AQ23,IF(AX$3=$CI$9,Titoli!$G51,IF(AX$3=$CI$10,Titoli!$P51,IF(AX$3=$CI$11,Titoli!$Y51,IF(AX$3=$CI$12,Titoli!$AH51,IF(AX$3=$CI$13,Titoli!$AQ51,IF(AX$3=$CI$14,Titoli!$G79,IF(AX$3=$CI$15,Titoli!$P79,IF(AX$3=$CI$16,Titoli!$Y79,IF(AX$3=$CI$17,Titoli!$AH79,IF(AX$3=$CI$18,Titoli!$AQ79,IF(AX$3=$CI$19,Titoli!$G107,IF(AX$3=$CI$20,Titoli!$P107,IF(AX$3=$CI$21,Titoli!$Y107,IF(AX$3=$CI$22,Titoli!$AH107,IF(AX$3=$CI$23,Titoli!$AQ107,IF(AX$3=$CI$24,Titoli!$G135,IF(AX$3=$CI$25,Titoli!$P135,IF(AX$3=$CI$26,Titoli!$Y135,IF(AX$3=$CI$27,Titoli!$AH135,IF(AX$3=$CI$28,Titoli!$AQ135,""))))))))))))))))))))))))))</f>
        <v/>
      </c>
      <c r="AY23" s="16" t="str">
        <f t="shared" ref="AY23" si="277">IF(AX23="","",(AX23-AX22)/AX22)</f>
        <v/>
      </c>
      <c r="AZ23" s="17" t="str">
        <f t="shared" si="45"/>
        <v/>
      </c>
      <c r="BA23" s="27" t="str">
        <f>IF(BA$3="","",IF(BA$3=$CI$4,Titoli!$G23,IF(BA$3=$CI$5,Titoli!$P23,IF(BA$3=$CI$6,Titoli!$Y23,IF(BA$3=$CI$7,Titoli!$AH23,IF(BA$3=$CI$8,Titoli!$AQ23,IF(BA$3=$CI$9,Titoli!$G51,IF(BA$3=$CI$10,Titoli!$P51,IF(BA$3=$CI$11,Titoli!$Y51,IF(BA$3=$CI$12,Titoli!$AH51,IF(BA$3=$CI$13,Titoli!$AQ51,IF(BA$3=$CI$14,Titoli!$G79,IF(BA$3=$CI$15,Titoli!$P79,IF(BA$3=$CI$16,Titoli!$Y79,IF(BA$3=$CI$17,Titoli!$AH79,IF(BA$3=$CI$18,Titoli!$AQ79,IF(BA$3=$CI$19,Titoli!$G107,IF(BA$3=$CI$20,Titoli!$P107,IF(BA$3=$CI$21,Titoli!$Y107,IF(BA$3=$CI$22,Titoli!$AH107,IF(BA$3=$CI$23,Titoli!$AQ107,IF(BA$3=$CI$24,Titoli!$G135,IF(BA$3=$CI$25,Titoli!$P135,IF(BA$3=$CI$26,Titoli!$Y135,IF(BA$3=$CI$27,Titoli!$AH135,IF(BA$3=$CI$28,Titoli!$AQ135,""))))))))))))))))))))))))))</f>
        <v/>
      </c>
      <c r="BB23" s="16" t="str">
        <f t="shared" ref="BB23" si="278">IF(BA23="","",(BA23-BA22)/BA22)</f>
        <v/>
      </c>
      <c r="BC23" s="17" t="str">
        <f t="shared" si="47"/>
        <v/>
      </c>
      <c r="BD23" s="27" t="str">
        <f>IF(BD$3="","",IF(BD$3=$CI$4,Titoli!$G23,IF(BD$3=$CI$5,Titoli!$P23,IF(BD$3=$CI$6,Titoli!$Y23,IF(BD$3=$CI$7,Titoli!$AH23,IF(BD$3=$CI$8,Titoli!$AQ23,IF(BD$3=$CI$9,Titoli!$G51,IF(BD$3=$CI$10,Titoli!$P51,IF(BD$3=$CI$11,Titoli!$Y51,IF(BD$3=$CI$12,Titoli!$AH51,IF(BD$3=$CI$13,Titoli!$AQ51,IF(BD$3=$CI$14,Titoli!$G79,IF(BD$3=$CI$15,Titoli!$P79,IF(BD$3=$CI$16,Titoli!$Y79,IF(BD$3=$CI$17,Titoli!$AH79,IF(BD$3=$CI$18,Titoli!$AQ79,IF(BD$3=$CI$19,Titoli!$G107,IF(BD$3=$CI$20,Titoli!$P107,IF(BD$3=$CI$21,Titoli!$Y107,IF(BD$3=$CI$22,Titoli!$AH107,IF(BD$3=$CI$23,Titoli!$AQ107,IF(BD$3=$CI$24,Titoli!$G135,IF(BD$3=$CI$25,Titoli!$P135,IF(BD$3=$CI$26,Titoli!$Y135,IF(BD$3=$CI$27,Titoli!$AH135,IF(BD$3=$CI$28,Titoli!$AQ135,""))))))))))))))))))))))))))</f>
        <v/>
      </c>
      <c r="BE23" s="16" t="str">
        <f t="shared" ref="BE23" si="279">IF(BD23="","",(BD23-BD22)/BD22)</f>
        <v/>
      </c>
      <c r="BF23" s="17" t="str">
        <f t="shared" si="49"/>
        <v/>
      </c>
      <c r="BG23" s="27" t="str">
        <f>IF(BG$3="","",IF(BG$3=$CI$4,Titoli!$G23,IF(BG$3=$CI$5,Titoli!$P23,IF(BG$3=$CI$6,Titoli!$Y23,IF(BG$3=$CI$7,Titoli!$AH23,IF(BG$3=$CI$8,Titoli!$AQ23,IF(BG$3=$CI$9,Titoli!$G51,IF(BG$3=$CI$10,Titoli!$P51,IF(BG$3=$CI$11,Titoli!$Y51,IF(BG$3=$CI$12,Titoli!$AH51,IF(BG$3=$CI$13,Titoli!$AQ51,IF(BG$3=$CI$14,Titoli!$G79,IF(BG$3=$CI$15,Titoli!$P79,IF(BG$3=$CI$16,Titoli!$Y79,IF(BG$3=$CI$17,Titoli!$AH79,IF(BG$3=$CI$18,Titoli!$AQ79,IF(BG$3=$CI$19,Titoli!$G107,IF(BG$3=$CI$20,Titoli!$P107,IF(BG$3=$CI$21,Titoli!$Y107,IF(BG$3=$CI$22,Titoli!$AH107,IF(BG$3=$CI$23,Titoli!$AQ107,IF(BG$3=$CI$24,Titoli!$G135,IF(BG$3=$CI$25,Titoli!$P135,IF(BG$3=$CI$26,Titoli!$Y135,IF(BG$3=$CI$27,Titoli!$AH135,IF(BG$3=$CI$28,Titoli!$AQ135,""))))))))))))))))))))))))))</f>
        <v/>
      </c>
      <c r="BH23" s="16" t="str">
        <f t="shared" ref="BH23" si="280">IF(BG23="","",(BG23-BG22)/BG22)</f>
        <v/>
      </c>
      <c r="BI23" s="17" t="str">
        <f t="shared" si="51"/>
        <v/>
      </c>
      <c r="BJ23" s="27" t="str">
        <f>IF(BJ$3="","",IF(BJ$3=$CI$4,Titoli!$G23,IF(BJ$3=$CI$5,Titoli!$P23,IF(BJ$3=$CI$6,Titoli!$Y23,IF(BJ$3=$CI$7,Titoli!$AH23,IF(BJ$3=$CI$8,Titoli!$AQ23,IF(BJ$3=$CI$9,Titoli!$G51,IF(BJ$3=$CI$10,Titoli!$P51,IF(BJ$3=$CI$11,Titoli!$Y51,IF(BJ$3=$CI$12,Titoli!$AH51,IF(BJ$3=$CI$13,Titoli!$AQ51,IF(BJ$3=$CI$14,Titoli!$G79,IF(BJ$3=$CI$15,Titoli!$P79,IF(BJ$3=$CI$16,Titoli!$Y79,IF(BJ$3=$CI$17,Titoli!$AH79,IF(BJ$3=$CI$18,Titoli!$AQ79,IF(BJ$3=$CI$19,Titoli!$G107,IF(BJ$3=$CI$20,Titoli!$P107,IF(BJ$3=$CI$21,Titoli!$Y107,IF(BJ$3=$CI$22,Titoli!$AH107,IF(BJ$3=$CI$23,Titoli!$AQ107,IF(BJ$3=$CI$24,Titoli!$G135,IF(BJ$3=$CI$25,Titoli!$P135,IF(BJ$3=$CI$26,Titoli!$Y135,IF(BJ$3=$CI$27,Titoli!$AH135,IF(BJ$3=$CI$28,Titoli!$AQ135,""))))))))))))))))))))))))))</f>
        <v/>
      </c>
      <c r="BK23" s="16" t="str">
        <f t="shared" ref="BK23" si="281">IF(BJ23="","",(BJ23-BJ22)/BJ22)</f>
        <v/>
      </c>
      <c r="BL23" s="17" t="str">
        <f t="shared" si="53"/>
        <v/>
      </c>
      <c r="BM23" s="27" t="str">
        <f>IF(BM$3="","",IF(BM$3=$CI$4,Titoli!$G23,IF(BM$3=$CI$5,Titoli!$P23,IF(BM$3=$CI$6,Titoli!$Y23,IF(BM$3=$CI$7,Titoli!$AH23,IF(BM$3=$CI$8,Titoli!$AQ23,IF(BM$3=$CI$9,Titoli!$G51,IF(BM$3=$CI$10,Titoli!$P51,IF(BM$3=$CI$11,Titoli!$Y51,IF(BM$3=$CI$12,Titoli!$AH51,IF(BM$3=$CI$13,Titoli!$AQ51,IF(BM$3=$CI$14,Titoli!$G79,IF(BM$3=$CI$15,Titoli!$P79,IF(BM$3=$CI$16,Titoli!$Y79,IF(BM$3=$CI$17,Titoli!$AH79,IF(BM$3=$CI$18,Titoli!$AQ79,IF(BM$3=$CI$19,Titoli!$G107,IF(BM$3=$CI$20,Titoli!$P107,IF(BM$3=$CI$21,Titoli!$Y107,IF(BM$3=$CI$22,Titoli!$AH107,IF(BM$3=$CI$23,Titoli!$AQ107,IF(BM$3=$CI$24,Titoli!$G135,IF(BM$3=$CI$25,Titoli!$P135,IF(BM$3=$CI$26,Titoli!$Y135,IF(BM$3=$CI$27,Titoli!$AH135,IF(BM$3=$CI$28,Titoli!$AQ135,""))))))))))))))))))))))))))</f>
        <v/>
      </c>
      <c r="BN23" s="16" t="str">
        <f t="shared" ref="BN23" si="282">IF(BM23="","",(BM23-BM22)/BM22)</f>
        <v/>
      </c>
      <c r="BO23" s="17" t="str">
        <f t="shared" si="55"/>
        <v/>
      </c>
      <c r="BP23" s="27" t="str">
        <f>IF(BP$3="","",IF(BP$3=$CI$4,Titoli!$G23,IF(BP$3=$CI$5,Titoli!$P23,IF(BP$3=$CI$6,Titoli!$Y23,IF(BP$3=$CI$7,Titoli!$AH23,IF(BP$3=$CI$8,Titoli!$AQ23,IF(BP$3=$CI$9,Titoli!$G51,IF(BP$3=$CI$10,Titoli!$P51,IF(BP$3=$CI$11,Titoli!$Y51,IF(BP$3=$CI$12,Titoli!$AH51,IF(BP$3=$CI$13,Titoli!$AQ51,IF(BP$3=$CI$14,Titoli!$G79,IF(BP$3=$CI$15,Titoli!$P79,IF(BP$3=$CI$16,Titoli!$Y79,IF(BP$3=$CI$17,Titoli!$AH79,IF(BP$3=$CI$18,Titoli!$AQ79,IF(BP$3=$CI$19,Titoli!$G107,IF(BP$3=$CI$20,Titoli!$P107,IF(BP$3=$CI$21,Titoli!$Y107,IF(BP$3=$CI$22,Titoli!$AH107,IF(BP$3=$CI$23,Titoli!$AQ107,IF(BP$3=$CI$24,Titoli!$G135,IF(BP$3=$CI$25,Titoli!$P135,IF(BP$3=$CI$26,Titoli!$Y135,IF(BP$3=$CI$27,Titoli!$AH135,IF(BP$3=$CI$28,Titoli!$AQ135,""))))))))))))))))))))))))))</f>
        <v/>
      </c>
      <c r="BQ23" s="16" t="str">
        <f t="shared" ref="BQ23" si="283">IF(BP23="","",(BP23-BP22)/BP22)</f>
        <v/>
      </c>
      <c r="BR23" s="17" t="str">
        <f t="shared" si="57"/>
        <v/>
      </c>
      <c r="CH23" s="1">
        <f t="shared" si="58"/>
        <v>20</v>
      </c>
      <c r="CI23" s="25" t="s">
        <v>348</v>
      </c>
    </row>
    <row r="24" spans="1:87">
      <c r="A24" s="1">
        <f t="shared" si="59"/>
        <v>19</v>
      </c>
      <c r="B24" s="27">
        <f>IF($B$3="","",IF($B$3=$CI$4,Titoli!G24,IF($B$3=$CI$5,Titoli!P24,IF($B$3=$CI$6,Titoli!Y24,IF($B$3=$CI$7,Titoli!AH24,IF($B$3=$CI$8,Titoli!AQ24,IF($B$3=$CI$9,Titoli!G52,IF($B$3=$CI$10,Titoli!P52,IF($B$3=$CI$11,Titoli!Y52,IF($B$3=$CI$12,Titoli!AH52,IF($B$3=$CI$13,Titoli!AQ52,IF($B$3=$CI$14,Titoli!G80,IF($B$3=$CI$15,Titoli!P80,IF($B$3=$CI$16,Titoli!Y80,IF($B$3=$CI$17,Titoli!AH80,IF($B$3=$CI$18,Titoli!AQ80,IF($B$3=$CI$19,Titoli!G108,IF($B$3=$CI$20,Titoli!P108,IF($B$3=$CI$21,Titoli!Y108,IF($B$3=$CI$22,Titoli!AH108,IF($B$3=$CI$23,Titoli!AQ108,IF($B$3=$CI$24,Titoli!G136,IF($B$3=$CI$25,Titoli!P136,IF($B$3=$CI$26,Titoli!Y136,IF($B$3=$CI$27,Titoli!AH136,IF($B$3=$CI$28,Titoli!AQ136,""))))))))))))))))))))))))))</f>
        <v>3.3140000000000001</v>
      </c>
      <c r="C24" s="16">
        <f t="shared" si="60"/>
        <v>2.600619195046442E-2</v>
      </c>
      <c r="D24" s="17">
        <f t="shared" si="61"/>
        <v>2.5673781769805986E-2</v>
      </c>
      <c r="E24" s="27">
        <f>IF($E$3="","",IF($E$3=$CI$4,Titoli!$G24,IF($E$3=$CI$5,Titoli!$P24,IF($E$3=$CI$6,Titoli!$Y24,IF($E$3=$CI$7,Titoli!$AH24,IF($E$3=$CI$8,Titoli!$AQ24,IF($E$3=$CI$9,Titoli!$G52,IF($E$3=$CI$10,Titoli!$P52,IF($E$3=$CI$11,Titoli!$Y52,IF($E$3=$CI$12,Titoli!$AH52,IF($E$3=$CI$13,Titoli!$AQ52,IF($E$3=$CI$14,Titoli!$G80,IF($E$3=$CI$15,Titoli!$P80,IF($E$3=$CI$16,Titoli!$Y80,IF($E$3=$CI$17,Titoli!$AH80,IF($E$3=$CI$18,Titoli!$AQ80,IF($E$3=$CI$19,Titoli!$G108,IF($E$3=$CI$20,Titoli!$P108,IF($E$3=$CI$21,Titoli!$Y108,IF($E$3=$CI$22,Titoli!$AH108,IF($E$3=$CI$23,Titoli!$AQ108,IF($E$3=$CI$24,Titoli!$G136,IF($E$3=$CI$25,Titoli!$P136,IF($E$3=$CI$26,Titoli!$Y136,IF($E$3=$CI$27,Titoli!$AH136,IF($E$3=$CI$28,Titoli!$AQ136,""))))))))))))))))))))))))))</f>
        <v>5.08</v>
      </c>
      <c r="F24" s="16">
        <f t="shared" si="257"/>
        <v>-9.7465886939570798E-3</v>
      </c>
      <c r="G24" s="17">
        <f t="shared" si="21"/>
        <v>-9.7943975922875851E-3</v>
      </c>
      <c r="H24" s="27" t="str">
        <f>IF(H$3="","",IF(H$3=$CI$4,Titoli!$G24,IF(H$3=$CI$5,Titoli!$P24,IF(H$3=$CI$6,Titoli!$Y24,IF(H$3=$CI$7,Titoli!$AH24,IF(H$3=$CI$8,Titoli!$AQ24,IF(H$3=$CI$9,Titoli!$G52,IF(H$3=$CI$10,Titoli!$P52,IF(H$3=$CI$11,Titoli!$Y52,IF(H$3=$CI$12,Titoli!$AH52,IF(H$3=$CI$13,Titoli!$AQ52,IF(H$3=$CI$14,Titoli!$G80,IF(H$3=$CI$15,Titoli!$P80,IF(H$3=$CI$16,Titoli!$Y80,IF(H$3=$CI$17,Titoli!$AH80,IF(H$3=$CI$18,Titoli!$AQ80,IF(H$3=$CI$19,Titoli!$G108,IF(H$3=$CI$20,Titoli!$P108,IF(H$3=$CI$21,Titoli!$Y108,IF(H$3=$CI$22,Titoli!$AH108,IF(H$3=$CI$23,Titoli!$AQ108,IF(H$3=$CI$24,Titoli!$G136,IF(H$3=$CI$25,Titoli!$P136,IF(H$3=$CI$26,Titoli!$Y136,IF(H$3=$CI$27,Titoli!$AH136,IF(H$3=$CI$28,Titoli!$AQ136,""))))))))))))))))))))))))))</f>
        <v/>
      </c>
      <c r="I24" s="16" t="str">
        <f t="shared" si="257"/>
        <v/>
      </c>
      <c r="J24" s="17" t="str">
        <f t="shared" si="23"/>
        <v/>
      </c>
      <c r="K24" s="27" t="str">
        <f>IF(K$3="","",IF(K$3=$CI$4,Titoli!$G24,IF(K$3=$CI$5,Titoli!$P24,IF(K$3=$CI$6,Titoli!$Y24,IF(K$3=$CI$7,Titoli!$AH24,IF(K$3=$CI$8,Titoli!$AQ24,IF(K$3=$CI$9,Titoli!$G52,IF(K$3=$CI$10,Titoli!$P52,IF(K$3=$CI$11,Titoli!$Y52,IF(K$3=$CI$12,Titoli!$AH52,IF(K$3=$CI$13,Titoli!$AQ52,IF(K$3=$CI$14,Titoli!$G80,IF(K$3=$CI$15,Titoli!$P80,IF(K$3=$CI$16,Titoli!$Y80,IF(K$3=$CI$17,Titoli!$AH80,IF(K$3=$CI$18,Titoli!$AQ80,IF(K$3=$CI$19,Titoli!$G108,IF(K$3=$CI$20,Titoli!$P108,IF(K$3=$CI$21,Titoli!$Y108,IF(K$3=$CI$22,Titoli!$AH108,IF(K$3=$CI$23,Titoli!$AQ108,IF(K$3=$CI$24,Titoli!$G136,IF(K$3=$CI$25,Titoli!$P136,IF(K$3=$CI$26,Titoli!$Y136,IF(K$3=$CI$27,Titoli!$AH136,IF(K$3=$CI$28,Titoli!$AQ136,""))))))))))))))))))))))))))</f>
        <v/>
      </c>
      <c r="L24" s="16" t="str">
        <f t="shared" si="257"/>
        <v/>
      </c>
      <c r="M24" s="17" t="str">
        <f t="shared" si="25"/>
        <v/>
      </c>
      <c r="N24" s="27" t="str">
        <f>IF(N$3="","",IF(N$3=$CI$4,Titoli!$G24,IF(N$3=$CI$5,Titoli!$P24,IF(N$3=$CI$6,Titoli!$Y24,IF(N$3=$CI$7,Titoli!$AH24,IF(N$3=$CI$8,Titoli!$AQ24,IF(N$3=$CI$9,Titoli!$G52,IF(N$3=$CI$10,Titoli!$P52,IF(N$3=$CI$11,Titoli!$Y52,IF(N$3=$CI$12,Titoli!$AH52,IF(N$3=$CI$13,Titoli!$AQ52,IF(N$3=$CI$14,Titoli!$G80,IF(N$3=$CI$15,Titoli!$P80,IF(N$3=$CI$16,Titoli!$Y80,IF(N$3=$CI$17,Titoli!$AH80,IF(N$3=$CI$18,Titoli!$AQ80,IF(N$3=$CI$19,Titoli!$G108,IF(N$3=$CI$20,Titoli!$P108,IF(N$3=$CI$21,Titoli!$Y108,IF(N$3=$CI$22,Titoli!$AH108,IF(N$3=$CI$23,Titoli!$AQ108,IF(N$3=$CI$24,Titoli!$G136,IF(N$3=$CI$25,Titoli!$P136,IF(N$3=$CI$26,Titoli!$Y136,IF(N$3=$CI$27,Titoli!$AH136,IF(N$3=$CI$28,Titoli!$AQ136,""))))))))))))))))))))))))))</f>
        <v/>
      </c>
      <c r="O24" s="16" t="str">
        <f t="shared" si="257"/>
        <v/>
      </c>
      <c r="P24" s="17" t="str">
        <f t="shared" si="27"/>
        <v/>
      </c>
      <c r="Q24" s="27" t="str">
        <f>IF(Q$3="","",IF(Q$3=$CI$4,Titoli!$G24,IF(Q$3=$CI$5,Titoli!$P24,IF(Q$3=$CI$6,Titoli!$Y24,IF(Q$3=$CI$7,Titoli!$AH24,IF(Q$3=$CI$8,Titoli!$AQ24,IF(Q$3=$CI$9,Titoli!$G52,IF(Q$3=$CI$10,Titoli!$P52,IF(Q$3=$CI$11,Titoli!$Y52,IF(Q$3=$CI$12,Titoli!$AH52,IF(Q$3=$CI$13,Titoli!$AQ52,IF(Q$3=$CI$14,Titoli!$G80,IF(Q$3=$CI$15,Titoli!$P80,IF(Q$3=$CI$16,Titoli!$Y80,IF(Q$3=$CI$17,Titoli!$AH80,IF(Q$3=$CI$18,Titoli!$AQ80,IF(Q$3=$CI$19,Titoli!$G108,IF(Q$3=$CI$20,Titoli!$P108,IF(Q$3=$CI$21,Titoli!$Y108,IF(Q$3=$CI$22,Titoli!$AH108,IF(Q$3=$CI$23,Titoli!$AQ108,IF(Q$3=$CI$24,Titoli!$G136,IF(Q$3=$CI$25,Titoli!$P136,IF(Q$3=$CI$26,Titoli!$Y136,IF(Q$3=$CI$27,Titoli!$AH136,IF(Q$3=$CI$28,Titoli!$AQ136,""))))))))))))))))))))))))))</f>
        <v/>
      </c>
      <c r="R24" s="16" t="str">
        <f t="shared" si="257"/>
        <v/>
      </c>
      <c r="S24" s="17" t="str">
        <f t="shared" si="29"/>
        <v/>
      </c>
      <c r="T24" s="27" t="str">
        <f>IF(T$3="","",IF(T$3=$CI$4,Titoli!$G24,IF(T$3=$CI$5,Titoli!$P24,IF(T$3=$CI$6,Titoli!$Y24,IF(T$3=$CI$7,Titoli!$AH24,IF(T$3=$CI$8,Titoli!$AQ24,IF(T$3=$CI$9,Titoli!$G52,IF(T$3=$CI$10,Titoli!$P52,IF(T$3=$CI$11,Titoli!$Y52,IF(T$3=$CI$12,Titoli!$AH52,IF(T$3=$CI$13,Titoli!$AQ52,IF(T$3=$CI$14,Titoli!$G80,IF(T$3=$CI$15,Titoli!$P80,IF(T$3=$CI$16,Titoli!$Y80,IF(T$3=$CI$17,Titoli!$AH80,IF(T$3=$CI$18,Titoli!$AQ80,IF(T$3=$CI$19,Titoli!$G108,IF(T$3=$CI$20,Titoli!$P108,IF(T$3=$CI$21,Titoli!$Y108,IF(T$3=$CI$22,Titoli!$AH108,IF(T$3=$CI$23,Titoli!$AQ108,IF(T$3=$CI$24,Titoli!$G136,IF(T$3=$CI$25,Titoli!$P136,IF(T$3=$CI$26,Titoli!$Y136,IF(T$3=$CI$27,Titoli!$AH136,IF(T$3=$CI$28,Titoli!$AQ136,""))))))))))))))))))))))))))</f>
        <v/>
      </c>
      <c r="U24" s="16" t="str">
        <f t="shared" si="257"/>
        <v/>
      </c>
      <c r="V24" s="17" t="str">
        <f t="shared" si="31"/>
        <v/>
      </c>
      <c r="W24" s="27" t="str">
        <f>IF(W$3="","",IF(W$3=$CI$4,Titoli!$G24,IF(W$3=$CI$5,Titoli!$P24,IF(W$3=$CI$6,Titoli!$Y24,IF(W$3=$CI$7,Titoli!$AH24,IF(W$3=$CI$8,Titoli!$AQ24,IF(W$3=$CI$9,Titoli!$G52,IF(W$3=$CI$10,Titoli!$P52,IF(W$3=$CI$11,Titoli!$Y52,IF(W$3=$CI$12,Titoli!$AH52,IF(W$3=$CI$13,Titoli!$AQ52,IF(W$3=$CI$14,Titoli!$G80,IF(W$3=$CI$15,Titoli!$P80,IF(W$3=$CI$16,Titoli!$Y80,IF(W$3=$CI$17,Titoli!$AH80,IF(W$3=$CI$18,Titoli!$AQ80,IF(W$3=$CI$19,Titoli!$G108,IF(W$3=$CI$20,Titoli!$P108,IF(W$3=$CI$21,Titoli!$Y108,IF(W$3=$CI$22,Titoli!$AH108,IF(W$3=$CI$23,Titoli!$AQ108,IF(W$3=$CI$24,Titoli!$G136,IF(W$3=$CI$25,Titoli!$P136,IF(W$3=$CI$26,Titoli!$Y136,IF(W$3=$CI$27,Titoli!$AH136,IF(W$3=$CI$28,Titoli!$AQ136,""))))))))))))))))))))))))))</f>
        <v/>
      </c>
      <c r="X24" s="16" t="str">
        <f t="shared" si="257"/>
        <v/>
      </c>
      <c r="Y24" s="17" t="str">
        <f t="shared" si="33"/>
        <v/>
      </c>
      <c r="Z24" s="27" t="str">
        <f>IF(Z$3="","",IF(Z$3=$CI$4,Titoli!$G24,IF(Z$3=$CI$5,Titoli!$P24,IF(Z$3=$CI$6,Titoli!$Y24,IF(Z$3=$CI$7,Titoli!$AH24,IF(Z$3=$CI$8,Titoli!$AQ24,IF(Z$3=$CI$9,Titoli!$G52,IF(Z$3=$CI$10,Titoli!$P52,IF(Z$3=$CI$11,Titoli!$Y52,IF(Z$3=$CI$12,Titoli!$AH52,IF(Z$3=$CI$13,Titoli!$AQ52,IF(Z$3=$CI$14,Titoli!$G80,IF(Z$3=$CI$15,Titoli!$P80,IF(Z$3=$CI$16,Titoli!$Y80,IF(Z$3=$CI$17,Titoli!$AH80,IF(Z$3=$CI$18,Titoli!$AQ80,IF(Z$3=$CI$19,Titoli!$G108,IF(Z$3=$CI$20,Titoli!$P108,IF(Z$3=$CI$21,Titoli!$Y108,IF(Z$3=$CI$22,Titoli!$AH108,IF(Z$3=$CI$23,Titoli!$AQ108,IF(Z$3=$CI$24,Titoli!$G136,IF(Z$3=$CI$25,Titoli!$P136,IF(Z$3=$CI$26,Titoli!$Y136,IF(Z$3=$CI$27,Titoli!$AH136,IF(Z$3=$CI$28,Titoli!$AQ136,""))))))))))))))))))))))))))</f>
        <v/>
      </c>
      <c r="AA24" s="16" t="str">
        <f t="shared" si="257"/>
        <v/>
      </c>
      <c r="AB24" s="17" t="str">
        <f t="shared" si="35"/>
        <v/>
      </c>
      <c r="AC24" s="27" t="str">
        <f>IF(AC$3="","",IF(AC$3=$CI$4,Titoli!$G24,IF(AC$3=$CI$5,Titoli!$P24,IF(AC$3=$CI$6,Titoli!$Y24,IF(AC$3=$CI$7,Titoli!$AH24,IF(AC$3=$CI$8,Titoli!$AQ24,IF(AC$3=$CI$9,Titoli!$G52,IF(AC$3=$CI$10,Titoli!$P52,IF(AC$3=$CI$11,Titoli!$Y52,IF(AC$3=$CI$12,Titoli!$AH52,IF(AC$3=$CI$13,Titoli!$AQ52,IF(AC$3=$CI$14,Titoli!$G80,IF(AC$3=$CI$15,Titoli!$P80,IF(AC$3=$CI$16,Titoli!$Y80,IF(AC$3=$CI$17,Titoli!$AH80,IF(AC$3=$CI$18,Titoli!$AQ80,IF(AC$3=$CI$19,Titoli!$G108,IF(AC$3=$CI$20,Titoli!$P108,IF(AC$3=$CI$21,Titoli!$Y108,IF(AC$3=$CI$22,Titoli!$AH108,IF(AC$3=$CI$23,Titoli!$AQ108,IF(AC$3=$CI$24,Titoli!$G136,IF(AC$3=$CI$25,Titoli!$P136,IF(AC$3=$CI$26,Titoli!$Y136,IF(AC$3=$CI$27,Titoli!$AH136,IF(AC$3=$CI$28,Titoli!$AQ136,""))))))))))))))))))))))))))</f>
        <v/>
      </c>
      <c r="AD24" s="16" t="str">
        <f t="shared" si="257"/>
        <v/>
      </c>
      <c r="AE24" s="17" t="str">
        <f t="shared" si="37"/>
        <v/>
      </c>
      <c r="AF24" s="27" t="str">
        <f>IF(AF$3="","",IF(AF$3=$CI$4,Titoli!$G24,IF(AF$3=$CI$5,Titoli!$P24,IF(AF$3=$CI$6,Titoli!$Y24,IF(AF$3=$CI$7,Titoli!$AH24,IF(AF$3=$CI$8,Titoli!$AQ24,IF(AF$3=$CI$9,Titoli!$G52,IF(AF$3=$CI$10,Titoli!$P52,IF(AF$3=$CI$11,Titoli!$Y52,IF(AF$3=$CI$12,Titoli!$AH52,IF(AF$3=$CI$13,Titoli!$AQ52,IF(AF$3=$CI$14,Titoli!$G80,IF(AF$3=$CI$15,Titoli!$P80,IF(AF$3=$CI$16,Titoli!$Y80,IF(AF$3=$CI$17,Titoli!$AH80,IF(AF$3=$CI$18,Titoli!$AQ80,IF(AF$3=$CI$19,Titoli!$G108,IF(AF$3=$CI$20,Titoli!$P108,IF(AF$3=$CI$21,Titoli!$Y108,IF(AF$3=$CI$22,Titoli!$AH108,IF(AF$3=$CI$23,Titoli!$AQ108,IF(AF$3=$CI$24,Titoli!$G136,IF(AF$3=$CI$25,Titoli!$P136,IF(AF$3=$CI$26,Titoli!$Y136,IF(AF$3=$CI$27,Titoli!$AH136,IF(AF$3=$CI$28,Titoli!$AQ136,""))))))))))))))))))))))))))</f>
        <v/>
      </c>
      <c r="AG24" s="16" t="str">
        <f t="shared" ref="AG24" si="284">IF(AF24="","",(AF24-AF23)/AF23)</f>
        <v/>
      </c>
      <c r="AH24" s="17" t="str">
        <f t="shared" si="39"/>
        <v/>
      </c>
      <c r="AI24" s="27" t="str">
        <f>IF(AI$3="","",IF(AI$3=$CI$4,Titoli!$G24,IF(AI$3=$CI$5,Titoli!$P24,IF(AI$3=$CI$6,Titoli!$Y24,IF(AI$3=$CI$7,Titoli!$AH24,IF(AI$3=$CI$8,Titoli!$AQ24,IF(AI$3=$CI$9,Titoli!$G52,IF(AI$3=$CI$10,Titoli!$P52,IF(AI$3=$CI$11,Titoli!$Y52,IF(AI$3=$CI$12,Titoli!$AH52,IF(AI$3=$CI$13,Titoli!$AQ52,IF(AI$3=$CI$14,Titoli!$G80,IF(AI$3=$CI$15,Titoli!$P80,IF(AI$3=$CI$16,Titoli!$Y80,IF(AI$3=$CI$17,Titoli!$AH80,IF(AI$3=$CI$18,Titoli!$AQ80,IF(AI$3=$CI$19,Titoli!$G108,IF(AI$3=$CI$20,Titoli!$P108,IF(AI$3=$CI$21,Titoli!$Y108,IF(AI$3=$CI$22,Titoli!$AH108,IF(AI$3=$CI$23,Titoli!$AQ108,IF(AI$3=$CI$24,Titoli!$G136,IF(AI$3=$CI$25,Titoli!$P136,IF(AI$3=$CI$26,Titoli!$Y136,IF(AI$3=$CI$27,Titoli!$AH136,IF(AI$3=$CI$28,Titoli!$AQ136,""))))))))))))))))))))))))))</f>
        <v/>
      </c>
      <c r="AJ24" s="16" t="str">
        <f t="shared" ref="AJ24" si="285">IF(AI24="","",(AI24-AI23)/AI23)</f>
        <v/>
      </c>
      <c r="AK24" s="17" t="str">
        <f t="shared" si="40"/>
        <v/>
      </c>
      <c r="AL24" s="27" t="str">
        <f>IF(AL$3="","",IF(AL$3=$CI$4,Titoli!$G24,IF(AL$3=$CI$5,Titoli!$P24,IF(AL$3=$CI$6,Titoli!$Y24,IF(AL$3=$CI$7,Titoli!$AH24,IF(AL$3=$CI$8,Titoli!$AQ24,IF(AL$3=$CI$9,Titoli!$G52,IF(AL$3=$CI$10,Titoli!$P52,IF(AL$3=$CI$11,Titoli!$Y52,IF(AL$3=$CI$12,Titoli!$AH52,IF(AL$3=$CI$13,Titoli!$AQ52,IF(AL$3=$CI$14,Titoli!$G80,IF(AL$3=$CI$15,Titoli!$P80,IF(AL$3=$CI$16,Titoli!$Y80,IF(AL$3=$CI$17,Titoli!$AH80,IF(AL$3=$CI$18,Titoli!$AQ80,IF(AL$3=$CI$19,Titoli!$G108,IF(AL$3=$CI$20,Titoli!$P108,IF(AL$3=$CI$21,Titoli!$Y108,IF(AL$3=$CI$22,Titoli!$AH108,IF(AL$3=$CI$23,Titoli!$AQ108,IF(AL$3=$CI$24,Titoli!$G136,IF(AL$3=$CI$25,Titoli!$P136,IF(AL$3=$CI$26,Titoli!$Y136,IF(AL$3=$CI$27,Titoli!$AH136,IF(AL$3=$CI$28,Titoli!$AQ136,""))))))))))))))))))))))))))</f>
        <v/>
      </c>
      <c r="AM24" s="16" t="str">
        <f t="shared" ref="AM24" si="286">IF(AL24="","",(AL24-AL23)/AL23)</f>
        <v/>
      </c>
      <c r="AN24" s="17" t="str">
        <f t="shared" si="41"/>
        <v/>
      </c>
      <c r="AO24" s="27" t="str">
        <f>IF(AO$3="","",IF(AO$3=$CI$4,Titoli!$G24,IF(AO$3=$CI$5,Titoli!$P24,IF(AO$3=$CI$6,Titoli!$Y24,IF(AO$3=$CI$7,Titoli!$AH24,IF(AO$3=$CI$8,Titoli!$AQ24,IF(AO$3=$CI$9,Titoli!$G52,IF(AO$3=$CI$10,Titoli!$P52,IF(AO$3=$CI$11,Titoli!$Y52,IF(AO$3=$CI$12,Titoli!$AH52,IF(AO$3=$CI$13,Titoli!$AQ52,IF(AO$3=$CI$14,Titoli!$G80,IF(AO$3=$CI$15,Titoli!$P80,IF(AO$3=$CI$16,Titoli!$Y80,IF(AO$3=$CI$17,Titoli!$AH80,IF(AO$3=$CI$18,Titoli!$AQ80,IF(AO$3=$CI$19,Titoli!$G108,IF(AO$3=$CI$20,Titoli!$P108,IF(AO$3=$CI$21,Titoli!$Y108,IF(AO$3=$CI$22,Titoli!$AH108,IF(AO$3=$CI$23,Titoli!$AQ108,IF(AO$3=$CI$24,Titoli!$G136,IF(AO$3=$CI$25,Titoli!$P136,IF(AO$3=$CI$26,Titoli!$Y136,IF(AO$3=$CI$27,Titoli!$AH136,IF(AO$3=$CI$28,Titoli!$AQ136,""))))))))))))))))))))))))))</f>
        <v/>
      </c>
      <c r="AP24" s="16" t="str">
        <f t="shared" ref="AP24" si="287">IF(AO24="","",(AO24-AO23)/AO23)</f>
        <v/>
      </c>
      <c r="AQ24" s="17" t="str">
        <f t="shared" si="42"/>
        <v/>
      </c>
      <c r="AR24" s="27" t="str">
        <f>IF(AR$3="","",IF(AR$3=$CI$4,Titoli!$G24,IF(AR$3=$CI$5,Titoli!$P24,IF(AR$3=$CI$6,Titoli!$Y24,IF(AR$3=$CI$7,Titoli!$AH24,IF(AR$3=$CI$8,Titoli!$AQ24,IF(AR$3=$CI$9,Titoli!$G52,IF(AR$3=$CI$10,Titoli!$P52,IF(AR$3=$CI$11,Titoli!$Y52,IF(AR$3=$CI$12,Titoli!$AH52,IF(AR$3=$CI$13,Titoli!$AQ52,IF(AR$3=$CI$14,Titoli!$G80,IF(AR$3=$CI$15,Titoli!$P80,IF(AR$3=$CI$16,Titoli!$Y80,IF(AR$3=$CI$17,Titoli!$AH80,IF(AR$3=$CI$18,Titoli!$AQ80,IF(AR$3=$CI$19,Titoli!$G108,IF(AR$3=$CI$20,Titoli!$P108,IF(AR$3=$CI$21,Titoli!$Y108,IF(AR$3=$CI$22,Titoli!$AH108,IF(AR$3=$CI$23,Titoli!$AQ108,IF(AR$3=$CI$24,Titoli!$G136,IF(AR$3=$CI$25,Titoli!$P136,IF(AR$3=$CI$26,Titoli!$Y136,IF(AR$3=$CI$27,Titoli!$AH136,IF(AR$3=$CI$28,Titoli!$AQ136,""))))))))))))))))))))))))))</f>
        <v/>
      </c>
      <c r="AS24" s="16" t="str">
        <f t="shared" ref="AS24" si="288">IF(AR24="","",(AR24-AR23)/AR23)</f>
        <v/>
      </c>
      <c r="AT24" s="17" t="str">
        <f t="shared" si="43"/>
        <v/>
      </c>
      <c r="AU24" s="27" t="str">
        <f>IF(AU$3="","",IF(AU$3=$CI$4,Titoli!$G24,IF(AU$3=$CI$5,Titoli!$P24,IF(AU$3=$CI$6,Titoli!$Y24,IF(AU$3=$CI$7,Titoli!$AH24,IF(AU$3=$CI$8,Titoli!$AQ24,IF(AU$3=$CI$9,Titoli!$G52,IF(AU$3=$CI$10,Titoli!$P52,IF(AU$3=$CI$11,Titoli!$Y52,IF(AU$3=$CI$12,Titoli!$AH52,IF(AU$3=$CI$13,Titoli!$AQ52,IF(AU$3=$CI$14,Titoli!$G80,IF(AU$3=$CI$15,Titoli!$P80,IF(AU$3=$CI$16,Titoli!$Y80,IF(AU$3=$CI$17,Titoli!$AH80,IF(AU$3=$CI$18,Titoli!$AQ80,IF(AU$3=$CI$19,Titoli!$G108,IF(AU$3=$CI$20,Titoli!$P108,IF(AU$3=$CI$21,Titoli!$Y108,IF(AU$3=$CI$22,Titoli!$AH108,IF(AU$3=$CI$23,Titoli!$AQ108,IF(AU$3=$CI$24,Titoli!$G136,IF(AU$3=$CI$25,Titoli!$P136,IF(AU$3=$CI$26,Titoli!$Y136,IF(AU$3=$CI$27,Titoli!$AH136,IF(AU$3=$CI$28,Titoli!$AQ136,""))))))))))))))))))))))))))</f>
        <v/>
      </c>
      <c r="AV24" s="16" t="str">
        <f t="shared" ref="AV24" si="289">IF(AU24="","",(AU24-AU23)/AU23)</f>
        <v/>
      </c>
      <c r="AW24" s="17" t="str">
        <f t="shared" si="44"/>
        <v/>
      </c>
      <c r="AX24" s="27" t="str">
        <f>IF(AX$3="","",IF(AX$3=$CI$4,Titoli!$G24,IF(AX$3=$CI$5,Titoli!$P24,IF(AX$3=$CI$6,Titoli!$Y24,IF(AX$3=$CI$7,Titoli!$AH24,IF(AX$3=$CI$8,Titoli!$AQ24,IF(AX$3=$CI$9,Titoli!$G52,IF(AX$3=$CI$10,Titoli!$P52,IF(AX$3=$CI$11,Titoli!$Y52,IF(AX$3=$CI$12,Titoli!$AH52,IF(AX$3=$CI$13,Titoli!$AQ52,IF(AX$3=$CI$14,Titoli!$G80,IF(AX$3=$CI$15,Titoli!$P80,IF(AX$3=$CI$16,Titoli!$Y80,IF(AX$3=$CI$17,Titoli!$AH80,IF(AX$3=$CI$18,Titoli!$AQ80,IF(AX$3=$CI$19,Titoli!$G108,IF(AX$3=$CI$20,Titoli!$P108,IF(AX$3=$CI$21,Titoli!$Y108,IF(AX$3=$CI$22,Titoli!$AH108,IF(AX$3=$CI$23,Titoli!$AQ108,IF(AX$3=$CI$24,Titoli!$G136,IF(AX$3=$CI$25,Titoli!$P136,IF(AX$3=$CI$26,Titoli!$Y136,IF(AX$3=$CI$27,Titoli!$AH136,IF(AX$3=$CI$28,Titoli!$AQ136,""))))))))))))))))))))))))))</f>
        <v/>
      </c>
      <c r="AY24" s="16" t="str">
        <f t="shared" ref="AY24" si="290">IF(AX24="","",(AX24-AX23)/AX23)</f>
        <v/>
      </c>
      <c r="AZ24" s="17" t="str">
        <f t="shared" si="45"/>
        <v/>
      </c>
      <c r="BA24" s="27" t="str">
        <f>IF(BA$3="","",IF(BA$3=$CI$4,Titoli!$G24,IF(BA$3=$CI$5,Titoli!$P24,IF(BA$3=$CI$6,Titoli!$Y24,IF(BA$3=$CI$7,Titoli!$AH24,IF(BA$3=$CI$8,Titoli!$AQ24,IF(BA$3=$CI$9,Titoli!$G52,IF(BA$3=$CI$10,Titoli!$P52,IF(BA$3=$CI$11,Titoli!$Y52,IF(BA$3=$CI$12,Titoli!$AH52,IF(BA$3=$CI$13,Titoli!$AQ52,IF(BA$3=$CI$14,Titoli!$G80,IF(BA$3=$CI$15,Titoli!$P80,IF(BA$3=$CI$16,Titoli!$Y80,IF(BA$3=$CI$17,Titoli!$AH80,IF(BA$3=$CI$18,Titoli!$AQ80,IF(BA$3=$CI$19,Titoli!$G108,IF(BA$3=$CI$20,Titoli!$P108,IF(BA$3=$CI$21,Titoli!$Y108,IF(BA$3=$CI$22,Titoli!$AH108,IF(BA$3=$CI$23,Titoli!$AQ108,IF(BA$3=$CI$24,Titoli!$G136,IF(BA$3=$CI$25,Titoli!$P136,IF(BA$3=$CI$26,Titoli!$Y136,IF(BA$3=$CI$27,Titoli!$AH136,IF(BA$3=$CI$28,Titoli!$AQ136,""))))))))))))))))))))))))))</f>
        <v/>
      </c>
      <c r="BB24" s="16" t="str">
        <f t="shared" ref="BB24" si="291">IF(BA24="","",(BA24-BA23)/BA23)</f>
        <v/>
      </c>
      <c r="BC24" s="17" t="str">
        <f t="shared" si="47"/>
        <v/>
      </c>
      <c r="BD24" s="27" t="str">
        <f>IF(BD$3="","",IF(BD$3=$CI$4,Titoli!$G24,IF(BD$3=$CI$5,Titoli!$P24,IF(BD$3=$CI$6,Titoli!$Y24,IF(BD$3=$CI$7,Titoli!$AH24,IF(BD$3=$CI$8,Titoli!$AQ24,IF(BD$3=$CI$9,Titoli!$G52,IF(BD$3=$CI$10,Titoli!$P52,IF(BD$3=$CI$11,Titoli!$Y52,IF(BD$3=$CI$12,Titoli!$AH52,IF(BD$3=$CI$13,Titoli!$AQ52,IF(BD$3=$CI$14,Titoli!$G80,IF(BD$3=$CI$15,Titoli!$P80,IF(BD$3=$CI$16,Titoli!$Y80,IF(BD$3=$CI$17,Titoli!$AH80,IF(BD$3=$CI$18,Titoli!$AQ80,IF(BD$3=$CI$19,Titoli!$G108,IF(BD$3=$CI$20,Titoli!$P108,IF(BD$3=$CI$21,Titoli!$Y108,IF(BD$3=$CI$22,Titoli!$AH108,IF(BD$3=$CI$23,Titoli!$AQ108,IF(BD$3=$CI$24,Titoli!$G136,IF(BD$3=$CI$25,Titoli!$P136,IF(BD$3=$CI$26,Titoli!$Y136,IF(BD$3=$CI$27,Titoli!$AH136,IF(BD$3=$CI$28,Titoli!$AQ136,""))))))))))))))))))))))))))</f>
        <v/>
      </c>
      <c r="BE24" s="16" t="str">
        <f t="shared" ref="BE24" si="292">IF(BD24="","",(BD24-BD23)/BD23)</f>
        <v/>
      </c>
      <c r="BF24" s="17" t="str">
        <f t="shared" si="49"/>
        <v/>
      </c>
      <c r="BG24" s="27" t="str">
        <f>IF(BG$3="","",IF(BG$3=$CI$4,Titoli!$G24,IF(BG$3=$CI$5,Titoli!$P24,IF(BG$3=$CI$6,Titoli!$Y24,IF(BG$3=$CI$7,Titoli!$AH24,IF(BG$3=$CI$8,Titoli!$AQ24,IF(BG$3=$CI$9,Titoli!$G52,IF(BG$3=$CI$10,Titoli!$P52,IF(BG$3=$CI$11,Titoli!$Y52,IF(BG$3=$CI$12,Titoli!$AH52,IF(BG$3=$CI$13,Titoli!$AQ52,IF(BG$3=$CI$14,Titoli!$G80,IF(BG$3=$CI$15,Titoli!$P80,IF(BG$3=$CI$16,Titoli!$Y80,IF(BG$3=$CI$17,Titoli!$AH80,IF(BG$3=$CI$18,Titoli!$AQ80,IF(BG$3=$CI$19,Titoli!$G108,IF(BG$3=$CI$20,Titoli!$P108,IF(BG$3=$CI$21,Titoli!$Y108,IF(BG$3=$CI$22,Titoli!$AH108,IF(BG$3=$CI$23,Titoli!$AQ108,IF(BG$3=$CI$24,Titoli!$G136,IF(BG$3=$CI$25,Titoli!$P136,IF(BG$3=$CI$26,Titoli!$Y136,IF(BG$3=$CI$27,Titoli!$AH136,IF(BG$3=$CI$28,Titoli!$AQ136,""))))))))))))))))))))))))))</f>
        <v/>
      </c>
      <c r="BH24" s="16" t="str">
        <f t="shared" ref="BH24" si="293">IF(BG24="","",(BG24-BG23)/BG23)</f>
        <v/>
      </c>
      <c r="BI24" s="17" t="str">
        <f t="shared" si="51"/>
        <v/>
      </c>
      <c r="BJ24" s="27" t="str">
        <f>IF(BJ$3="","",IF(BJ$3=$CI$4,Titoli!$G24,IF(BJ$3=$CI$5,Titoli!$P24,IF(BJ$3=$CI$6,Titoli!$Y24,IF(BJ$3=$CI$7,Titoli!$AH24,IF(BJ$3=$CI$8,Titoli!$AQ24,IF(BJ$3=$CI$9,Titoli!$G52,IF(BJ$3=$CI$10,Titoli!$P52,IF(BJ$3=$CI$11,Titoli!$Y52,IF(BJ$3=$CI$12,Titoli!$AH52,IF(BJ$3=$CI$13,Titoli!$AQ52,IF(BJ$3=$CI$14,Titoli!$G80,IF(BJ$3=$CI$15,Titoli!$P80,IF(BJ$3=$CI$16,Titoli!$Y80,IF(BJ$3=$CI$17,Titoli!$AH80,IF(BJ$3=$CI$18,Titoli!$AQ80,IF(BJ$3=$CI$19,Titoli!$G108,IF(BJ$3=$CI$20,Titoli!$P108,IF(BJ$3=$CI$21,Titoli!$Y108,IF(BJ$3=$CI$22,Titoli!$AH108,IF(BJ$3=$CI$23,Titoli!$AQ108,IF(BJ$3=$CI$24,Titoli!$G136,IF(BJ$3=$CI$25,Titoli!$P136,IF(BJ$3=$CI$26,Titoli!$Y136,IF(BJ$3=$CI$27,Titoli!$AH136,IF(BJ$3=$CI$28,Titoli!$AQ136,""))))))))))))))))))))))))))</f>
        <v/>
      </c>
      <c r="BK24" s="16" t="str">
        <f t="shared" ref="BK24" si="294">IF(BJ24="","",(BJ24-BJ23)/BJ23)</f>
        <v/>
      </c>
      <c r="BL24" s="17" t="str">
        <f t="shared" si="53"/>
        <v/>
      </c>
      <c r="BM24" s="27" t="str">
        <f>IF(BM$3="","",IF(BM$3=$CI$4,Titoli!$G24,IF(BM$3=$CI$5,Titoli!$P24,IF(BM$3=$CI$6,Titoli!$Y24,IF(BM$3=$CI$7,Titoli!$AH24,IF(BM$3=$CI$8,Titoli!$AQ24,IF(BM$3=$CI$9,Titoli!$G52,IF(BM$3=$CI$10,Titoli!$P52,IF(BM$3=$CI$11,Titoli!$Y52,IF(BM$3=$CI$12,Titoli!$AH52,IF(BM$3=$CI$13,Titoli!$AQ52,IF(BM$3=$CI$14,Titoli!$G80,IF(BM$3=$CI$15,Titoli!$P80,IF(BM$3=$CI$16,Titoli!$Y80,IF(BM$3=$CI$17,Titoli!$AH80,IF(BM$3=$CI$18,Titoli!$AQ80,IF(BM$3=$CI$19,Titoli!$G108,IF(BM$3=$CI$20,Titoli!$P108,IF(BM$3=$CI$21,Titoli!$Y108,IF(BM$3=$CI$22,Titoli!$AH108,IF(BM$3=$CI$23,Titoli!$AQ108,IF(BM$3=$CI$24,Titoli!$G136,IF(BM$3=$CI$25,Titoli!$P136,IF(BM$3=$CI$26,Titoli!$Y136,IF(BM$3=$CI$27,Titoli!$AH136,IF(BM$3=$CI$28,Titoli!$AQ136,""))))))))))))))))))))))))))</f>
        <v/>
      </c>
      <c r="BN24" s="16" t="str">
        <f t="shared" ref="BN24" si="295">IF(BM24="","",(BM24-BM23)/BM23)</f>
        <v/>
      </c>
      <c r="BO24" s="17" t="str">
        <f t="shared" si="55"/>
        <v/>
      </c>
      <c r="BP24" s="27" t="str">
        <f>IF(BP$3="","",IF(BP$3=$CI$4,Titoli!$G24,IF(BP$3=$CI$5,Titoli!$P24,IF(BP$3=$CI$6,Titoli!$Y24,IF(BP$3=$CI$7,Titoli!$AH24,IF(BP$3=$CI$8,Titoli!$AQ24,IF(BP$3=$CI$9,Titoli!$G52,IF(BP$3=$CI$10,Titoli!$P52,IF(BP$3=$CI$11,Titoli!$Y52,IF(BP$3=$CI$12,Titoli!$AH52,IF(BP$3=$CI$13,Titoli!$AQ52,IF(BP$3=$CI$14,Titoli!$G80,IF(BP$3=$CI$15,Titoli!$P80,IF(BP$3=$CI$16,Titoli!$Y80,IF(BP$3=$CI$17,Titoli!$AH80,IF(BP$3=$CI$18,Titoli!$AQ80,IF(BP$3=$CI$19,Titoli!$G108,IF(BP$3=$CI$20,Titoli!$P108,IF(BP$3=$CI$21,Titoli!$Y108,IF(BP$3=$CI$22,Titoli!$AH108,IF(BP$3=$CI$23,Titoli!$AQ108,IF(BP$3=$CI$24,Titoli!$G136,IF(BP$3=$CI$25,Titoli!$P136,IF(BP$3=$CI$26,Titoli!$Y136,IF(BP$3=$CI$27,Titoli!$AH136,IF(BP$3=$CI$28,Titoli!$AQ136,""))))))))))))))))))))))))))</f>
        <v/>
      </c>
      <c r="BQ24" s="16" t="str">
        <f t="shared" ref="BQ24" si="296">IF(BP24="","",(BP24-BP23)/BP23)</f>
        <v/>
      </c>
      <c r="BR24" s="17" t="str">
        <f t="shared" si="57"/>
        <v/>
      </c>
      <c r="CH24" s="1">
        <f t="shared" si="58"/>
        <v>21</v>
      </c>
      <c r="CI24" s="25" t="s">
        <v>342</v>
      </c>
    </row>
    <row r="25" spans="1:87">
      <c r="A25" s="1">
        <f t="shared" si="59"/>
        <v>20</v>
      </c>
      <c r="B25" s="27">
        <f>IF($B$3="","",IF($B$3=$CI$4,Titoli!G25,IF($B$3=$CI$5,Titoli!P25,IF($B$3=$CI$6,Titoli!Y25,IF($B$3=$CI$7,Titoli!AH25,IF($B$3=$CI$8,Titoli!AQ25,IF($B$3=$CI$9,Titoli!G53,IF($B$3=$CI$10,Titoli!P53,IF($B$3=$CI$11,Titoli!Y53,IF($B$3=$CI$12,Titoli!AH53,IF($B$3=$CI$13,Titoli!AQ53,IF($B$3=$CI$14,Titoli!G81,IF($B$3=$CI$15,Titoli!P81,IF($B$3=$CI$16,Titoli!Y81,IF($B$3=$CI$17,Titoli!AH81,IF($B$3=$CI$18,Titoli!AQ81,IF($B$3=$CI$19,Titoli!G109,IF($B$3=$CI$20,Titoli!P109,IF($B$3=$CI$21,Titoli!Y109,IF($B$3=$CI$22,Titoli!AH109,IF($B$3=$CI$23,Titoli!AQ109,IF($B$3=$CI$24,Titoli!G137,IF($B$3=$CI$25,Titoli!P137,IF($B$3=$CI$26,Titoli!Y137,IF($B$3=$CI$27,Titoli!AH137,IF($B$3=$CI$28,Titoli!AQ137,""))))))))))))))))))))))))))</f>
        <v>3.2160000000000002</v>
      </c>
      <c r="C25" s="16">
        <f t="shared" si="60"/>
        <v>-2.9571514785757352E-2</v>
      </c>
      <c r="D25" s="17">
        <f t="shared" si="61"/>
        <v>-3.0017567687651209E-2</v>
      </c>
      <c r="E25" s="27">
        <f>IF($E$3="","",IF($E$3=$CI$4,Titoli!$G25,IF($E$3=$CI$5,Titoli!$P25,IF($E$3=$CI$6,Titoli!$Y25,IF($E$3=$CI$7,Titoli!$AH25,IF($E$3=$CI$8,Titoli!$AQ25,IF($E$3=$CI$9,Titoli!$G53,IF($E$3=$CI$10,Titoli!$P53,IF($E$3=$CI$11,Titoli!$Y53,IF($E$3=$CI$12,Titoli!$AH53,IF($E$3=$CI$13,Titoli!$AQ53,IF($E$3=$CI$14,Titoli!$G81,IF($E$3=$CI$15,Titoli!$P81,IF($E$3=$CI$16,Titoli!$Y81,IF($E$3=$CI$17,Titoli!$AH81,IF($E$3=$CI$18,Titoli!$AQ81,IF($E$3=$CI$19,Titoli!$G109,IF($E$3=$CI$20,Titoli!$P109,IF($E$3=$CI$21,Titoli!$Y109,IF($E$3=$CI$22,Titoli!$AH109,IF($E$3=$CI$23,Titoli!$AQ109,IF($E$3=$CI$24,Titoli!$G137,IF($E$3=$CI$25,Titoli!$P137,IF($E$3=$CI$26,Titoli!$Y137,IF($E$3=$CI$27,Titoli!$AH137,IF($E$3=$CI$28,Titoli!$AQ137,""))))))))))))))))))))))))))</f>
        <v>4.7789999999999999</v>
      </c>
      <c r="F25" s="16">
        <f t="shared" si="257"/>
        <v>-5.925196850393704E-2</v>
      </c>
      <c r="G25" s="17">
        <f t="shared" si="21"/>
        <v>-6.1079941994369343E-2</v>
      </c>
      <c r="H25" s="27" t="str">
        <f>IF(H$3="","",IF(H$3=$CI$4,Titoli!$G25,IF(H$3=$CI$5,Titoli!$P25,IF(H$3=$CI$6,Titoli!$Y25,IF(H$3=$CI$7,Titoli!$AH25,IF(H$3=$CI$8,Titoli!$AQ25,IF(H$3=$CI$9,Titoli!$G53,IF(H$3=$CI$10,Titoli!$P53,IF(H$3=$CI$11,Titoli!$Y53,IF(H$3=$CI$12,Titoli!$AH53,IF(H$3=$CI$13,Titoli!$AQ53,IF(H$3=$CI$14,Titoli!$G81,IF(H$3=$CI$15,Titoli!$P81,IF(H$3=$CI$16,Titoli!$Y81,IF(H$3=$CI$17,Titoli!$AH81,IF(H$3=$CI$18,Titoli!$AQ81,IF(H$3=$CI$19,Titoli!$G109,IF(H$3=$CI$20,Titoli!$P109,IF(H$3=$CI$21,Titoli!$Y109,IF(H$3=$CI$22,Titoli!$AH109,IF(H$3=$CI$23,Titoli!$AQ109,IF(H$3=$CI$24,Titoli!$G137,IF(H$3=$CI$25,Titoli!$P137,IF(H$3=$CI$26,Titoli!$Y137,IF(H$3=$CI$27,Titoli!$AH137,IF(H$3=$CI$28,Titoli!$AQ137,""))))))))))))))))))))))))))</f>
        <v/>
      </c>
      <c r="I25" s="16" t="str">
        <f t="shared" si="257"/>
        <v/>
      </c>
      <c r="J25" s="17" t="str">
        <f t="shared" si="23"/>
        <v/>
      </c>
      <c r="K25" s="27" t="str">
        <f>IF(K$3="","",IF(K$3=$CI$4,Titoli!$G25,IF(K$3=$CI$5,Titoli!$P25,IF(K$3=$CI$6,Titoli!$Y25,IF(K$3=$CI$7,Titoli!$AH25,IF(K$3=$CI$8,Titoli!$AQ25,IF(K$3=$CI$9,Titoli!$G53,IF(K$3=$CI$10,Titoli!$P53,IF(K$3=$CI$11,Titoli!$Y53,IF(K$3=$CI$12,Titoli!$AH53,IF(K$3=$CI$13,Titoli!$AQ53,IF(K$3=$CI$14,Titoli!$G81,IF(K$3=$CI$15,Titoli!$P81,IF(K$3=$CI$16,Titoli!$Y81,IF(K$3=$CI$17,Titoli!$AH81,IF(K$3=$CI$18,Titoli!$AQ81,IF(K$3=$CI$19,Titoli!$G109,IF(K$3=$CI$20,Titoli!$P109,IF(K$3=$CI$21,Titoli!$Y109,IF(K$3=$CI$22,Titoli!$AH109,IF(K$3=$CI$23,Titoli!$AQ109,IF(K$3=$CI$24,Titoli!$G137,IF(K$3=$CI$25,Titoli!$P137,IF(K$3=$CI$26,Titoli!$Y137,IF(K$3=$CI$27,Titoli!$AH137,IF(K$3=$CI$28,Titoli!$AQ137,""))))))))))))))))))))))))))</f>
        <v/>
      </c>
      <c r="L25" s="16" t="str">
        <f t="shared" si="257"/>
        <v/>
      </c>
      <c r="M25" s="17" t="str">
        <f t="shared" si="25"/>
        <v/>
      </c>
      <c r="N25" s="27" t="str">
        <f>IF(N$3="","",IF(N$3=$CI$4,Titoli!$G25,IF(N$3=$CI$5,Titoli!$P25,IF(N$3=$CI$6,Titoli!$Y25,IF(N$3=$CI$7,Titoli!$AH25,IF(N$3=$CI$8,Titoli!$AQ25,IF(N$3=$CI$9,Titoli!$G53,IF(N$3=$CI$10,Titoli!$P53,IF(N$3=$CI$11,Titoli!$Y53,IF(N$3=$CI$12,Titoli!$AH53,IF(N$3=$CI$13,Titoli!$AQ53,IF(N$3=$CI$14,Titoli!$G81,IF(N$3=$CI$15,Titoli!$P81,IF(N$3=$CI$16,Titoli!$Y81,IF(N$3=$CI$17,Titoli!$AH81,IF(N$3=$CI$18,Titoli!$AQ81,IF(N$3=$CI$19,Titoli!$G109,IF(N$3=$CI$20,Titoli!$P109,IF(N$3=$CI$21,Titoli!$Y109,IF(N$3=$CI$22,Titoli!$AH109,IF(N$3=$CI$23,Titoli!$AQ109,IF(N$3=$CI$24,Titoli!$G137,IF(N$3=$CI$25,Titoli!$P137,IF(N$3=$CI$26,Titoli!$Y137,IF(N$3=$CI$27,Titoli!$AH137,IF(N$3=$CI$28,Titoli!$AQ137,""))))))))))))))))))))))))))</f>
        <v/>
      </c>
      <c r="O25" s="16" t="str">
        <f t="shared" si="257"/>
        <v/>
      </c>
      <c r="P25" s="17" t="str">
        <f t="shared" si="27"/>
        <v/>
      </c>
      <c r="Q25" s="27" t="str">
        <f>IF(Q$3="","",IF(Q$3=$CI$4,Titoli!$G25,IF(Q$3=$CI$5,Titoli!$P25,IF(Q$3=$CI$6,Titoli!$Y25,IF(Q$3=$CI$7,Titoli!$AH25,IF(Q$3=$CI$8,Titoli!$AQ25,IF(Q$3=$CI$9,Titoli!$G53,IF(Q$3=$CI$10,Titoli!$P53,IF(Q$3=$CI$11,Titoli!$Y53,IF(Q$3=$CI$12,Titoli!$AH53,IF(Q$3=$CI$13,Titoli!$AQ53,IF(Q$3=$CI$14,Titoli!$G81,IF(Q$3=$CI$15,Titoli!$P81,IF(Q$3=$CI$16,Titoli!$Y81,IF(Q$3=$CI$17,Titoli!$AH81,IF(Q$3=$CI$18,Titoli!$AQ81,IF(Q$3=$CI$19,Titoli!$G109,IF(Q$3=$CI$20,Titoli!$P109,IF(Q$3=$CI$21,Titoli!$Y109,IF(Q$3=$CI$22,Titoli!$AH109,IF(Q$3=$CI$23,Titoli!$AQ109,IF(Q$3=$CI$24,Titoli!$G137,IF(Q$3=$CI$25,Titoli!$P137,IF(Q$3=$CI$26,Titoli!$Y137,IF(Q$3=$CI$27,Titoli!$AH137,IF(Q$3=$CI$28,Titoli!$AQ137,""))))))))))))))))))))))))))</f>
        <v/>
      </c>
      <c r="R25" s="16" t="str">
        <f t="shared" si="257"/>
        <v/>
      </c>
      <c r="S25" s="17" t="str">
        <f t="shared" si="29"/>
        <v/>
      </c>
      <c r="T25" s="27" t="str">
        <f>IF(T$3="","",IF(T$3=$CI$4,Titoli!$G25,IF(T$3=$CI$5,Titoli!$P25,IF(T$3=$CI$6,Titoli!$Y25,IF(T$3=$CI$7,Titoli!$AH25,IF(T$3=$CI$8,Titoli!$AQ25,IF(T$3=$CI$9,Titoli!$G53,IF(T$3=$CI$10,Titoli!$P53,IF(T$3=$CI$11,Titoli!$Y53,IF(T$3=$CI$12,Titoli!$AH53,IF(T$3=$CI$13,Titoli!$AQ53,IF(T$3=$CI$14,Titoli!$G81,IF(T$3=$CI$15,Titoli!$P81,IF(T$3=$CI$16,Titoli!$Y81,IF(T$3=$CI$17,Titoli!$AH81,IF(T$3=$CI$18,Titoli!$AQ81,IF(T$3=$CI$19,Titoli!$G109,IF(T$3=$CI$20,Titoli!$P109,IF(T$3=$CI$21,Titoli!$Y109,IF(T$3=$CI$22,Titoli!$AH109,IF(T$3=$CI$23,Titoli!$AQ109,IF(T$3=$CI$24,Titoli!$G137,IF(T$3=$CI$25,Titoli!$P137,IF(T$3=$CI$26,Titoli!$Y137,IF(T$3=$CI$27,Titoli!$AH137,IF(T$3=$CI$28,Titoli!$AQ137,""))))))))))))))))))))))))))</f>
        <v/>
      </c>
      <c r="U25" s="16" t="str">
        <f t="shared" si="257"/>
        <v/>
      </c>
      <c r="V25" s="17" t="str">
        <f t="shared" si="31"/>
        <v/>
      </c>
      <c r="W25" s="27" t="str">
        <f>IF(W$3="","",IF(W$3=$CI$4,Titoli!$G25,IF(W$3=$CI$5,Titoli!$P25,IF(W$3=$CI$6,Titoli!$Y25,IF(W$3=$CI$7,Titoli!$AH25,IF(W$3=$CI$8,Titoli!$AQ25,IF(W$3=$CI$9,Titoli!$G53,IF(W$3=$CI$10,Titoli!$P53,IF(W$3=$CI$11,Titoli!$Y53,IF(W$3=$CI$12,Titoli!$AH53,IF(W$3=$CI$13,Titoli!$AQ53,IF(W$3=$CI$14,Titoli!$G81,IF(W$3=$CI$15,Titoli!$P81,IF(W$3=$CI$16,Titoli!$Y81,IF(W$3=$CI$17,Titoli!$AH81,IF(W$3=$CI$18,Titoli!$AQ81,IF(W$3=$CI$19,Titoli!$G109,IF(W$3=$CI$20,Titoli!$P109,IF(W$3=$CI$21,Titoli!$Y109,IF(W$3=$CI$22,Titoli!$AH109,IF(W$3=$CI$23,Titoli!$AQ109,IF(W$3=$CI$24,Titoli!$G137,IF(W$3=$CI$25,Titoli!$P137,IF(W$3=$CI$26,Titoli!$Y137,IF(W$3=$CI$27,Titoli!$AH137,IF(W$3=$CI$28,Titoli!$AQ137,""))))))))))))))))))))))))))</f>
        <v/>
      </c>
      <c r="X25" s="16" t="str">
        <f t="shared" si="257"/>
        <v/>
      </c>
      <c r="Y25" s="17" t="str">
        <f t="shared" si="33"/>
        <v/>
      </c>
      <c r="Z25" s="27" t="str">
        <f>IF(Z$3="","",IF(Z$3=$CI$4,Titoli!$G25,IF(Z$3=$CI$5,Titoli!$P25,IF(Z$3=$CI$6,Titoli!$Y25,IF(Z$3=$CI$7,Titoli!$AH25,IF(Z$3=$CI$8,Titoli!$AQ25,IF(Z$3=$CI$9,Titoli!$G53,IF(Z$3=$CI$10,Titoli!$P53,IF(Z$3=$CI$11,Titoli!$Y53,IF(Z$3=$CI$12,Titoli!$AH53,IF(Z$3=$CI$13,Titoli!$AQ53,IF(Z$3=$CI$14,Titoli!$G81,IF(Z$3=$CI$15,Titoli!$P81,IF(Z$3=$CI$16,Titoli!$Y81,IF(Z$3=$CI$17,Titoli!$AH81,IF(Z$3=$CI$18,Titoli!$AQ81,IF(Z$3=$CI$19,Titoli!$G109,IF(Z$3=$CI$20,Titoli!$P109,IF(Z$3=$CI$21,Titoli!$Y109,IF(Z$3=$CI$22,Titoli!$AH109,IF(Z$3=$CI$23,Titoli!$AQ109,IF(Z$3=$CI$24,Titoli!$G137,IF(Z$3=$CI$25,Titoli!$P137,IF(Z$3=$CI$26,Titoli!$Y137,IF(Z$3=$CI$27,Titoli!$AH137,IF(Z$3=$CI$28,Titoli!$AQ137,""))))))))))))))))))))))))))</f>
        <v/>
      </c>
      <c r="AA25" s="16" t="str">
        <f t="shared" si="257"/>
        <v/>
      </c>
      <c r="AB25" s="17" t="str">
        <f t="shared" si="35"/>
        <v/>
      </c>
      <c r="AC25" s="27" t="str">
        <f>IF(AC$3="","",IF(AC$3=$CI$4,Titoli!$G25,IF(AC$3=$CI$5,Titoli!$P25,IF(AC$3=$CI$6,Titoli!$Y25,IF(AC$3=$CI$7,Titoli!$AH25,IF(AC$3=$CI$8,Titoli!$AQ25,IF(AC$3=$CI$9,Titoli!$G53,IF(AC$3=$CI$10,Titoli!$P53,IF(AC$3=$CI$11,Titoli!$Y53,IF(AC$3=$CI$12,Titoli!$AH53,IF(AC$3=$CI$13,Titoli!$AQ53,IF(AC$3=$CI$14,Titoli!$G81,IF(AC$3=$CI$15,Titoli!$P81,IF(AC$3=$CI$16,Titoli!$Y81,IF(AC$3=$CI$17,Titoli!$AH81,IF(AC$3=$CI$18,Titoli!$AQ81,IF(AC$3=$CI$19,Titoli!$G109,IF(AC$3=$CI$20,Titoli!$P109,IF(AC$3=$CI$21,Titoli!$Y109,IF(AC$3=$CI$22,Titoli!$AH109,IF(AC$3=$CI$23,Titoli!$AQ109,IF(AC$3=$CI$24,Titoli!$G137,IF(AC$3=$CI$25,Titoli!$P137,IF(AC$3=$CI$26,Titoli!$Y137,IF(AC$3=$CI$27,Titoli!$AH137,IF(AC$3=$CI$28,Titoli!$AQ137,""))))))))))))))))))))))))))</f>
        <v/>
      </c>
      <c r="AD25" s="16" t="str">
        <f t="shared" si="257"/>
        <v/>
      </c>
      <c r="AE25" s="17" t="str">
        <f t="shared" si="37"/>
        <v/>
      </c>
      <c r="AF25" s="27" t="str">
        <f>IF(AF$3="","",IF(AF$3=$CI$4,Titoli!$G25,IF(AF$3=$CI$5,Titoli!$P25,IF(AF$3=$CI$6,Titoli!$Y25,IF(AF$3=$CI$7,Titoli!$AH25,IF(AF$3=$CI$8,Titoli!$AQ25,IF(AF$3=$CI$9,Titoli!$G53,IF(AF$3=$CI$10,Titoli!$P53,IF(AF$3=$CI$11,Titoli!$Y53,IF(AF$3=$CI$12,Titoli!$AH53,IF(AF$3=$CI$13,Titoli!$AQ53,IF(AF$3=$CI$14,Titoli!$G81,IF(AF$3=$CI$15,Titoli!$P81,IF(AF$3=$CI$16,Titoli!$Y81,IF(AF$3=$CI$17,Titoli!$AH81,IF(AF$3=$CI$18,Titoli!$AQ81,IF(AF$3=$CI$19,Titoli!$G109,IF(AF$3=$CI$20,Titoli!$P109,IF(AF$3=$CI$21,Titoli!$Y109,IF(AF$3=$CI$22,Titoli!$AH109,IF(AF$3=$CI$23,Titoli!$AQ109,IF(AF$3=$CI$24,Titoli!$G137,IF(AF$3=$CI$25,Titoli!$P137,IF(AF$3=$CI$26,Titoli!$Y137,IF(AF$3=$CI$27,Titoli!$AH137,IF(AF$3=$CI$28,Titoli!$AQ137,""))))))))))))))))))))))))))</f>
        <v/>
      </c>
      <c r="AG25" s="16" t="str">
        <f t="shared" ref="AG25" si="297">IF(AF25="","",(AF25-AF24)/AF24)</f>
        <v/>
      </c>
      <c r="AH25" s="17" t="str">
        <f t="shared" si="39"/>
        <v/>
      </c>
      <c r="AI25" s="27" t="str">
        <f>IF(AI$3="","",IF(AI$3=$CI$4,Titoli!$G25,IF(AI$3=$CI$5,Titoli!$P25,IF(AI$3=$CI$6,Titoli!$Y25,IF(AI$3=$CI$7,Titoli!$AH25,IF(AI$3=$CI$8,Titoli!$AQ25,IF(AI$3=$CI$9,Titoli!$G53,IF(AI$3=$CI$10,Titoli!$P53,IF(AI$3=$CI$11,Titoli!$Y53,IF(AI$3=$CI$12,Titoli!$AH53,IF(AI$3=$CI$13,Titoli!$AQ53,IF(AI$3=$CI$14,Titoli!$G81,IF(AI$3=$CI$15,Titoli!$P81,IF(AI$3=$CI$16,Titoli!$Y81,IF(AI$3=$CI$17,Titoli!$AH81,IF(AI$3=$CI$18,Titoli!$AQ81,IF(AI$3=$CI$19,Titoli!$G109,IF(AI$3=$CI$20,Titoli!$P109,IF(AI$3=$CI$21,Titoli!$Y109,IF(AI$3=$CI$22,Titoli!$AH109,IF(AI$3=$CI$23,Titoli!$AQ109,IF(AI$3=$CI$24,Titoli!$G137,IF(AI$3=$CI$25,Titoli!$P137,IF(AI$3=$CI$26,Titoli!$Y137,IF(AI$3=$CI$27,Titoli!$AH137,IF(AI$3=$CI$28,Titoli!$AQ137,""))))))))))))))))))))))))))</f>
        <v/>
      </c>
      <c r="AJ25" s="16" t="str">
        <f t="shared" ref="AJ25" si="298">IF(AI25="","",(AI25-AI24)/AI24)</f>
        <v/>
      </c>
      <c r="AK25" s="17" t="str">
        <f t="shared" si="40"/>
        <v/>
      </c>
      <c r="AL25" s="27" t="str">
        <f>IF(AL$3="","",IF(AL$3=$CI$4,Titoli!$G25,IF(AL$3=$CI$5,Titoli!$P25,IF(AL$3=$CI$6,Titoli!$Y25,IF(AL$3=$CI$7,Titoli!$AH25,IF(AL$3=$CI$8,Titoli!$AQ25,IF(AL$3=$CI$9,Titoli!$G53,IF(AL$3=$CI$10,Titoli!$P53,IF(AL$3=$CI$11,Titoli!$Y53,IF(AL$3=$CI$12,Titoli!$AH53,IF(AL$3=$CI$13,Titoli!$AQ53,IF(AL$3=$CI$14,Titoli!$G81,IF(AL$3=$CI$15,Titoli!$P81,IF(AL$3=$CI$16,Titoli!$Y81,IF(AL$3=$CI$17,Titoli!$AH81,IF(AL$3=$CI$18,Titoli!$AQ81,IF(AL$3=$CI$19,Titoli!$G109,IF(AL$3=$CI$20,Titoli!$P109,IF(AL$3=$CI$21,Titoli!$Y109,IF(AL$3=$CI$22,Titoli!$AH109,IF(AL$3=$CI$23,Titoli!$AQ109,IF(AL$3=$CI$24,Titoli!$G137,IF(AL$3=$CI$25,Titoli!$P137,IF(AL$3=$CI$26,Titoli!$Y137,IF(AL$3=$CI$27,Titoli!$AH137,IF(AL$3=$CI$28,Titoli!$AQ137,""))))))))))))))))))))))))))</f>
        <v/>
      </c>
      <c r="AM25" s="16" t="str">
        <f t="shared" ref="AM25" si="299">IF(AL25="","",(AL25-AL24)/AL24)</f>
        <v/>
      </c>
      <c r="AN25" s="17" t="str">
        <f t="shared" si="41"/>
        <v/>
      </c>
      <c r="AO25" s="27" t="str">
        <f>IF(AO$3="","",IF(AO$3=$CI$4,Titoli!$G25,IF(AO$3=$CI$5,Titoli!$P25,IF(AO$3=$CI$6,Titoli!$Y25,IF(AO$3=$CI$7,Titoli!$AH25,IF(AO$3=$CI$8,Titoli!$AQ25,IF(AO$3=$CI$9,Titoli!$G53,IF(AO$3=$CI$10,Titoli!$P53,IF(AO$3=$CI$11,Titoli!$Y53,IF(AO$3=$CI$12,Titoli!$AH53,IF(AO$3=$CI$13,Titoli!$AQ53,IF(AO$3=$CI$14,Titoli!$G81,IF(AO$3=$CI$15,Titoli!$P81,IF(AO$3=$CI$16,Titoli!$Y81,IF(AO$3=$CI$17,Titoli!$AH81,IF(AO$3=$CI$18,Titoli!$AQ81,IF(AO$3=$CI$19,Titoli!$G109,IF(AO$3=$CI$20,Titoli!$P109,IF(AO$3=$CI$21,Titoli!$Y109,IF(AO$3=$CI$22,Titoli!$AH109,IF(AO$3=$CI$23,Titoli!$AQ109,IF(AO$3=$CI$24,Titoli!$G137,IF(AO$3=$CI$25,Titoli!$P137,IF(AO$3=$CI$26,Titoli!$Y137,IF(AO$3=$CI$27,Titoli!$AH137,IF(AO$3=$CI$28,Titoli!$AQ137,""))))))))))))))))))))))))))</f>
        <v/>
      </c>
      <c r="AP25" s="16" t="str">
        <f t="shared" ref="AP25" si="300">IF(AO25="","",(AO25-AO24)/AO24)</f>
        <v/>
      </c>
      <c r="AQ25" s="17" t="str">
        <f t="shared" si="42"/>
        <v/>
      </c>
      <c r="AR25" s="27" t="str">
        <f>IF(AR$3="","",IF(AR$3=$CI$4,Titoli!$G25,IF(AR$3=$CI$5,Titoli!$P25,IF(AR$3=$CI$6,Titoli!$Y25,IF(AR$3=$CI$7,Titoli!$AH25,IF(AR$3=$CI$8,Titoli!$AQ25,IF(AR$3=$CI$9,Titoli!$G53,IF(AR$3=$CI$10,Titoli!$P53,IF(AR$3=$CI$11,Titoli!$Y53,IF(AR$3=$CI$12,Titoli!$AH53,IF(AR$3=$CI$13,Titoli!$AQ53,IF(AR$3=$CI$14,Titoli!$G81,IF(AR$3=$CI$15,Titoli!$P81,IF(AR$3=$CI$16,Titoli!$Y81,IF(AR$3=$CI$17,Titoli!$AH81,IF(AR$3=$CI$18,Titoli!$AQ81,IF(AR$3=$CI$19,Titoli!$G109,IF(AR$3=$CI$20,Titoli!$P109,IF(AR$3=$CI$21,Titoli!$Y109,IF(AR$3=$CI$22,Titoli!$AH109,IF(AR$3=$CI$23,Titoli!$AQ109,IF(AR$3=$CI$24,Titoli!$G137,IF(AR$3=$CI$25,Titoli!$P137,IF(AR$3=$CI$26,Titoli!$Y137,IF(AR$3=$CI$27,Titoli!$AH137,IF(AR$3=$CI$28,Titoli!$AQ137,""))))))))))))))))))))))))))</f>
        <v/>
      </c>
      <c r="AS25" s="16" t="str">
        <f t="shared" ref="AS25" si="301">IF(AR25="","",(AR25-AR24)/AR24)</f>
        <v/>
      </c>
      <c r="AT25" s="17" t="str">
        <f t="shared" si="43"/>
        <v/>
      </c>
      <c r="AU25" s="27" t="str">
        <f>IF(AU$3="","",IF(AU$3=$CI$4,Titoli!$G25,IF(AU$3=$CI$5,Titoli!$P25,IF(AU$3=$CI$6,Titoli!$Y25,IF(AU$3=$CI$7,Titoli!$AH25,IF(AU$3=$CI$8,Titoli!$AQ25,IF(AU$3=$CI$9,Titoli!$G53,IF(AU$3=$CI$10,Titoli!$P53,IF(AU$3=$CI$11,Titoli!$Y53,IF(AU$3=$CI$12,Titoli!$AH53,IF(AU$3=$CI$13,Titoli!$AQ53,IF(AU$3=$CI$14,Titoli!$G81,IF(AU$3=$CI$15,Titoli!$P81,IF(AU$3=$CI$16,Titoli!$Y81,IF(AU$3=$CI$17,Titoli!$AH81,IF(AU$3=$CI$18,Titoli!$AQ81,IF(AU$3=$CI$19,Titoli!$G109,IF(AU$3=$CI$20,Titoli!$P109,IF(AU$3=$CI$21,Titoli!$Y109,IF(AU$3=$CI$22,Titoli!$AH109,IF(AU$3=$CI$23,Titoli!$AQ109,IF(AU$3=$CI$24,Titoli!$G137,IF(AU$3=$CI$25,Titoli!$P137,IF(AU$3=$CI$26,Titoli!$Y137,IF(AU$3=$CI$27,Titoli!$AH137,IF(AU$3=$CI$28,Titoli!$AQ137,""))))))))))))))))))))))))))</f>
        <v/>
      </c>
      <c r="AV25" s="16" t="str">
        <f t="shared" ref="AV25" si="302">IF(AU25="","",(AU25-AU24)/AU24)</f>
        <v/>
      </c>
      <c r="AW25" s="17" t="str">
        <f t="shared" si="44"/>
        <v/>
      </c>
      <c r="AX25" s="27" t="str">
        <f>IF(AX$3="","",IF(AX$3=$CI$4,Titoli!$G25,IF(AX$3=$CI$5,Titoli!$P25,IF(AX$3=$CI$6,Titoli!$Y25,IF(AX$3=$CI$7,Titoli!$AH25,IF(AX$3=$CI$8,Titoli!$AQ25,IF(AX$3=$CI$9,Titoli!$G53,IF(AX$3=$CI$10,Titoli!$P53,IF(AX$3=$CI$11,Titoli!$Y53,IF(AX$3=$CI$12,Titoli!$AH53,IF(AX$3=$CI$13,Titoli!$AQ53,IF(AX$3=$CI$14,Titoli!$G81,IF(AX$3=$CI$15,Titoli!$P81,IF(AX$3=$CI$16,Titoli!$Y81,IF(AX$3=$CI$17,Titoli!$AH81,IF(AX$3=$CI$18,Titoli!$AQ81,IF(AX$3=$CI$19,Titoli!$G109,IF(AX$3=$CI$20,Titoli!$P109,IF(AX$3=$CI$21,Titoli!$Y109,IF(AX$3=$CI$22,Titoli!$AH109,IF(AX$3=$CI$23,Titoli!$AQ109,IF(AX$3=$CI$24,Titoli!$G137,IF(AX$3=$CI$25,Titoli!$P137,IF(AX$3=$CI$26,Titoli!$Y137,IF(AX$3=$CI$27,Titoli!$AH137,IF(AX$3=$CI$28,Titoli!$AQ137,""))))))))))))))))))))))))))</f>
        <v/>
      </c>
      <c r="AY25" s="16" t="str">
        <f t="shared" ref="AY25" si="303">IF(AX25="","",(AX25-AX24)/AX24)</f>
        <v/>
      </c>
      <c r="AZ25" s="17" t="str">
        <f t="shared" si="45"/>
        <v/>
      </c>
      <c r="BA25" s="27" t="str">
        <f>IF(BA$3="","",IF(BA$3=$CI$4,Titoli!$G25,IF(BA$3=$CI$5,Titoli!$P25,IF(BA$3=$CI$6,Titoli!$Y25,IF(BA$3=$CI$7,Titoli!$AH25,IF(BA$3=$CI$8,Titoli!$AQ25,IF(BA$3=$CI$9,Titoli!$G53,IF(BA$3=$CI$10,Titoli!$P53,IF(BA$3=$CI$11,Titoli!$Y53,IF(BA$3=$CI$12,Titoli!$AH53,IF(BA$3=$CI$13,Titoli!$AQ53,IF(BA$3=$CI$14,Titoli!$G81,IF(BA$3=$CI$15,Titoli!$P81,IF(BA$3=$CI$16,Titoli!$Y81,IF(BA$3=$CI$17,Titoli!$AH81,IF(BA$3=$CI$18,Titoli!$AQ81,IF(BA$3=$CI$19,Titoli!$G109,IF(BA$3=$CI$20,Titoli!$P109,IF(BA$3=$CI$21,Titoli!$Y109,IF(BA$3=$CI$22,Titoli!$AH109,IF(BA$3=$CI$23,Titoli!$AQ109,IF(BA$3=$CI$24,Titoli!$G137,IF(BA$3=$CI$25,Titoli!$P137,IF(BA$3=$CI$26,Titoli!$Y137,IF(BA$3=$CI$27,Titoli!$AH137,IF(BA$3=$CI$28,Titoli!$AQ137,""))))))))))))))))))))))))))</f>
        <v/>
      </c>
      <c r="BB25" s="16" t="str">
        <f t="shared" ref="BB25" si="304">IF(BA25="","",(BA25-BA24)/BA24)</f>
        <v/>
      </c>
      <c r="BC25" s="17" t="str">
        <f t="shared" si="47"/>
        <v/>
      </c>
      <c r="BD25" s="27" t="str">
        <f>IF(BD$3="","",IF(BD$3=$CI$4,Titoli!$G25,IF(BD$3=$CI$5,Titoli!$P25,IF(BD$3=$CI$6,Titoli!$Y25,IF(BD$3=$CI$7,Titoli!$AH25,IF(BD$3=$CI$8,Titoli!$AQ25,IF(BD$3=$CI$9,Titoli!$G53,IF(BD$3=$CI$10,Titoli!$P53,IF(BD$3=$CI$11,Titoli!$Y53,IF(BD$3=$CI$12,Titoli!$AH53,IF(BD$3=$CI$13,Titoli!$AQ53,IF(BD$3=$CI$14,Titoli!$G81,IF(BD$3=$CI$15,Titoli!$P81,IF(BD$3=$CI$16,Titoli!$Y81,IF(BD$3=$CI$17,Titoli!$AH81,IF(BD$3=$CI$18,Titoli!$AQ81,IF(BD$3=$CI$19,Titoli!$G109,IF(BD$3=$CI$20,Titoli!$P109,IF(BD$3=$CI$21,Titoli!$Y109,IF(BD$3=$CI$22,Titoli!$AH109,IF(BD$3=$CI$23,Titoli!$AQ109,IF(BD$3=$CI$24,Titoli!$G137,IF(BD$3=$CI$25,Titoli!$P137,IF(BD$3=$CI$26,Titoli!$Y137,IF(BD$3=$CI$27,Titoli!$AH137,IF(BD$3=$CI$28,Titoli!$AQ137,""))))))))))))))))))))))))))</f>
        <v/>
      </c>
      <c r="BE25" s="16" t="str">
        <f t="shared" ref="BE25" si="305">IF(BD25="","",(BD25-BD24)/BD24)</f>
        <v/>
      </c>
      <c r="BF25" s="17" t="str">
        <f t="shared" si="49"/>
        <v/>
      </c>
      <c r="BG25" s="27" t="str">
        <f>IF(BG$3="","",IF(BG$3=$CI$4,Titoli!$G25,IF(BG$3=$CI$5,Titoli!$P25,IF(BG$3=$CI$6,Titoli!$Y25,IF(BG$3=$CI$7,Titoli!$AH25,IF(BG$3=$CI$8,Titoli!$AQ25,IF(BG$3=$CI$9,Titoli!$G53,IF(BG$3=$CI$10,Titoli!$P53,IF(BG$3=$CI$11,Titoli!$Y53,IF(BG$3=$CI$12,Titoli!$AH53,IF(BG$3=$CI$13,Titoli!$AQ53,IF(BG$3=$CI$14,Titoli!$G81,IF(BG$3=$CI$15,Titoli!$P81,IF(BG$3=$CI$16,Titoli!$Y81,IF(BG$3=$CI$17,Titoli!$AH81,IF(BG$3=$CI$18,Titoli!$AQ81,IF(BG$3=$CI$19,Titoli!$G109,IF(BG$3=$CI$20,Titoli!$P109,IF(BG$3=$CI$21,Titoli!$Y109,IF(BG$3=$CI$22,Titoli!$AH109,IF(BG$3=$CI$23,Titoli!$AQ109,IF(BG$3=$CI$24,Titoli!$G137,IF(BG$3=$CI$25,Titoli!$P137,IF(BG$3=$CI$26,Titoli!$Y137,IF(BG$3=$CI$27,Titoli!$AH137,IF(BG$3=$CI$28,Titoli!$AQ137,""))))))))))))))))))))))))))</f>
        <v/>
      </c>
      <c r="BH25" s="16" t="str">
        <f t="shared" ref="BH25" si="306">IF(BG25="","",(BG25-BG24)/BG24)</f>
        <v/>
      </c>
      <c r="BI25" s="17" t="str">
        <f t="shared" si="51"/>
        <v/>
      </c>
      <c r="BJ25" s="27" t="str">
        <f>IF(BJ$3="","",IF(BJ$3=$CI$4,Titoli!$G25,IF(BJ$3=$CI$5,Titoli!$P25,IF(BJ$3=$CI$6,Titoli!$Y25,IF(BJ$3=$CI$7,Titoli!$AH25,IF(BJ$3=$CI$8,Titoli!$AQ25,IF(BJ$3=$CI$9,Titoli!$G53,IF(BJ$3=$CI$10,Titoli!$P53,IF(BJ$3=$CI$11,Titoli!$Y53,IF(BJ$3=$CI$12,Titoli!$AH53,IF(BJ$3=$CI$13,Titoli!$AQ53,IF(BJ$3=$CI$14,Titoli!$G81,IF(BJ$3=$CI$15,Titoli!$P81,IF(BJ$3=$CI$16,Titoli!$Y81,IF(BJ$3=$CI$17,Titoli!$AH81,IF(BJ$3=$CI$18,Titoli!$AQ81,IF(BJ$3=$CI$19,Titoli!$G109,IF(BJ$3=$CI$20,Titoli!$P109,IF(BJ$3=$CI$21,Titoli!$Y109,IF(BJ$3=$CI$22,Titoli!$AH109,IF(BJ$3=$CI$23,Titoli!$AQ109,IF(BJ$3=$CI$24,Titoli!$G137,IF(BJ$3=$CI$25,Titoli!$P137,IF(BJ$3=$CI$26,Titoli!$Y137,IF(BJ$3=$CI$27,Titoli!$AH137,IF(BJ$3=$CI$28,Titoli!$AQ137,""))))))))))))))))))))))))))</f>
        <v/>
      </c>
      <c r="BK25" s="16" t="str">
        <f t="shared" ref="BK25" si="307">IF(BJ25="","",(BJ25-BJ24)/BJ24)</f>
        <v/>
      </c>
      <c r="BL25" s="17" t="str">
        <f t="shared" si="53"/>
        <v/>
      </c>
      <c r="BM25" s="27" t="str">
        <f>IF(BM$3="","",IF(BM$3=$CI$4,Titoli!$G25,IF(BM$3=$CI$5,Titoli!$P25,IF(BM$3=$CI$6,Titoli!$Y25,IF(BM$3=$CI$7,Titoli!$AH25,IF(BM$3=$CI$8,Titoli!$AQ25,IF(BM$3=$CI$9,Titoli!$G53,IF(BM$3=$CI$10,Titoli!$P53,IF(BM$3=$CI$11,Titoli!$Y53,IF(BM$3=$CI$12,Titoli!$AH53,IF(BM$3=$CI$13,Titoli!$AQ53,IF(BM$3=$CI$14,Titoli!$G81,IF(BM$3=$CI$15,Titoli!$P81,IF(BM$3=$CI$16,Titoli!$Y81,IF(BM$3=$CI$17,Titoli!$AH81,IF(BM$3=$CI$18,Titoli!$AQ81,IF(BM$3=$CI$19,Titoli!$G109,IF(BM$3=$CI$20,Titoli!$P109,IF(BM$3=$CI$21,Titoli!$Y109,IF(BM$3=$CI$22,Titoli!$AH109,IF(BM$3=$CI$23,Titoli!$AQ109,IF(BM$3=$CI$24,Titoli!$G137,IF(BM$3=$CI$25,Titoli!$P137,IF(BM$3=$CI$26,Titoli!$Y137,IF(BM$3=$CI$27,Titoli!$AH137,IF(BM$3=$CI$28,Titoli!$AQ137,""))))))))))))))))))))))))))</f>
        <v/>
      </c>
      <c r="BN25" s="16" t="str">
        <f t="shared" ref="BN25" si="308">IF(BM25="","",(BM25-BM24)/BM24)</f>
        <v/>
      </c>
      <c r="BO25" s="17" t="str">
        <f t="shared" si="55"/>
        <v/>
      </c>
      <c r="BP25" s="27" t="str">
        <f>IF(BP$3="","",IF(BP$3=$CI$4,Titoli!$G25,IF(BP$3=$CI$5,Titoli!$P25,IF(BP$3=$CI$6,Titoli!$Y25,IF(BP$3=$CI$7,Titoli!$AH25,IF(BP$3=$CI$8,Titoli!$AQ25,IF(BP$3=$CI$9,Titoli!$G53,IF(BP$3=$CI$10,Titoli!$P53,IF(BP$3=$CI$11,Titoli!$Y53,IF(BP$3=$CI$12,Titoli!$AH53,IF(BP$3=$CI$13,Titoli!$AQ53,IF(BP$3=$CI$14,Titoli!$G81,IF(BP$3=$CI$15,Titoli!$P81,IF(BP$3=$CI$16,Titoli!$Y81,IF(BP$3=$CI$17,Titoli!$AH81,IF(BP$3=$CI$18,Titoli!$AQ81,IF(BP$3=$CI$19,Titoli!$G109,IF(BP$3=$CI$20,Titoli!$P109,IF(BP$3=$CI$21,Titoli!$Y109,IF(BP$3=$CI$22,Titoli!$AH109,IF(BP$3=$CI$23,Titoli!$AQ109,IF(BP$3=$CI$24,Titoli!$G137,IF(BP$3=$CI$25,Titoli!$P137,IF(BP$3=$CI$26,Titoli!$Y137,IF(BP$3=$CI$27,Titoli!$AH137,IF(BP$3=$CI$28,Titoli!$AQ137,""))))))))))))))))))))))))))</f>
        <v/>
      </c>
      <c r="BQ25" s="16" t="str">
        <f t="shared" ref="BQ25" si="309">IF(BP25="","",(BP25-BP24)/BP24)</f>
        <v/>
      </c>
      <c r="BR25" s="17" t="str">
        <f t="shared" si="57"/>
        <v/>
      </c>
      <c r="CH25" s="1">
        <f t="shared" si="58"/>
        <v>22</v>
      </c>
      <c r="CI25" s="25" t="s">
        <v>335</v>
      </c>
    </row>
    <row r="26" spans="1:87">
      <c r="A26" s="1">
        <f t="shared" si="59"/>
        <v>21</v>
      </c>
      <c r="B26" s="27">
        <f>IF($B$3="","",IF($B$3=$CI$4,Titoli!G26,IF($B$3=$CI$5,Titoli!P26,IF($B$3=$CI$6,Titoli!Y26,IF($B$3=$CI$7,Titoli!AH26,IF($B$3=$CI$8,Titoli!AQ26,IF($B$3=$CI$9,Titoli!G54,IF($B$3=$CI$10,Titoli!P54,IF($B$3=$CI$11,Titoli!Y54,IF($B$3=$CI$12,Titoli!AH54,IF($B$3=$CI$13,Titoli!AQ54,IF($B$3=$CI$14,Titoli!G82,IF($B$3=$CI$15,Titoli!P82,IF($B$3=$CI$16,Titoli!Y82,IF($B$3=$CI$17,Titoli!AH82,IF($B$3=$CI$18,Titoli!AQ82,IF($B$3=$CI$19,Titoli!G110,IF($B$3=$CI$20,Titoli!P110,IF($B$3=$CI$21,Titoli!Y110,IF($B$3=$CI$22,Titoli!AH110,IF($B$3=$CI$23,Titoli!AQ110,IF($B$3=$CI$24,Titoli!G138,IF($B$3=$CI$25,Titoli!P138,IF($B$3=$CI$26,Titoli!Y138,IF($B$3=$CI$27,Titoli!AH138,IF($B$3=$CI$28,Titoli!AQ138,""))))))))))))))))))))))))))</f>
        <v>3.1120000000000001</v>
      </c>
      <c r="C26" s="16">
        <f t="shared" si="60"/>
        <v>-3.2338308457711469E-2</v>
      </c>
      <c r="D26" s="17">
        <f t="shared" si="61"/>
        <v>-3.2872745000574785E-2</v>
      </c>
      <c r="E26" s="27">
        <f>IF($E$3="","",IF($E$3=$CI$4,Titoli!$G26,IF($E$3=$CI$5,Titoli!$P26,IF($E$3=$CI$6,Titoli!$Y26,IF($E$3=$CI$7,Titoli!$AH26,IF($E$3=$CI$8,Titoli!$AQ26,IF($E$3=$CI$9,Titoli!$G54,IF($E$3=$CI$10,Titoli!$P54,IF($E$3=$CI$11,Titoli!$Y54,IF($E$3=$CI$12,Titoli!$AH54,IF($E$3=$CI$13,Titoli!$AQ54,IF($E$3=$CI$14,Titoli!$G82,IF($E$3=$CI$15,Titoli!$P82,IF($E$3=$CI$16,Titoli!$Y82,IF($E$3=$CI$17,Titoli!$AH82,IF($E$3=$CI$18,Titoli!$AQ82,IF($E$3=$CI$19,Titoli!$G110,IF($E$3=$CI$20,Titoli!$P110,IF($E$3=$CI$21,Titoli!$Y110,IF($E$3=$CI$22,Titoli!$AH110,IF($E$3=$CI$23,Titoli!$AQ110,IF($E$3=$CI$24,Titoli!$G138,IF($E$3=$CI$25,Titoli!$P138,IF($E$3=$CI$26,Titoli!$Y138,IF($E$3=$CI$27,Titoli!$AH138,IF($E$3=$CI$28,Titoli!$AQ138,""))))))))))))))))))))))))))</f>
        <v>4.97</v>
      </c>
      <c r="F26" s="16">
        <f t="shared" si="257"/>
        <v>3.9966520192508861E-2</v>
      </c>
      <c r="G26" s="17">
        <f t="shared" si="21"/>
        <v>3.9188520512516097E-2</v>
      </c>
      <c r="H26" s="27" t="str">
        <f>IF(H$3="","",IF(H$3=$CI$4,Titoli!$G26,IF(H$3=$CI$5,Titoli!$P26,IF(H$3=$CI$6,Titoli!$Y26,IF(H$3=$CI$7,Titoli!$AH26,IF(H$3=$CI$8,Titoli!$AQ26,IF(H$3=$CI$9,Titoli!$G54,IF(H$3=$CI$10,Titoli!$P54,IF(H$3=$CI$11,Titoli!$Y54,IF(H$3=$CI$12,Titoli!$AH54,IF(H$3=$CI$13,Titoli!$AQ54,IF(H$3=$CI$14,Titoli!$G82,IF(H$3=$CI$15,Titoli!$P82,IF(H$3=$CI$16,Titoli!$Y82,IF(H$3=$CI$17,Titoli!$AH82,IF(H$3=$CI$18,Titoli!$AQ82,IF(H$3=$CI$19,Titoli!$G110,IF(H$3=$CI$20,Titoli!$P110,IF(H$3=$CI$21,Titoli!$Y110,IF(H$3=$CI$22,Titoli!$AH110,IF(H$3=$CI$23,Titoli!$AQ110,IF(H$3=$CI$24,Titoli!$G138,IF(H$3=$CI$25,Titoli!$P138,IF(H$3=$CI$26,Titoli!$Y138,IF(H$3=$CI$27,Titoli!$AH138,IF(H$3=$CI$28,Titoli!$AQ138,""))))))))))))))))))))))))))</f>
        <v/>
      </c>
      <c r="I26" s="16" t="str">
        <f t="shared" si="257"/>
        <v/>
      </c>
      <c r="J26" s="17" t="str">
        <f t="shared" si="23"/>
        <v/>
      </c>
      <c r="K26" s="27" t="str">
        <f>IF(K$3="","",IF(K$3=$CI$4,Titoli!$G26,IF(K$3=$CI$5,Titoli!$P26,IF(K$3=$CI$6,Titoli!$Y26,IF(K$3=$CI$7,Titoli!$AH26,IF(K$3=$CI$8,Titoli!$AQ26,IF(K$3=$CI$9,Titoli!$G54,IF(K$3=$CI$10,Titoli!$P54,IF(K$3=$CI$11,Titoli!$Y54,IF(K$3=$CI$12,Titoli!$AH54,IF(K$3=$CI$13,Titoli!$AQ54,IF(K$3=$CI$14,Titoli!$G82,IF(K$3=$CI$15,Titoli!$P82,IF(K$3=$CI$16,Titoli!$Y82,IF(K$3=$CI$17,Titoli!$AH82,IF(K$3=$CI$18,Titoli!$AQ82,IF(K$3=$CI$19,Titoli!$G110,IF(K$3=$CI$20,Titoli!$P110,IF(K$3=$CI$21,Titoli!$Y110,IF(K$3=$CI$22,Titoli!$AH110,IF(K$3=$CI$23,Titoli!$AQ110,IF(K$3=$CI$24,Titoli!$G138,IF(K$3=$CI$25,Titoli!$P138,IF(K$3=$CI$26,Titoli!$Y138,IF(K$3=$CI$27,Titoli!$AH138,IF(K$3=$CI$28,Titoli!$AQ138,""))))))))))))))))))))))))))</f>
        <v/>
      </c>
      <c r="L26" s="16" t="str">
        <f t="shared" si="257"/>
        <v/>
      </c>
      <c r="M26" s="17" t="str">
        <f t="shared" si="25"/>
        <v/>
      </c>
      <c r="N26" s="27" t="str">
        <f>IF(N$3="","",IF(N$3=$CI$4,Titoli!$G26,IF(N$3=$CI$5,Titoli!$P26,IF(N$3=$CI$6,Titoli!$Y26,IF(N$3=$CI$7,Titoli!$AH26,IF(N$3=$CI$8,Titoli!$AQ26,IF(N$3=$CI$9,Titoli!$G54,IF(N$3=$CI$10,Titoli!$P54,IF(N$3=$CI$11,Titoli!$Y54,IF(N$3=$CI$12,Titoli!$AH54,IF(N$3=$CI$13,Titoli!$AQ54,IF(N$3=$CI$14,Titoli!$G82,IF(N$3=$CI$15,Titoli!$P82,IF(N$3=$CI$16,Titoli!$Y82,IF(N$3=$CI$17,Titoli!$AH82,IF(N$3=$CI$18,Titoli!$AQ82,IF(N$3=$CI$19,Titoli!$G110,IF(N$3=$CI$20,Titoli!$P110,IF(N$3=$CI$21,Titoli!$Y110,IF(N$3=$CI$22,Titoli!$AH110,IF(N$3=$CI$23,Titoli!$AQ110,IF(N$3=$CI$24,Titoli!$G138,IF(N$3=$CI$25,Titoli!$P138,IF(N$3=$CI$26,Titoli!$Y138,IF(N$3=$CI$27,Titoli!$AH138,IF(N$3=$CI$28,Titoli!$AQ138,""))))))))))))))))))))))))))</f>
        <v/>
      </c>
      <c r="O26" s="16" t="str">
        <f t="shared" si="257"/>
        <v/>
      </c>
      <c r="P26" s="17" t="str">
        <f t="shared" si="27"/>
        <v/>
      </c>
      <c r="Q26" s="27" t="str">
        <f>IF(Q$3="","",IF(Q$3=$CI$4,Titoli!$G26,IF(Q$3=$CI$5,Titoli!$P26,IF(Q$3=$CI$6,Titoli!$Y26,IF(Q$3=$CI$7,Titoli!$AH26,IF(Q$3=$CI$8,Titoli!$AQ26,IF(Q$3=$CI$9,Titoli!$G54,IF(Q$3=$CI$10,Titoli!$P54,IF(Q$3=$CI$11,Titoli!$Y54,IF(Q$3=$CI$12,Titoli!$AH54,IF(Q$3=$CI$13,Titoli!$AQ54,IF(Q$3=$CI$14,Titoli!$G82,IF(Q$3=$CI$15,Titoli!$P82,IF(Q$3=$CI$16,Titoli!$Y82,IF(Q$3=$CI$17,Titoli!$AH82,IF(Q$3=$CI$18,Titoli!$AQ82,IF(Q$3=$CI$19,Titoli!$G110,IF(Q$3=$CI$20,Titoli!$P110,IF(Q$3=$CI$21,Titoli!$Y110,IF(Q$3=$CI$22,Titoli!$AH110,IF(Q$3=$CI$23,Titoli!$AQ110,IF(Q$3=$CI$24,Titoli!$G138,IF(Q$3=$CI$25,Titoli!$P138,IF(Q$3=$CI$26,Titoli!$Y138,IF(Q$3=$CI$27,Titoli!$AH138,IF(Q$3=$CI$28,Titoli!$AQ138,""))))))))))))))))))))))))))</f>
        <v/>
      </c>
      <c r="R26" s="16" t="str">
        <f t="shared" si="257"/>
        <v/>
      </c>
      <c r="S26" s="17" t="str">
        <f t="shared" si="29"/>
        <v/>
      </c>
      <c r="T26" s="27" t="str">
        <f>IF(T$3="","",IF(T$3=$CI$4,Titoli!$G26,IF(T$3=$CI$5,Titoli!$P26,IF(T$3=$CI$6,Titoli!$Y26,IF(T$3=$CI$7,Titoli!$AH26,IF(T$3=$CI$8,Titoli!$AQ26,IF(T$3=$CI$9,Titoli!$G54,IF(T$3=$CI$10,Titoli!$P54,IF(T$3=$CI$11,Titoli!$Y54,IF(T$3=$CI$12,Titoli!$AH54,IF(T$3=$CI$13,Titoli!$AQ54,IF(T$3=$CI$14,Titoli!$G82,IF(T$3=$CI$15,Titoli!$P82,IF(T$3=$CI$16,Titoli!$Y82,IF(T$3=$CI$17,Titoli!$AH82,IF(T$3=$CI$18,Titoli!$AQ82,IF(T$3=$CI$19,Titoli!$G110,IF(T$3=$CI$20,Titoli!$P110,IF(T$3=$CI$21,Titoli!$Y110,IF(T$3=$CI$22,Titoli!$AH110,IF(T$3=$CI$23,Titoli!$AQ110,IF(T$3=$CI$24,Titoli!$G138,IF(T$3=$CI$25,Titoli!$P138,IF(T$3=$CI$26,Titoli!$Y138,IF(T$3=$CI$27,Titoli!$AH138,IF(T$3=$CI$28,Titoli!$AQ138,""))))))))))))))))))))))))))</f>
        <v/>
      </c>
      <c r="U26" s="16" t="str">
        <f t="shared" si="257"/>
        <v/>
      </c>
      <c r="V26" s="17" t="str">
        <f t="shared" si="31"/>
        <v/>
      </c>
      <c r="W26" s="27" t="str">
        <f>IF(W$3="","",IF(W$3=$CI$4,Titoli!$G26,IF(W$3=$CI$5,Titoli!$P26,IF(W$3=$CI$6,Titoli!$Y26,IF(W$3=$CI$7,Titoli!$AH26,IF(W$3=$CI$8,Titoli!$AQ26,IF(W$3=$CI$9,Titoli!$G54,IF(W$3=$CI$10,Titoli!$P54,IF(W$3=$CI$11,Titoli!$Y54,IF(W$3=$CI$12,Titoli!$AH54,IF(W$3=$CI$13,Titoli!$AQ54,IF(W$3=$CI$14,Titoli!$G82,IF(W$3=$CI$15,Titoli!$P82,IF(W$3=$CI$16,Titoli!$Y82,IF(W$3=$CI$17,Titoli!$AH82,IF(W$3=$CI$18,Titoli!$AQ82,IF(W$3=$CI$19,Titoli!$G110,IF(W$3=$CI$20,Titoli!$P110,IF(W$3=$CI$21,Titoli!$Y110,IF(W$3=$CI$22,Titoli!$AH110,IF(W$3=$CI$23,Titoli!$AQ110,IF(W$3=$CI$24,Titoli!$G138,IF(W$3=$CI$25,Titoli!$P138,IF(W$3=$CI$26,Titoli!$Y138,IF(W$3=$CI$27,Titoli!$AH138,IF(W$3=$CI$28,Titoli!$AQ138,""))))))))))))))))))))))))))</f>
        <v/>
      </c>
      <c r="X26" s="16" t="str">
        <f t="shared" si="257"/>
        <v/>
      </c>
      <c r="Y26" s="17" t="str">
        <f t="shared" si="33"/>
        <v/>
      </c>
      <c r="Z26" s="27" t="str">
        <f>IF(Z$3="","",IF(Z$3=$CI$4,Titoli!$G26,IF(Z$3=$CI$5,Titoli!$P26,IF(Z$3=$CI$6,Titoli!$Y26,IF(Z$3=$CI$7,Titoli!$AH26,IF(Z$3=$CI$8,Titoli!$AQ26,IF(Z$3=$CI$9,Titoli!$G54,IF(Z$3=$CI$10,Titoli!$P54,IF(Z$3=$CI$11,Titoli!$Y54,IF(Z$3=$CI$12,Titoli!$AH54,IF(Z$3=$CI$13,Titoli!$AQ54,IF(Z$3=$CI$14,Titoli!$G82,IF(Z$3=$CI$15,Titoli!$P82,IF(Z$3=$CI$16,Titoli!$Y82,IF(Z$3=$CI$17,Titoli!$AH82,IF(Z$3=$CI$18,Titoli!$AQ82,IF(Z$3=$CI$19,Titoli!$G110,IF(Z$3=$CI$20,Titoli!$P110,IF(Z$3=$CI$21,Titoli!$Y110,IF(Z$3=$CI$22,Titoli!$AH110,IF(Z$3=$CI$23,Titoli!$AQ110,IF(Z$3=$CI$24,Titoli!$G138,IF(Z$3=$CI$25,Titoli!$P138,IF(Z$3=$CI$26,Titoli!$Y138,IF(Z$3=$CI$27,Titoli!$AH138,IF(Z$3=$CI$28,Titoli!$AQ138,""))))))))))))))))))))))))))</f>
        <v/>
      </c>
      <c r="AA26" s="16" t="str">
        <f t="shared" si="257"/>
        <v/>
      </c>
      <c r="AB26" s="17" t="str">
        <f t="shared" si="35"/>
        <v/>
      </c>
      <c r="AC26" s="27" t="str">
        <f>IF(AC$3="","",IF(AC$3=$CI$4,Titoli!$G26,IF(AC$3=$CI$5,Titoli!$P26,IF(AC$3=$CI$6,Titoli!$Y26,IF(AC$3=$CI$7,Titoli!$AH26,IF(AC$3=$CI$8,Titoli!$AQ26,IF(AC$3=$CI$9,Titoli!$G54,IF(AC$3=$CI$10,Titoli!$P54,IF(AC$3=$CI$11,Titoli!$Y54,IF(AC$3=$CI$12,Titoli!$AH54,IF(AC$3=$CI$13,Titoli!$AQ54,IF(AC$3=$CI$14,Titoli!$G82,IF(AC$3=$CI$15,Titoli!$P82,IF(AC$3=$CI$16,Titoli!$Y82,IF(AC$3=$CI$17,Titoli!$AH82,IF(AC$3=$CI$18,Titoli!$AQ82,IF(AC$3=$CI$19,Titoli!$G110,IF(AC$3=$CI$20,Titoli!$P110,IF(AC$3=$CI$21,Titoli!$Y110,IF(AC$3=$CI$22,Titoli!$AH110,IF(AC$3=$CI$23,Titoli!$AQ110,IF(AC$3=$CI$24,Titoli!$G138,IF(AC$3=$CI$25,Titoli!$P138,IF(AC$3=$CI$26,Titoli!$Y138,IF(AC$3=$CI$27,Titoli!$AH138,IF(AC$3=$CI$28,Titoli!$AQ138,""))))))))))))))))))))))))))</f>
        <v/>
      </c>
      <c r="AD26" s="16" t="str">
        <f t="shared" si="257"/>
        <v/>
      </c>
      <c r="AE26" s="17" t="str">
        <f t="shared" si="37"/>
        <v/>
      </c>
      <c r="AF26" s="27" t="str">
        <f>IF(AF$3="","",IF(AF$3=$CI$4,Titoli!$G26,IF(AF$3=$CI$5,Titoli!$P26,IF(AF$3=$CI$6,Titoli!$Y26,IF(AF$3=$CI$7,Titoli!$AH26,IF(AF$3=$CI$8,Titoli!$AQ26,IF(AF$3=$CI$9,Titoli!$G54,IF(AF$3=$CI$10,Titoli!$P54,IF(AF$3=$CI$11,Titoli!$Y54,IF(AF$3=$CI$12,Titoli!$AH54,IF(AF$3=$CI$13,Titoli!$AQ54,IF(AF$3=$CI$14,Titoli!$G82,IF(AF$3=$CI$15,Titoli!$P82,IF(AF$3=$CI$16,Titoli!$Y82,IF(AF$3=$CI$17,Titoli!$AH82,IF(AF$3=$CI$18,Titoli!$AQ82,IF(AF$3=$CI$19,Titoli!$G110,IF(AF$3=$CI$20,Titoli!$P110,IF(AF$3=$CI$21,Titoli!$Y110,IF(AF$3=$CI$22,Titoli!$AH110,IF(AF$3=$CI$23,Titoli!$AQ110,IF(AF$3=$CI$24,Titoli!$G138,IF(AF$3=$CI$25,Titoli!$P138,IF(AF$3=$CI$26,Titoli!$Y138,IF(AF$3=$CI$27,Titoli!$AH138,IF(AF$3=$CI$28,Titoli!$AQ138,""))))))))))))))))))))))))))</f>
        <v/>
      </c>
      <c r="AG26" s="16" t="str">
        <f t="shared" ref="AG26" si="310">IF(AF26="","",(AF26-AF25)/AF25)</f>
        <v/>
      </c>
      <c r="AH26" s="17" t="str">
        <f t="shared" si="39"/>
        <v/>
      </c>
      <c r="AI26" s="27" t="str">
        <f>IF(AI$3="","",IF(AI$3=$CI$4,Titoli!$G26,IF(AI$3=$CI$5,Titoli!$P26,IF(AI$3=$CI$6,Titoli!$Y26,IF(AI$3=$CI$7,Titoli!$AH26,IF(AI$3=$CI$8,Titoli!$AQ26,IF(AI$3=$CI$9,Titoli!$G54,IF(AI$3=$CI$10,Titoli!$P54,IF(AI$3=$CI$11,Titoli!$Y54,IF(AI$3=$CI$12,Titoli!$AH54,IF(AI$3=$CI$13,Titoli!$AQ54,IF(AI$3=$CI$14,Titoli!$G82,IF(AI$3=$CI$15,Titoli!$P82,IF(AI$3=$CI$16,Titoli!$Y82,IF(AI$3=$CI$17,Titoli!$AH82,IF(AI$3=$CI$18,Titoli!$AQ82,IF(AI$3=$CI$19,Titoli!$G110,IF(AI$3=$CI$20,Titoli!$P110,IF(AI$3=$CI$21,Titoli!$Y110,IF(AI$3=$CI$22,Titoli!$AH110,IF(AI$3=$CI$23,Titoli!$AQ110,IF(AI$3=$CI$24,Titoli!$G138,IF(AI$3=$CI$25,Titoli!$P138,IF(AI$3=$CI$26,Titoli!$Y138,IF(AI$3=$CI$27,Titoli!$AH138,IF(AI$3=$CI$28,Titoli!$AQ138,""))))))))))))))))))))))))))</f>
        <v/>
      </c>
      <c r="AJ26" s="16" t="str">
        <f t="shared" ref="AJ26" si="311">IF(AI26="","",(AI26-AI25)/AI25)</f>
        <v/>
      </c>
      <c r="AK26" s="17" t="str">
        <f t="shared" si="40"/>
        <v/>
      </c>
      <c r="AL26" s="27" t="str">
        <f>IF(AL$3="","",IF(AL$3=$CI$4,Titoli!$G26,IF(AL$3=$CI$5,Titoli!$P26,IF(AL$3=$CI$6,Titoli!$Y26,IF(AL$3=$CI$7,Titoli!$AH26,IF(AL$3=$CI$8,Titoli!$AQ26,IF(AL$3=$CI$9,Titoli!$G54,IF(AL$3=$CI$10,Titoli!$P54,IF(AL$3=$CI$11,Titoli!$Y54,IF(AL$3=$CI$12,Titoli!$AH54,IF(AL$3=$CI$13,Titoli!$AQ54,IF(AL$3=$CI$14,Titoli!$G82,IF(AL$3=$CI$15,Titoli!$P82,IF(AL$3=$CI$16,Titoli!$Y82,IF(AL$3=$CI$17,Titoli!$AH82,IF(AL$3=$CI$18,Titoli!$AQ82,IF(AL$3=$CI$19,Titoli!$G110,IF(AL$3=$CI$20,Titoli!$P110,IF(AL$3=$CI$21,Titoli!$Y110,IF(AL$3=$CI$22,Titoli!$AH110,IF(AL$3=$CI$23,Titoli!$AQ110,IF(AL$3=$CI$24,Titoli!$G138,IF(AL$3=$CI$25,Titoli!$P138,IF(AL$3=$CI$26,Titoli!$Y138,IF(AL$3=$CI$27,Titoli!$AH138,IF(AL$3=$CI$28,Titoli!$AQ138,""))))))))))))))))))))))))))</f>
        <v/>
      </c>
      <c r="AM26" s="16" t="str">
        <f t="shared" ref="AM26" si="312">IF(AL26="","",(AL26-AL25)/AL25)</f>
        <v/>
      </c>
      <c r="AN26" s="17" t="str">
        <f t="shared" si="41"/>
        <v/>
      </c>
      <c r="AO26" s="27" t="str">
        <f>IF(AO$3="","",IF(AO$3=$CI$4,Titoli!$G26,IF(AO$3=$CI$5,Titoli!$P26,IF(AO$3=$CI$6,Titoli!$Y26,IF(AO$3=$CI$7,Titoli!$AH26,IF(AO$3=$CI$8,Titoli!$AQ26,IF(AO$3=$CI$9,Titoli!$G54,IF(AO$3=$CI$10,Titoli!$P54,IF(AO$3=$CI$11,Titoli!$Y54,IF(AO$3=$CI$12,Titoli!$AH54,IF(AO$3=$CI$13,Titoli!$AQ54,IF(AO$3=$CI$14,Titoli!$G82,IF(AO$3=$CI$15,Titoli!$P82,IF(AO$3=$CI$16,Titoli!$Y82,IF(AO$3=$CI$17,Titoli!$AH82,IF(AO$3=$CI$18,Titoli!$AQ82,IF(AO$3=$CI$19,Titoli!$G110,IF(AO$3=$CI$20,Titoli!$P110,IF(AO$3=$CI$21,Titoli!$Y110,IF(AO$3=$CI$22,Titoli!$AH110,IF(AO$3=$CI$23,Titoli!$AQ110,IF(AO$3=$CI$24,Titoli!$G138,IF(AO$3=$CI$25,Titoli!$P138,IF(AO$3=$CI$26,Titoli!$Y138,IF(AO$3=$CI$27,Titoli!$AH138,IF(AO$3=$CI$28,Titoli!$AQ138,""))))))))))))))))))))))))))</f>
        <v/>
      </c>
      <c r="AP26" s="16" t="str">
        <f t="shared" ref="AP26" si="313">IF(AO26="","",(AO26-AO25)/AO25)</f>
        <v/>
      </c>
      <c r="AQ26" s="17" t="str">
        <f t="shared" si="42"/>
        <v/>
      </c>
      <c r="AR26" s="27" t="str">
        <f>IF(AR$3="","",IF(AR$3=$CI$4,Titoli!$G26,IF(AR$3=$CI$5,Titoli!$P26,IF(AR$3=$CI$6,Titoli!$Y26,IF(AR$3=$CI$7,Titoli!$AH26,IF(AR$3=$CI$8,Titoli!$AQ26,IF(AR$3=$CI$9,Titoli!$G54,IF(AR$3=$CI$10,Titoli!$P54,IF(AR$3=$CI$11,Titoli!$Y54,IF(AR$3=$CI$12,Titoli!$AH54,IF(AR$3=$CI$13,Titoli!$AQ54,IF(AR$3=$CI$14,Titoli!$G82,IF(AR$3=$CI$15,Titoli!$P82,IF(AR$3=$CI$16,Titoli!$Y82,IF(AR$3=$CI$17,Titoli!$AH82,IF(AR$3=$CI$18,Titoli!$AQ82,IF(AR$3=$CI$19,Titoli!$G110,IF(AR$3=$CI$20,Titoli!$P110,IF(AR$3=$CI$21,Titoli!$Y110,IF(AR$3=$CI$22,Titoli!$AH110,IF(AR$3=$CI$23,Titoli!$AQ110,IF(AR$3=$CI$24,Titoli!$G138,IF(AR$3=$CI$25,Titoli!$P138,IF(AR$3=$CI$26,Titoli!$Y138,IF(AR$3=$CI$27,Titoli!$AH138,IF(AR$3=$CI$28,Titoli!$AQ138,""))))))))))))))))))))))))))</f>
        <v/>
      </c>
      <c r="AS26" s="16" t="str">
        <f t="shared" ref="AS26" si="314">IF(AR26="","",(AR26-AR25)/AR25)</f>
        <v/>
      </c>
      <c r="AT26" s="17" t="str">
        <f t="shared" si="43"/>
        <v/>
      </c>
      <c r="AU26" s="27" t="str">
        <f>IF(AU$3="","",IF(AU$3=$CI$4,Titoli!$G26,IF(AU$3=$CI$5,Titoli!$P26,IF(AU$3=$CI$6,Titoli!$Y26,IF(AU$3=$CI$7,Titoli!$AH26,IF(AU$3=$CI$8,Titoli!$AQ26,IF(AU$3=$CI$9,Titoli!$G54,IF(AU$3=$CI$10,Titoli!$P54,IF(AU$3=$CI$11,Titoli!$Y54,IF(AU$3=$CI$12,Titoli!$AH54,IF(AU$3=$CI$13,Titoli!$AQ54,IF(AU$3=$CI$14,Titoli!$G82,IF(AU$3=$CI$15,Titoli!$P82,IF(AU$3=$CI$16,Titoli!$Y82,IF(AU$3=$CI$17,Titoli!$AH82,IF(AU$3=$CI$18,Titoli!$AQ82,IF(AU$3=$CI$19,Titoli!$G110,IF(AU$3=$CI$20,Titoli!$P110,IF(AU$3=$CI$21,Titoli!$Y110,IF(AU$3=$CI$22,Titoli!$AH110,IF(AU$3=$CI$23,Titoli!$AQ110,IF(AU$3=$CI$24,Titoli!$G138,IF(AU$3=$CI$25,Titoli!$P138,IF(AU$3=$CI$26,Titoli!$Y138,IF(AU$3=$CI$27,Titoli!$AH138,IF(AU$3=$CI$28,Titoli!$AQ138,""))))))))))))))))))))))))))</f>
        <v/>
      </c>
      <c r="AV26" s="16" t="str">
        <f t="shared" ref="AV26" si="315">IF(AU26="","",(AU26-AU25)/AU25)</f>
        <v/>
      </c>
      <c r="AW26" s="17" t="str">
        <f t="shared" si="44"/>
        <v/>
      </c>
      <c r="AX26" s="27" t="str">
        <f>IF(AX$3="","",IF(AX$3=$CI$4,Titoli!$G26,IF(AX$3=$CI$5,Titoli!$P26,IF(AX$3=$CI$6,Titoli!$Y26,IF(AX$3=$CI$7,Titoli!$AH26,IF(AX$3=$CI$8,Titoli!$AQ26,IF(AX$3=$CI$9,Titoli!$G54,IF(AX$3=$CI$10,Titoli!$P54,IF(AX$3=$CI$11,Titoli!$Y54,IF(AX$3=$CI$12,Titoli!$AH54,IF(AX$3=$CI$13,Titoli!$AQ54,IF(AX$3=$CI$14,Titoli!$G82,IF(AX$3=$CI$15,Titoli!$P82,IF(AX$3=$CI$16,Titoli!$Y82,IF(AX$3=$CI$17,Titoli!$AH82,IF(AX$3=$CI$18,Titoli!$AQ82,IF(AX$3=$CI$19,Titoli!$G110,IF(AX$3=$CI$20,Titoli!$P110,IF(AX$3=$CI$21,Titoli!$Y110,IF(AX$3=$CI$22,Titoli!$AH110,IF(AX$3=$CI$23,Titoli!$AQ110,IF(AX$3=$CI$24,Titoli!$G138,IF(AX$3=$CI$25,Titoli!$P138,IF(AX$3=$CI$26,Titoli!$Y138,IF(AX$3=$CI$27,Titoli!$AH138,IF(AX$3=$CI$28,Titoli!$AQ138,""))))))))))))))))))))))))))</f>
        <v/>
      </c>
      <c r="AY26" s="16" t="str">
        <f t="shared" ref="AY26" si="316">IF(AX26="","",(AX26-AX25)/AX25)</f>
        <v/>
      </c>
      <c r="AZ26" s="17" t="str">
        <f t="shared" si="45"/>
        <v/>
      </c>
      <c r="BA26" s="27" t="str">
        <f>IF(BA$3="","",IF(BA$3=$CI$4,Titoli!$G26,IF(BA$3=$CI$5,Titoli!$P26,IF(BA$3=$CI$6,Titoli!$Y26,IF(BA$3=$CI$7,Titoli!$AH26,IF(BA$3=$CI$8,Titoli!$AQ26,IF(BA$3=$CI$9,Titoli!$G54,IF(BA$3=$CI$10,Titoli!$P54,IF(BA$3=$CI$11,Titoli!$Y54,IF(BA$3=$CI$12,Titoli!$AH54,IF(BA$3=$CI$13,Titoli!$AQ54,IF(BA$3=$CI$14,Titoli!$G82,IF(BA$3=$CI$15,Titoli!$P82,IF(BA$3=$CI$16,Titoli!$Y82,IF(BA$3=$CI$17,Titoli!$AH82,IF(BA$3=$CI$18,Titoli!$AQ82,IF(BA$3=$CI$19,Titoli!$G110,IF(BA$3=$CI$20,Titoli!$P110,IF(BA$3=$CI$21,Titoli!$Y110,IF(BA$3=$CI$22,Titoli!$AH110,IF(BA$3=$CI$23,Titoli!$AQ110,IF(BA$3=$CI$24,Titoli!$G138,IF(BA$3=$CI$25,Titoli!$P138,IF(BA$3=$CI$26,Titoli!$Y138,IF(BA$3=$CI$27,Titoli!$AH138,IF(BA$3=$CI$28,Titoli!$AQ138,""))))))))))))))))))))))))))</f>
        <v/>
      </c>
      <c r="BB26" s="16" t="str">
        <f t="shared" ref="BB26" si="317">IF(BA26="","",(BA26-BA25)/BA25)</f>
        <v/>
      </c>
      <c r="BC26" s="17" t="str">
        <f t="shared" si="47"/>
        <v/>
      </c>
      <c r="BD26" s="27" t="str">
        <f>IF(BD$3="","",IF(BD$3=$CI$4,Titoli!$G26,IF(BD$3=$CI$5,Titoli!$P26,IF(BD$3=$CI$6,Titoli!$Y26,IF(BD$3=$CI$7,Titoli!$AH26,IF(BD$3=$CI$8,Titoli!$AQ26,IF(BD$3=$CI$9,Titoli!$G54,IF(BD$3=$CI$10,Titoli!$P54,IF(BD$3=$CI$11,Titoli!$Y54,IF(BD$3=$CI$12,Titoli!$AH54,IF(BD$3=$CI$13,Titoli!$AQ54,IF(BD$3=$CI$14,Titoli!$G82,IF(BD$3=$CI$15,Titoli!$P82,IF(BD$3=$CI$16,Titoli!$Y82,IF(BD$3=$CI$17,Titoli!$AH82,IF(BD$3=$CI$18,Titoli!$AQ82,IF(BD$3=$CI$19,Titoli!$G110,IF(BD$3=$CI$20,Titoli!$P110,IF(BD$3=$CI$21,Titoli!$Y110,IF(BD$3=$CI$22,Titoli!$AH110,IF(BD$3=$CI$23,Titoli!$AQ110,IF(BD$3=$CI$24,Titoli!$G138,IF(BD$3=$CI$25,Titoli!$P138,IF(BD$3=$CI$26,Titoli!$Y138,IF(BD$3=$CI$27,Titoli!$AH138,IF(BD$3=$CI$28,Titoli!$AQ138,""))))))))))))))))))))))))))</f>
        <v/>
      </c>
      <c r="BE26" s="16" t="str">
        <f t="shared" ref="BE26" si="318">IF(BD26="","",(BD26-BD25)/BD25)</f>
        <v/>
      </c>
      <c r="BF26" s="17" t="str">
        <f t="shared" si="49"/>
        <v/>
      </c>
      <c r="BG26" s="27" t="str">
        <f>IF(BG$3="","",IF(BG$3=$CI$4,Titoli!$G26,IF(BG$3=$CI$5,Titoli!$P26,IF(BG$3=$CI$6,Titoli!$Y26,IF(BG$3=$CI$7,Titoli!$AH26,IF(BG$3=$CI$8,Titoli!$AQ26,IF(BG$3=$CI$9,Titoli!$G54,IF(BG$3=$CI$10,Titoli!$P54,IF(BG$3=$CI$11,Titoli!$Y54,IF(BG$3=$CI$12,Titoli!$AH54,IF(BG$3=$CI$13,Titoli!$AQ54,IF(BG$3=$CI$14,Titoli!$G82,IF(BG$3=$CI$15,Titoli!$P82,IF(BG$3=$CI$16,Titoli!$Y82,IF(BG$3=$CI$17,Titoli!$AH82,IF(BG$3=$CI$18,Titoli!$AQ82,IF(BG$3=$CI$19,Titoli!$G110,IF(BG$3=$CI$20,Titoli!$P110,IF(BG$3=$CI$21,Titoli!$Y110,IF(BG$3=$CI$22,Titoli!$AH110,IF(BG$3=$CI$23,Titoli!$AQ110,IF(BG$3=$CI$24,Titoli!$G138,IF(BG$3=$CI$25,Titoli!$P138,IF(BG$3=$CI$26,Titoli!$Y138,IF(BG$3=$CI$27,Titoli!$AH138,IF(BG$3=$CI$28,Titoli!$AQ138,""))))))))))))))))))))))))))</f>
        <v/>
      </c>
      <c r="BH26" s="16" t="str">
        <f t="shared" ref="BH26" si="319">IF(BG26="","",(BG26-BG25)/BG25)</f>
        <v/>
      </c>
      <c r="BI26" s="17" t="str">
        <f t="shared" si="51"/>
        <v/>
      </c>
      <c r="BJ26" s="27" t="str">
        <f>IF(BJ$3="","",IF(BJ$3=$CI$4,Titoli!$G26,IF(BJ$3=$CI$5,Titoli!$P26,IF(BJ$3=$CI$6,Titoli!$Y26,IF(BJ$3=$CI$7,Titoli!$AH26,IF(BJ$3=$CI$8,Titoli!$AQ26,IF(BJ$3=$CI$9,Titoli!$G54,IF(BJ$3=$CI$10,Titoli!$P54,IF(BJ$3=$CI$11,Titoli!$Y54,IF(BJ$3=$CI$12,Titoli!$AH54,IF(BJ$3=$CI$13,Titoli!$AQ54,IF(BJ$3=$CI$14,Titoli!$G82,IF(BJ$3=$CI$15,Titoli!$P82,IF(BJ$3=$CI$16,Titoli!$Y82,IF(BJ$3=$CI$17,Titoli!$AH82,IF(BJ$3=$CI$18,Titoli!$AQ82,IF(BJ$3=$CI$19,Titoli!$G110,IF(BJ$3=$CI$20,Titoli!$P110,IF(BJ$3=$CI$21,Titoli!$Y110,IF(BJ$3=$CI$22,Titoli!$AH110,IF(BJ$3=$CI$23,Titoli!$AQ110,IF(BJ$3=$CI$24,Titoli!$G138,IF(BJ$3=$CI$25,Titoli!$P138,IF(BJ$3=$CI$26,Titoli!$Y138,IF(BJ$3=$CI$27,Titoli!$AH138,IF(BJ$3=$CI$28,Titoli!$AQ138,""))))))))))))))))))))))))))</f>
        <v/>
      </c>
      <c r="BK26" s="16" t="str">
        <f t="shared" ref="BK26" si="320">IF(BJ26="","",(BJ26-BJ25)/BJ25)</f>
        <v/>
      </c>
      <c r="BL26" s="17" t="str">
        <f t="shared" si="53"/>
        <v/>
      </c>
      <c r="BM26" s="27" t="str">
        <f>IF(BM$3="","",IF(BM$3=$CI$4,Titoli!$G26,IF(BM$3=$CI$5,Titoli!$P26,IF(BM$3=$CI$6,Titoli!$Y26,IF(BM$3=$CI$7,Titoli!$AH26,IF(BM$3=$CI$8,Titoli!$AQ26,IF(BM$3=$CI$9,Titoli!$G54,IF(BM$3=$CI$10,Titoli!$P54,IF(BM$3=$CI$11,Titoli!$Y54,IF(BM$3=$CI$12,Titoli!$AH54,IF(BM$3=$CI$13,Titoli!$AQ54,IF(BM$3=$CI$14,Titoli!$G82,IF(BM$3=$CI$15,Titoli!$P82,IF(BM$3=$CI$16,Titoli!$Y82,IF(BM$3=$CI$17,Titoli!$AH82,IF(BM$3=$CI$18,Titoli!$AQ82,IF(BM$3=$CI$19,Titoli!$G110,IF(BM$3=$CI$20,Titoli!$P110,IF(BM$3=$CI$21,Titoli!$Y110,IF(BM$3=$CI$22,Titoli!$AH110,IF(BM$3=$CI$23,Titoli!$AQ110,IF(BM$3=$CI$24,Titoli!$G138,IF(BM$3=$CI$25,Titoli!$P138,IF(BM$3=$CI$26,Titoli!$Y138,IF(BM$3=$CI$27,Titoli!$AH138,IF(BM$3=$CI$28,Titoli!$AQ138,""))))))))))))))))))))))))))</f>
        <v/>
      </c>
      <c r="BN26" s="16" t="str">
        <f t="shared" ref="BN26" si="321">IF(BM26="","",(BM26-BM25)/BM25)</f>
        <v/>
      </c>
      <c r="BO26" s="17" t="str">
        <f t="shared" si="55"/>
        <v/>
      </c>
      <c r="BP26" s="27" t="str">
        <f>IF(BP$3="","",IF(BP$3=$CI$4,Titoli!$G26,IF(BP$3=$CI$5,Titoli!$P26,IF(BP$3=$CI$6,Titoli!$Y26,IF(BP$3=$CI$7,Titoli!$AH26,IF(BP$3=$CI$8,Titoli!$AQ26,IF(BP$3=$CI$9,Titoli!$G54,IF(BP$3=$CI$10,Titoli!$P54,IF(BP$3=$CI$11,Titoli!$Y54,IF(BP$3=$CI$12,Titoli!$AH54,IF(BP$3=$CI$13,Titoli!$AQ54,IF(BP$3=$CI$14,Titoli!$G82,IF(BP$3=$CI$15,Titoli!$P82,IF(BP$3=$CI$16,Titoli!$Y82,IF(BP$3=$CI$17,Titoli!$AH82,IF(BP$3=$CI$18,Titoli!$AQ82,IF(BP$3=$CI$19,Titoli!$G110,IF(BP$3=$CI$20,Titoli!$P110,IF(BP$3=$CI$21,Titoli!$Y110,IF(BP$3=$CI$22,Titoli!$AH110,IF(BP$3=$CI$23,Titoli!$AQ110,IF(BP$3=$CI$24,Titoli!$G138,IF(BP$3=$CI$25,Titoli!$P138,IF(BP$3=$CI$26,Titoli!$Y138,IF(BP$3=$CI$27,Titoli!$AH138,IF(BP$3=$CI$28,Titoli!$AQ138,""))))))))))))))))))))))))))</f>
        <v/>
      </c>
      <c r="BQ26" s="16" t="str">
        <f t="shared" ref="BQ26" si="322">IF(BP26="","",(BP26-BP25)/BP25)</f>
        <v/>
      </c>
      <c r="BR26" s="17" t="str">
        <f t="shared" si="57"/>
        <v/>
      </c>
      <c r="CH26" s="1">
        <f t="shared" si="58"/>
        <v>23</v>
      </c>
      <c r="CI26" s="25" t="s">
        <v>350</v>
      </c>
    </row>
    <row r="27" spans="1:87">
      <c r="A27" s="1">
        <f t="shared" si="59"/>
        <v>22</v>
      </c>
      <c r="B27" s="27">
        <f>IF($B$3="","",IF($B$3=$CI$4,Titoli!G27,IF($B$3=$CI$5,Titoli!P27,IF($B$3=$CI$6,Titoli!Y27,IF($B$3=$CI$7,Titoli!AH27,IF($B$3=$CI$8,Titoli!AQ27,IF($B$3=$CI$9,Titoli!G55,IF($B$3=$CI$10,Titoli!P55,IF($B$3=$CI$11,Titoli!Y55,IF($B$3=$CI$12,Titoli!AH55,IF($B$3=$CI$13,Titoli!AQ55,IF($B$3=$CI$14,Titoli!G83,IF($B$3=$CI$15,Titoli!P83,IF($B$3=$CI$16,Titoli!Y83,IF($B$3=$CI$17,Titoli!AH83,IF($B$3=$CI$18,Titoli!AQ83,IF($B$3=$CI$19,Titoli!G111,IF($B$3=$CI$20,Titoli!P111,IF($B$3=$CI$21,Titoli!Y111,IF($B$3=$CI$22,Titoli!AH111,IF($B$3=$CI$23,Titoli!AQ111,IF($B$3=$CI$24,Titoli!G139,IF($B$3=$CI$25,Titoli!P139,IF($B$3=$CI$26,Titoli!Y139,IF($B$3=$CI$27,Titoli!AH139,IF($B$3=$CI$28,Titoli!AQ139,""))))))))))))))))))))))))))</f>
        <v>3.2949999999999999</v>
      </c>
      <c r="C27" s="16">
        <f t="shared" si="60"/>
        <v>5.8804627249357269E-2</v>
      </c>
      <c r="D27" s="17">
        <f t="shared" si="61"/>
        <v>5.7140561638325253E-2</v>
      </c>
      <c r="E27" s="27">
        <f>IF($E$3="","",IF($E$3=$CI$4,Titoli!$G27,IF($E$3=$CI$5,Titoli!$P27,IF($E$3=$CI$6,Titoli!$Y27,IF($E$3=$CI$7,Titoli!$AH27,IF($E$3=$CI$8,Titoli!$AQ27,IF($E$3=$CI$9,Titoli!$G55,IF($E$3=$CI$10,Titoli!$P55,IF($E$3=$CI$11,Titoli!$Y55,IF($E$3=$CI$12,Titoli!$AH55,IF($E$3=$CI$13,Titoli!$AQ55,IF($E$3=$CI$14,Titoli!$G83,IF($E$3=$CI$15,Titoli!$P83,IF($E$3=$CI$16,Titoli!$Y83,IF($E$3=$CI$17,Titoli!$AH83,IF($E$3=$CI$18,Titoli!$AQ83,IF($E$3=$CI$19,Titoli!$G111,IF($E$3=$CI$20,Titoli!$P111,IF($E$3=$CI$21,Titoli!$Y111,IF($E$3=$CI$22,Titoli!$AH111,IF($E$3=$CI$23,Titoli!$AQ111,IF($E$3=$CI$24,Titoli!$G139,IF($E$3=$CI$25,Titoli!$P139,IF($E$3=$CI$26,Titoli!$Y139,IF($E$3=$CI$27,Titoli!$AH139,IF($E$3=$CI$28,Titoli!$AQ139,""))))))))))))))))))))))))))</f>
        <v>5.2679999999999998</v>
      </c>
      <c r="F27" s="16">
        <f t="shared" si="257"/>
        <v>5.9959758551307855E-2</v>
      </c>
      <c r="G27" s="17">
        <f t="shared" si="21"/>
        <v>5.8230943772497261E-2</v>
      </c>
      <c r="H27" s="27" t="str">
        <f>IF(H$3="","",IF(H$3=$CI$4,Titoli!$G27,IF(H$3=$CI$5,Titoli!$P27,IF(H$3=$CI$6,Titoli!$Y27,IF(H$3=$CI$7,Titoli!$AH27,IF(H$3=$CI$8,Titoli!$AQ27,IF(H$3=$CI$9,Titoli!$G55,IF(H$3=$CI$10,Titoli!$P55,IF(H$3=$CI$11,Titoli!$Y55,IF(H$3=$CI$12,Titoli!$AH55,IF(H$3=$CI$13,Titoli!$AQ55,IF(H$3=$CI$14,Titoli!$G83,IF(H$3=$CI$15,Titoli!$P83,IF(H$3=$CI$16,Titoli!$Y83,IF(H$3=$CI$17,Titoli!$AH83,IF(H$3=$CI$18,Titoli!$AQ83,IF(H$3=$CI$19,Titoli!$G111,IF(H$3=$CI$20,Titoli!$P111,IF(H$3=$CI$21,Titoli!$Y111,IF(H$3=$CI$22,Titoli!$AH111,IF(H$3=$CI$23,Titoli!$AQ111,IF(H$3=$CI$24,Titoli!$G139,IF(H$3=$CI$25,Titoli!$P139,IF(H$3=$CI$26,Titoli!$Y139,IF(H$3=$CI$27,Titoli!$AH139,IF(H$3=$CI$28,Titoli!$AQ139,""))))))))))))))))))))))))))</f>
        <v/>
      </c>
      <c r="I27" s="16" t="str">
        <f t="shared" si="257"/>
        <v/>
      </c>
      <c r="J27" s="17" t="str">
        <f t="shared" si="23"/>
        <v/>
      </c>
      <c r="K27" s="27" t="str">
        <f>IF(K$3="","",IF(K$3=$CI$4,Titoli!$G27,IF(K$3=$CI$5,Titoli!$P27,IF(K$3=$CI$6,Titoli!$Y27,IF(K$3=$CI$7,Titoli!$AH27,IF(K$3=$CI$8,Titoli!$AQ27,IF(K$3=$CI$9,Titoli!$G55,IF(K$3=$CI$10,Titoli!$P55,IF(K$3=$CI$11,Titoli!$Y55,IF(K$3=$CI$12,Titoli!$AH55,IF(K$3=$CI$13,Titoli!$AQ55,IF(K$3=$CI$14,Titoli!$G83,IF(K$3=$CI$15,Titoli!$P83,IF(K$3=$CI$16,Titoli!$Y83,IF(K$3=$CI$17,Titoli!$AH83,IF(K$3=$CI$18,Titoli!$AQ83,IF(K$3=$CI$19,Titoli!$G111,IF(K$3=$CI$20,Titoli!$P111,IF(K$3=$CI$21,Titoli!$Y111,IF(K$3=$CI$22,Titoli!$AH111,IF(K$3=$CI$23,Titoli!$AQ111,IF(K$3=$CI$24,Titoli!$G139,IF(K$3=$CI$25,Titoli!$P139,IF(K$3=$CI$26,Titoli!$Y139,IF(K$3=$CI$27,Titoli!$AH139,IF(K$3=$CI$28,Titoli!$AQ139,""))))))))))))))))))))))))))</f>
        <v/>
      </c>
      <c r="L27" s="16" t="str">
        <f t="shared" si="257"/>
        <v/>
      </c>
      <c r="M27" s="17" t="str">
        <f t="shared" si="25"/>
        <v/>
      </c>
      <c r="N27" s="27" t="str">
        <f>IF(N$3="","",IF(N$3=$CI$4,Titoli!$G27,IF(N$3=$CI$5,Titoli!$P27,IF(N$3=$CI$6,Titoli!$Y27,IF(N$3=$CI$7,Titoli!$AH27,IF(N$3=$CI$8,Titoli!$AQ27,IF(N$3=$CI$9,Titoli!$G55,IF(N$3=$CI$10,Titoli!$P55,IF(N$3=$CI$11,Titoli!$Y55,IF(N$3=$CI$12,Titoli!$AH55,IF(N$3=$CI$13,Titoli!$AQ55,IF(N$3=$CI$14,Titoli!$G83,IF(N$3=$CI$15,Titoli!$P83,IF(N$3=$CI$16,Titoli!$Y83,IF(N$3=$CI$17,Titoli!$AH83,IF(N$3=$CI$18,Titoli!$AQ83,IF(N$3=$CI$19,Titoli!$G111,IF(N$3=$CI$20,Titoli!$P111,IF(N$3=$CI$21,Titoli!$Y111,IF(N$3=$CI$22,Titoli!$AH111,IF(N$3=$CI$23,Titoli!$AQ111,IF(N$3=$CI$24,Titoli!$G139,IF(N$3=$CI$25,Titoli!$P139,IF(N$3=$CI$26,Titoli!$Y139,IF(N$3=$CI$27,Titoli!$AH139,IF(N$3=$CI$28,Titoli!$AQ139,""))))))))))))))))))))))))))</f>
        <v/>
      </c>
      <c r="O27" s="16" t="str">
        <f t="shared" si="257"/>
        <v/>
      </c>
      <c r="P27" s="17" t="str">
        <f t="shared" si="27"/>
        <v/>
      </c>
      <c r="Q27" s="27" t="str">
        <f>IF(Q$3="","",IF(Q$3=$CI$4,Titoli!$G27,IF(Q$3=$CI$5,Titoli!$P27,IF(Q$3=$CI$6,Titoli!$Y27,IF(Q$3=$CI$7,Titoli!$AH27,IF(Q$3=$CI$8,Titoli!$AQ27,IF(Q$3=$CI$9,Titoli!$G55,IF(Q$3=$CI$10,Titoli!$P55,IF(Q$3=$CI$11,Titoli!$Y55,IF(Q$3=$CI$12,Titoli!$AH55,IF(Q$3=$CI$13,Titoli!$AQ55,IF(Q$3=$CI$14,Titoli!$G83,IF(Q$3=$CI$15,Titoli!$P83,IF(Q$3=$CI$16,Titoli!$Y83,IF(Q$3=$CI$17,Titoli!$AH83,IF(Q$3=$CI$18,Titoli!$AQ83,IF(Q$3=$CI$19,Titoli!$G111,IF(Q$3=$CI$20,Titoli!$P111,IF(Q$3=$CI$21,Titoli!$Y111,IF(Q$3=$CI$22,Titoli!$AH111,IF(Q$3=$CI$23,Titoli!$AQ111,IF(Q$3=$CI$24,Titoli!$G139,IF(Q$3=$CI$25,Titoli!$P139,IF(Q$3=$CI$26,Titoli!$Y139,IF(Q$3=$CI$27,Titoli!$AH139,IF(Q$3=$CI$28,Titoli!$AQ139,""))))))))))))))))))))))))))</f>
        <v/>
      </c>
      <c r="R27" s="16" t="str">
        <f t="shared" si="257"/>
        <v/>
      </c>
      <c r="S27" s="17" t="str">
        <f t="shared" si="29"/>
        <v/>
      </c>
      <c r="T27" s="27" t="str">
        <f>IF(T$3="","",IF(T$3=$CI$4,Titoli!$G27,IF(T$3=$CI$5,Titoli!$P27,IF(T$3=$CI$6,Titoli!$Y27,IF(T$3=$CI$7,Titoli!$AH27,IF(T$3=$CI$8,Titoli!$AQ27,IF(T$3=$CI$9,Titoli!$G55,IF(T$3=$CI$10,Titoli!$P55,IF(T$3=$CI$11,Titoli!$Y55,IF(T$3=$CI$12,Titoli!$AH55,IF(T$3=$CI$13,Titoli!$AQ55,IF(T$3=$CI$14,Titoli!$G83,IF(T$3=$CI$15,Titoli!$P83,IF(T$3=$CI$16,Titoli!$Y83,IF(T$3=$CI$17,Titoli!$AH83,IF(T$3=$CI$18,Titoli!$AQ83,IF(T$3=$CI$19,Titoli!$G111,IF(T$3=$CI$20,Titoli!$P111,IF(T$3=$CI$21,Titoli!$Y111,IF(T$3=$CI$22,Titoli!$AH111,IF(T$3=$CI$23,Titoli!$AQ111,IF(T$3=$CI$24,Titoli!$G139,IF(T$3=$CI$25,Titoli!$P139,IF(T$3=$CI$26,Titoli!$Y139,IF(T$3=$CI$27,Titoli!$AH139,IF(T$3=$CI$28,Titoli!$AQ139,""))))))))))))))))))))))))))</f>
        <v/>
      </c>
      <c r="U27" s="16" t="str">
        <f t="shared" si="257"/>
        <v/>
      </c>
      <c r="V27" s="17" t="str">
        <f t="shared" si="31"/>
        <v/>
      </c>
      <c r="W27" s="27" t="str">
        <f>IF(W$3="","",IF(W$3=$CI$4,Titoli!$G27,IF(W$3=$CI$5,Titoli!$P27,IF(W$3=$CI$6,Titoli!$Y27,IF(W$3=$CI$7,Titoli!$AH27,IF(W$3=$CI$8,Titoli!$AQ27,IF(W$3=$CI$9,Titoli!$G55,IF(W$3=$CI$10,Titoli!$P55,IF(W$3=$CI$11,Titoli!$Y55,IF(W$3=$CI$12,Titoli!$AH55,IF(W$3=$CI$13,Titoli!$AQ55,IF(W$3=$CI$14,Titoli!$G83,IF(W$3=$CI$15,Titoli!$P83,IF(W$3=$CI$16,Titoli!$Y83,IF(W$3=$CI$17,Titoli!$AH83,IF(W$3=$CI$18,Titoli!$AQ83,IF(W$3=$CI$19,Titoli!$G111,IF(W$3=$CI$20,Titoli!$P111,IF(W$3=$CI$21,Titoli!$Y111,IF(W$3=$CI$22,Titoli!$AH111,IF(W$3=$CI$23,Titoli!$AQ111,IF(W$3=$CI$24,Titoli!$G139,IF(W$3=$CI$25,Titoli!$P139,IF(W$3=$CI$26,Titoli!$Y139,IF(W$3=$CI$27,Titoli!$AH139,IF(W$3=$CI$28,Titoli!$AQ139,""))))))))))))))))))))))))))</f>
        <v/>
      </c>
      <c r="X27" s="16" t="str">
        <f t="shared" si="257"/>
        <v/>
      </c>
      <c r="Y27" s="17" t="str">
        <f t="shared" si="33"/>
        <v/>
      </c>
      <c r="Z27" s="27" t="str">
        <f>IF(Z$3="","",IF(Z$3=$CI$4,Titoli!$G27,IF(Z$3=$CI$5,Titoli!$P27,IF(Z$3=$CI$6,Titoli!$Y27,IF(Z$3=$CI$7,Titoli!$AH27,IF(Z$3=$CI$8,Titoli!$AQ27,IF(Z$3=$CI$9,Titoli!$G55,IF(Z$3=$CI$10,Titoli!$P55,IF(Z$3=$CI$11,Titoli!$Y55,IF(Z$3=$CI$12,Titoli!$AH55,IF(Z$3=$CI$13,Titoli!$AQ55,IF(Z$3=$CI$14,Titoli!$G83,IF(Z$3=$CI$15,Titoli!$P83,IF(Z$3=$CI$16,Titoli!$Y83,IF(Z$3=$CI$17,Titoli!$AH83,IF(Z$3=$CI$18,Titoli!$AQ83,IF(Z$3=$CI$19,Titoli!$G111,IF(Z$3=$CI$20,Titoli!$P111,IF(Z$3=$CI$21,Titoli!$Y111,IF(Z$3=$CI$22,Titoli!$AH111,IF(Z$3=$CI$23,Titoli!$AQ111,IF(Z$3=$CI$24,Titoli!$G139,IF(Z$3=$CI$25,Titoli!$P139,IF(Z$3=$CI$26,Titoli!$Y139,IF(Z$3=$CI$27,Titoli!$AH139,IF(Z$3=$CI$28,Titoli!$AQ139,""))))))))))))))))))))))))))</f>
        <v/>
      </c>
      <c r="AA27" s="16" t="str">
        <f t="shared" si="257"/>
        <v/>
      </c>
      <c r="AB27" s="17" t="str">
        <f t="shared" si="35"/>
        <v/>
      </c>
      <c r="AC27" s="27" t="str">
        <f>IF(AC$3="","",IF(AC$3=$CI$4,Titoli!$G27,IF(AC$3=$CI$5,Titoli!$P27,IF(AC$3=$CI$6,Titoli!$Y27,IF(AC$3=$CI$7,Titoli!$AH27,IF(AC$3=$CI$8,Titoli!$AQ27,IF(AC$3=$CI$9,Titoli!$G55,IF(AC$3=$CI$10,Titoli!$P55,IF(AC$3=$CI$11,Titoli!$Y55,IF(AC$3=$CI$12,Titoli!$AH55,IF(AC$3=$CI$13,Titoli!$AQ55,IF(AC$3=$CI$14,Titoli!$G83,IF(AC$3=$CI$15,Titoli!$P83,IF(AC$3=$CI$16,Titoli!$Y83,IF(AC$3=$CI$17,Titoli!$AH83,IF(AC$3=$CI$18,Titoli!$AQ83,IF(AC$3=$CI$19,Titoli!$G111,IF(AC$3=$CI$20,Titoli!$P111,IF(AC$3=$CI$21,Titoli!$Y111,IF(AC$3=$CI$22,Titoli!$AH111,IF(AC$3=$CI$23,Titoli!$AQ111,IF(AC$3=$CI$24,Titoli!$G139,IF(AC$3=$CI$25,Titoli!$P139,IF(AC$3=$CI$26,Titoli!$Y139,IF(AC$3=$CI$27,Titoli!$AH139,IF(AC$3=$CI$28,Titoli!$AQ139,""))))))))))))))))))))))))))</f>
        <v/>
      </c>
      <c r="AD27" s="16" t="str">
        <f t="shared" si="257"/>
        <v/>
      </c>
      <c r="AE27" s="17" t="str">
        <f t="shared" si="37"/>
        <v/>
      </c>
      <c r="AF27" s="27" t="str">
        <f>IF(AF$3="","",IF(AF$3=$CI$4,Titoli!$G27,IF(AF$3=$CI$5,Titoli!$P27,IF(AF$3=$CI$6,Titoli!$Y27,IF(AF$3=$CI$7,Titoli!$AH27,IF(AF$3=$CI$8,Titoli!$AQ27,IF(AF$3=$CI$9,Titoli!$G55,IF(AF$3=$CI$10,Titoli!$P55,IF(AF$3=$CI$11,Titoli!$Y55,IF(AF$3=$CI$12,Titoli!$AH55,IF(AF$3=$CI$13,Titoli!$AQ55,IF(AF$3=$CI$14,Titoli!$G83,IF(AF$3=$CI$15,Titoli!$P83,IF(AF$3=$CI$16,Titoli!$Y83,IF(AF$3=$CI$17,Titoli!$AH83,IF(AF$3=$CI$18,Titoli!$AQ83,IF(AF$3=$CI$19,Titoli!$G111,IF(AF$3=$CI$20,Titoli!$P111,IF(AF$3=$CI$21,Titoli!$Y111,IF(AF$3=$CI$22,Titoli!$AH111,IF(AF$3=$CI$23,Titoli!$AQ111,IF(AF$3=$CI$24,Titoli!$G139,IF(AF$3=$CI$25,Titoli!$P139,IF(AF$3=$CI$26,Titoli!$Y139,IF(AF$3=$CI$27,Titoli!$AH139,IF(AF$3=$CI$28,Titoli!$AQ139,""))))))))))))))))))))))))))</f>
        <v/>
      </c>
      <c r="AG27" s="16" t="str">
        <f t="shared" ref="AG27" si="323">IF(AF27="","",(AF27-AF26)/AF26)</f>
        <v/>
      </c>
      <c r="AH27" s="17" t="str">
        <f t="shared" si="39"/>
        <v/>
      </c>
      <c r="AI27" s="27" t="str">
        <f>IF(AI$3="","",IF(AI$3=$CI$4,Titoli!$G27,IF(AI$3=$CI$5,Titoli!$P27,IF(AI$3=$CI$6,Titoli!$Y27,IF(AI$3=$CI$7,Titoli!$AH27,IF(AI$3=$CI$8,Titoli!$AQ27,IF(AI$3=$CI$9,Titoli!$G55,IF(AI$3=$CI$10,Titoli!$P55,IF(AI$3=$CI$11,Titoli!$Y55,IF(AI$3=$CI$12,Titoli!$AH55,IF(AI$3=$CI$13,Titoli!$AQ55,IF(AI$3=$CI$14,Titoli!$G83,IF(AI$3=$CI$15,Titoli!$P83,IF(AI$3=$CI$16,Titoli!$Y83,IF(AI$3=$CI$17,Titoli!$AH83,IF(AI$3=$CI$18,Titoli!$AQ83,IF(AI$3=$CI$19,Titoli!$G111,IF(AI$3=$CI$20,Titoli!$P111,IF(AI$3=$CI$21,Titoli!$Y111,IF(AI$3=$CI$22,Titoli!$AH111,IF(AI$3=$CI$23,Titoli!$AQ111,IF(AI$3=$CI$24,Titoli!$G139,IF(AI$3=$CI$25,Titoli!$P139,IF(AI$3=$CI$26,Titoli!$Y139,IF(AI$3=$CI$27,Titoli!$AH139,IF(AI$3=$CI$28,Titoli!$AQ139,""))))))))))))))))))))))))))</f>
        <v/>
      </c>
      <c r="AJ27" s="16" t="str">
        <f t="shared" ref="AJ27" si="324">IF(AI27="","",(AI27-AI26)/AI26)</f>
        <v/>
      </c>
      <c r="AK27" s="17" t="str">
        <f t="shared" si="40"/>
        <v/>
      </c>
      <c r="AL27" s="27" t="str">
        <f>IF(AL$3="","",IF(AL$3=$CI$4,Titoli!$G27,IF(AL$3=$CI$5,Titoli!$P27,IF(AL$3=$CI$6,Titoli!$Y27,IF(AL$3=$CI$7,Titoli!$AH27,IF(AL$3=$CI$8,Titoli!$AQ27,IF(AL$3=$CI$9,Titoli!$G55,IF(AL$3=$CI$10,Titoli!$P55,IF(AL$3=$CI$11,Titoli!$Y55,IF(AL$3=$CI$12,Titoli!$AH55,IF(AL$3=$CI$13,Titoli!$AQ55,IF(AL$3=$CI$14,Titoli!$G83,IF(AL$3=$CI$15,Titoli!$P83,IF(AL$3=$CI$16,Titoli!$Y83,IF(AL$3=$CI$17,Titoli!$AH83,IF(AL$3=$CI$18,Titoli!$AQ83,IF(AL$3=$CI$19,Titoli!$G111,IF(AL$3=$CI$20,Titoli!$P111,IF(AL$3=$CI$21,Titoli!$Y111,IF(AL$3=$CI$22,Titoli!$AH111,IF(AL$3=$CI$23,Titoli!$AQ111,IF(AL$3=$CI$24,Titoli!$G139,IF(AL$3=$CI$25,Titoli!$P139,IF(AL$3=$CI$26,Titoli!$Y139,IF(AL$3=$CI$27,Titoli!$AH139,IF(AL$3=$CI$28,Titoli!$AQ139,""))))))))))))))))))))))))))</f>
        <v/>
      </c>
      <c r="AM27" s="16" t="str">
        <f t="shared" ref="AM27" si="325">IF(AL27="","",(AL27-AL26)/AL26)</f>
        <v/>
      </c>
      <c r="AN27" s="17" t="str">
        <f t="shared" si="41"/>
        <v/>
      </c>
      <c r="AO27" s="27" t="str">
        <f>IF(AO$3="","",IF(AO$3=$CI$4,Titoli!$G27,IF(AO$3=$CI$5,Titoli!$P27,IF(AO$3=$CI$6,Titoli!$Y27,IF(AO$3=$CI$7,Titoli!$AH27,IF(AO$3=$CI$8,Titoli!$AQ27,IF(AO$3=$CI$9,Titoli!$G55,IF(AO$3=$CI$10,Titoli!$P55,IF(AO$3=$CI$11,Titoli!$Y55,IF(AO$3=$CI$12,Titoli!$AH55,IF(AO$3=$CI$13,Titoli!$AQ55,IF(AO$3=$CI$14,Titoli!$G83,IF(AO$3=$CI$15,Titoli!$P83,IF(AO$3=$CI$16,Titoli!$Y83,IF(AO$3=$CI$17,Titoli!$AH83,IF(AO$3=$CI$18,Titoli!$AQ83,IF(AO$3=$CI$19,Titoli!$G111,IF(AO$3=$CI$20,Titoli!$P111,IF(AO$3=$CI$21,Titoli!$Y111,IF(AO$3=$CI$22,Titoli!$AH111,IF(AO$3=$CI$23,Titoli!$AQ111,IF(AO$3=$CI$24,Titoli!$G139,IF(AO$3=$CI$25,Titoli!$P139,IF(AO$3=$CI$26,Titoli!$Y139,IF(AO$3=$CI$27,Titoli!$AH139,IF(AO$3=$CI$28,Titoli!$AQ139,""))))))))))))))))))))))))))</f>
        <v/>
      </c>
      <c r="AP27" s="16" t="str">
        <f t="shared" ref="AP27" si="326">IF(AO27="","",(AO27-AO26)/AO26)</f>
        <v/>
      </c>
      <c r="AQ27" s="17" t="str">
        <f t="shared" si="42"/>
        <v/>
      </c>
      <c r="AR27" s="27" t="str">
        <f>IF(AR$3="","",IF(AR$3=$CI$4,Titoli!$G27,IF(AR$3=$CI$5,Titoli!$P27,IF(AR$3=$CI$6,Titoli!$Y27,IF(AR$3=$CI$7,Titoli!$AH27,IF(AR$3=$CI$8,Titoli!$AQ27,IF(AR$3=$CI$9,Titoli!$G55,IF(AR$3=$CI$10,Titoli!$P55,IF(AR$3=$CI$11,Titoli!$Y55,IF(AR$3=$CI$12,Titoli!$AH55,IF(AR$3=$CI$13,Titoli!$AQ55,IF(AR$3=$CI$14,Titoli!$G83,IF(AR$3=$CI$15,Titoli!$P83,IF(AR$3=$CI$16,Titoli!$Y83,IF(AR$3=$CI$17,Titoli!$AH83,IF(AR$3=$CI$18,Titoli!$AQ83,IF(AR$3=$CI$19,Titoli!$G111,IF(AR$3=$CI$20,Titoli!$P111,IF(AR$3=$CI$21,Titoli!$Y111,IF(AR$3=$CI$22,Titoli!$AH111,IF(AR$3=$CI$23,Titoli!$AQ111,IF(AR$3=$CI$24,Titoli!$G139,IF(AR$3=$CI$25,Titoli!$P139,IF(AR$3=$CI$26,Titoli!$Y139,IF(AR$3=$CI$27,Titoli!$AH139,IF(AR$3=$CI$28,Titoli!$AQ139,""))))))))))))))))))))))))))</f>
        <v/>
      </c>
      <c r="AS27" s="16" t="str">
        <f t="shared" ref="AS27" si="327">IF(AR27="","",(AR27-AR26)/AR26)</f>
        <v/>
      </c>
      <c r="AT27" s="17" t="str">
        <f t="shared" si="43"/>
        <v/>
      </c>
      <c r="AU27" s="27" t="str">
        <f>IF(AU$3="","",IF(AU$3=$CI$4,Titoli!$G27,IF(AU$3=$CI$5,Titoli!$P27,IF(AU$3=$CI$6,Titoli!$Y27,IF(AU$3=$CI$7,Titoli!$AH27,IF(AU$3=$CI$8,Titoli!$AQ27,IF(AU$3=$CI$9,Titoli!$G55,IF(AU$3=$CI$10,Titoli!$P55,IF(AU$3=$CI$11,Titoli!$Y55,IF(AU$3=$CI$12,Titoli!$AH55,IF(AU$3=$CI$13,Titoli!$AQ55,IF(AU$3=$CI$14,Titoli!$G83,IF(AU$3=$CI$15,Titoli!$P83,IF(AU$3=$CI$16,Titoli!$Y83,IF(AU$3=$CI$17,Titoli!$AH83,IF(AU$3=$CI$18,Titoli!$AQ83,IF(AU$3=$CI$19,Titoli!$G111,IF(AU$3=$CI$20,Titoli!$P111,IF(AU$3=$CI$21,Titoli!$Y111,IF(AU$3=$CI$22,Titoli!$AH111,IF(AU$3=$CI$23,Titoli!$AQ111,IF(AU$3=$CI$24,Titoli!$G139,IF(AU$3=$CI$25,Titoli!$P139,IF(AU$3=$CI$26,Titoli!$Y139,IF(AU$3=$CI$27,Titoli!$AH139,IF(AU$3=$CI$28,Titoli!$AQ139,""))))))))))))))))))))))))))</f>
        <v/>
      </c>
      <c r="AV27" s="16" t="str">
        <f t="shared" ref="AV27" si="328">IF(AU27="","",(AU27-AU26)/AU26)</f>
        <v/>
      </c>
      <c r="AW27" s="17" t="str">
        <f t="shared" si="44"/>
        <v/>
      </c>
      <c r="AX27" s="27" t="str">
        <f>IF(AX$3="","",IF(AX$3=$CI$4,Titoli!$G27,IF(AX$3=$CI$5,Titoli!$P27,IF(AX$3=$CI$6,Titoli!$Y27,IF(AX$3=$CI$7,Titoli!$AH27,IF(AX$3=$CI$8,Titoli!$AQ27,IF(AX$3=$CI$9,Titoli!$G55,IF(AX$3=$CI$10,Titoli!$P55,IF(AX$3=$CI$11,Titoli!$Y55,IF(AX$3=$CI$12,Titoli!$AH55,IF(AX$3=$CI$13,Titoli!$AQ55,IF(AX$3=$CI$14,Titoli!$G83,IF(AX$3=$CI$15,Titoli!$P83,IF(AX$3=$CI$16,Titoli!$Y83,IF(AX$3=$CI$17,Titoli!$AH83,IF(AX$3=$CI$18,Titoli!$AQ83,IF(AX$3=$CI$19,Titoli!$G111,IF(AX$3=$CI$20,Titoli!$P111,IF(AX$3=$CI$21,Titoli!$Y111,IF(AX$3=$CI$22,Titoli!$AH111,IF(AX$3=$CI$23,Titoli!$AQ111,IF(AX$3=$CI$24,Titoli!$G139,IF(AX$3=$CI$25,Titoli!$P139,IF(AX$3=$CI$26,Titoli!$Y139,IF(AX$3=$CI$27,Titoli!$AH139,IF(AX$3=$CI$28,Titoli!$AQ139,""))))))))))))))))))))))))))</f>
        <v/>
      </c>
      <c r="AY27" s="16" t="str">
        <f t="shared" ref="AY27" si="329">IF(AX27="","",(AX27-AX26)/AX26)</f>
        <v/>
      </c>
      <c r="AZ27" s="17" t="str">
        <f t="shared" si="45"/>
        <v/>
      </c>
      <c r="BA27" s="27" t="str">
        <f>IF(BA$3="","",IF(BA$3=$CI$4,Titoli!$G27,IF(BA$3=$CI$5,Titoli!$P27,IF(BA$3=$CI$6,Titoli!$Y27,IF(BA$3=$CI$7,Titoli!$AH27,IF(BA$3=$CI$8,Titoli!$AQ27,IF(BA$3=$CI$9,Titoli!$G55,IF(BA$3=$CI$10,Titoli!$P55,IF(BA$3=$CI$11,Titoli!$Y55,IF(BA$3=$CI$12,Titoli!$AH55,IF(BA$3=$CI$13,Titoli!$AQ55,IF(BA$3=$CI$14,Titoli!$G83,IF(BA$3=$CI$15,Titoli!$P83,IF(BA$3=$CI$16,Titoli!$Y83,IF(BA$3=$CI$17,Titoli!$AH83,IF(BA$3=$CI$18,Titoli!$AQ83,IF(BA$3=$CI$19,Titoli!$G111,IF(BA$3=$CI$20,Titoli!$P111,IF(BA$3=$CI$21,Titoli!$Y111,IF(BA$3=$CI$22,Titoli!$AH111,IF(BA$3=$CI$23,Titoli!$AQ111,IF(BA$3=$CI$24,Titoli!$G139,IF(BA$3=$CI$25,Titoli!$P139,IF(BA$3=$CI$26,Titoli!$Y139,IF(BA$3=$CI$27,Titoli!$AH139,IF(BA$3=$CI$28,Titoli!$AQ139,""))))))))))))))))))))))))))</f>
        <v/>
      </c>
      <c r="BB27" s="16" t="str">
        <f t="shared" ref="BB27" si="330">IF(BA27="","",(BA27-BA26)/BA26)</f>
        <v/>
      </c>
      <c r="BC27" s="17" t="str">
        <f t="shared" si="47"/>
        <v/>
      </c>
      <c r="BD27" s="27" t="str">
        <f>IF(BD$3="","",IF(BD$3=$CI$4,Titoli!$G27,IF(BD$3=$CI$5,Titoli!$P27,IF(BD$3=$CI$6,Titoli!$Y27,IF(BD$3=$CI$7,Titoli!$AH27,IF(BD$3=$CI$8,Titoli!$AQ27,IF(BD$3=$CI$9,Titoli!$G55,IF(BD$3=$CI$10,Titoli!$P55,IF(BD$3=$CI$11,Titoli!$Y55,IF(BD$3=$CI$12,Titoli!$AH55,IF(BD$3=$CI$13,Titoli!$AQ55,IF(BD$3=$CI$14,Titoli!$G83,IF(BD$3=$CI$15,Titoli!$P83,IF(BD$3=$CI$16,Titoli!$Y83,IF(BD$3=$CI$17,Titoli!$AH83,IF(BD$3=$CI$18,Titoli!$AQ83,IF(BD$3=$CI$19,Titoli!$G111,IF(BD$3=$CI$20,Titoli!$P111,IF(BD$3=$CI$21,Titoli!$Y111,IF(BD$3=$CI$22,Titoli!$AH111,IF(BD$3=$CI$23,Titoli!$AQ111,IF(BD$3=$CI$24,Titoli!$G139,IF(BD$3=$CI$25,Titoli!$P139,IF(BD$3=$CI$26,Titoli!$Y139,IF(BD$3=$CI$27,Titoli!$AH139,IF(BD$3=$CI$28,Titoli!$AQ139,""))))))))))))))))))))))))))</f>
        <v/>
      </c>
      <c r="BE27" s="16" t="str">
        <f t="shared" ref="BE27" si="331">IF(BD27="","",(BD27-BD26)/BD26)</f>
        <v/>
      </c>
      <c r="BF27" s="17" t="str">
        <f t="shared" si="49"/>
        <v/>
      </c>
      <c r="BG27" s="27" t="str">
        <f>IF(BG$3="","",IF(BG$3=$CI$4,Titoli!$G27,IF(BG$3=$CI$5,Titoli!$P27,IF(BG$3=$CI$6,Titoli!$Y27,IF(BG$3=$CI$7,Titoli!$AH27,IF(BG$3=$CI$8,Titoli!$AQ27,IF(BG$3=$CI$9,Titoli!$G55,IF(BG$3=$CI$10,Titoli!$P55,IF(BG$3=$CI$11,Titoli!$Y55,IF(BG$3=$CI$12,Titoli!$AH55,IF(BG$3=$CI$13,Titoli!$AQ55,IF(BG$3=$CI$14,Titoli!$G83,IF(BG$3=$CI$15,Titoli!$P83,IF(BG$3=$CI$16,Titoli!$Y83,IF(BG$3=$CI$17,Titoli!$AH83,IF(BG$3=$CI$18,Titoli!$AQ83,IF(BG$3=$CI$19,Titoli!$G111,IF(BG$3=$CI$20,Titoli!$P111,IF(BG$3=$CI$21,Titoli!$Y111,IF(BG$3=$CI$22,Titoli!$AH111,IF(BG$3=$CI$23,Titoli!$AQ111,IF(BG$3=$CI$24,Titoli!$G139,IF(BG$3=$CI$25,Titoli!$P139,IF(BG$3=$CI$26,Titoli!$Y139,IF(BG$3=$CI$27,Titoli!$AH139,IF(BG$3=$CI$28,Titoli!$AQ139,""))))))))))))))))))))))))))</f>
        <v/>
      </c>
      <c r="BH27" s="16" t="str">
        <f t="shared" ref="BH27" si="332">IF(BG27="","",(BG27-BG26)/BG26)</f>
        <v/>
      </c>
      <c r="BI27" s="17" t="str">
        <f t="shared" si="51"/>
        <v/>
      </c>
      <c r="BJ27" s="27" t="str">
        <f>IF(BJ$3="","",IF(BJ$3=$CI$4,Titoli!$G27,IF(BJ$3=$CI$5,Titoli!$P27,IF(BJ$3=$CI$6,Titoli!$Y27,IF(BJ$3=$CI$7,Titoli!$AH27,IF(BJ$3=$CI$8,Titoli!$AQ27,IF(BJ$3=$CI$9,Titoli!$G55,IF(BJ$3=$CI$10,Titoli!$P55,IF(BJ$3=$CI$11,Titoli!$Y55,IF(BJ$3=$CI$12,Titoli!$AH55,IF(BJ$3=$CI$13,Titoli!$AQ55,IF(BJ$3=$CI$14,Titoli!$G83,IF(BJ$3=$CI$15,Titoli!$P83,IF(BJ$3=$CI$16,Titoli!$Y83,IF(BJ$3=$CI$17,Titoli!$AH83,IF(BJ$3=$CI$18,Titoli!$AQ83,IF(BJ$3=$CI$19,Titoli!$G111,IF(BJ$3=$CI$20,Titoli!$P111,IF(BJ$3=$CI$21,Titoli!$Y111,IF(BJ$3=$CI$22,Titoli!$AH111,IF(BJ$3=$CI$23,Titoli!$AQ111,IF(BJ$3=$CI$24,Titoli!$G139,IF(BJ$3=$CI$25,Titoli!$P139,IF(BJ$3=$CI$26,Titoli!$Y139,IF(BJ$3=$CI$27,Titoli!$AH139,IF(BJ$3=$CI$28,Titoli!$AQ139,""))))))))))))))))))))))))))</f>
        <v/>
      </c>
      <c r="BK27" s="16" t="str">
        <f t="shared" ref="BK27" si="333">IF(BJ27="","",(BJ27-BJ26)/BJ26)</f>
        <v/>
      </c>
      <c r="BL27" s="17" t="str">
        <f t="shared" si="53"/>
        <v/>
      </c>
      <c r="BM27" s="27" t="str">
        <f>IF(BM$3="","",IF(BM$3=$CI$4,Titoli!$G27,IF(BM$3=$CI$5,Titoli!$P27,IF(BM$3=$CI$6,Titoli!$Y27,IF(BM$3=$CI$7,Titoli!$AH27,IF(BM$3=$CI$8,Titoli!$AQ27,IF(BM$3=$CI$9,Titoli!$G55,IF(BM$3=$CI$10,Titoli!$P55,IF(BM$3=$CI$11,Titoli!$Y55,IF(BM$3=$CI$12,Titoli!$AH55,IF(BM$3=$CI$13,Titoli!$AQ55,IF(BM$3=$CI$14,Titoli!$G83,IF(BM$3=$CI$15,Titoli!$P83,IF(BM$3=$CI$16,Titoli!$Y83,IF(BM$3=$CI$17,Titoli!$AH83,IF(BM$3=$CI$18,Titoli!$AQ83,IF(BM$3=$CI$19,Titoli!$G111,IF(BM$3=$CI$20,Titoli!$P111,IF(BM$3=$CI$21,Titoli!$Y111,IF(BM$3=$CI$22,Titoli!$AH111,IF(BM$3=$CI$23,Titoli!$AQ111,IF(BM$3=$CI$24,Titoli!$G139,IF(BM$3=$CI$25,Titoli!$P139,IF(BM$3=$CI$26,Titoli!$Y139,IF(BM$3=$CI$27,Titoli!$AH139,IF(BM$3=$CI$28,Titoli!$AQ139,""))))))))))))))))))))))))))</f>
        <v/>
      </c>
      <c r="BN27" s="16" t="str">
        <f t="shared" ref="BN27" si="334">IF(BM27="","",(BM27-BM26)/BM26)</f>
        <v/>
      </c>
      <c r="BO27" s="17" t="str">
        <f t="shared" si="55"/>
        <v/>
      </c>
      <c r="BP27" s="27" t="str">
        <f>IF(BP$3="","",IF(BP$3=$CI$4,Titoli!$G27,IF(BP$3=$CI$5,Titoli!$P27,IF(BP$3=$CI$6,Titoli!$Y27,IF(BP$3=$CI$7,Titoli!$AH27,IF(BP$3=$CI$8,Titoli!$AQ27,IF(BP$3=$CI$9,Titoli!$G55,IF(BP$3=$CI$10,Titoli!$P55,IF(BP$3=$CI$11,Titoli!$Y55,IF(BP$3=$CI$12,Titoli!$AH55,IF(BP$3=$CI$13,Titoli!$AQ55,IF(BP$3=$CI$14,Titoli!$G83,IF(BP$3=$CI$15,Titoli!$P83,IF(BP$3=$CI$16,Titoli!$Y83,IF(BP$3=$CI$17,Titoli!$AH83,IF(BP$3=$CI$18,Titoli!$AQ83,IF(BP$3=$CI$19,Titoli!$G111,IF(BP$3=$CI$20,Titoli!$P111,IF(BP$3=$CI$21,Titoli!$Y111,IF(BP$3=$CI$22,Titoli!$AH111,IF(BP$3=$CI$23,Titoli!$AQ111,IF(BP$3=$CI$24,Titoli!$G139,IF(BP$3=$CI$25,Titoli!$P139,IF(BP$3=$CI$26,Titoli!$Y139,IF(BP$3=$CI$27,Titoli!$AH139,IF(BP$3=$CI$28,Titoli!$AQ139,""))))))))))))))))))))))))))</f>
        <v/>
      </c>
      <c r="BQ27" s="16" t="str">
        <f t="shared" ref="BQ27" si="335">IF(BP27="","",(BP27-BP26)/BP26)</f>
        <v/>
      </c>
      <c r="BR27" s="17" t="str">
        <f t="shared" si="57"/>
        <v/>
      </c>
      <c r="CH27" s="1">
        <f t="shared" si="58"/>
        <v>24</v>
      </c>
    </row>
    <row r="28" spans="1:87">
      <c r="A28" s="1">
        <f t="shared" si="59"/>
        <v>23</v>
      </c>
      <c r="B28" s="27">
        <f>IF($B$3="","",IF($B$3=$CI$4,Titoli!G28,IF($B$3=$CI$5,Titoli!P28,IF($B$3=$CI$6,Titoli!Y28,IF($B$3=$CI$7,Titoli!AH28,IF($B$3=$CI$8,Titoli!AQ28,IF($B$3=$CI$9,Titoli!G56,IF($B$3=$CI$10,Titoli!P56,IF($B$3=$CI$11,Titoli!Y56,IF($B$3=$CI$12,Titoli!AH56,IF($B$3=$CI$13,Titoli!AQ56,IF($B$3=$CI$14,Titoli!G84,IF($B$3=$CI$15,Titoli!P84,IF($B$3=$CI$16,Titoli!Y84,IF($B$3=$CI$17,Titoli!AH84,IF($B$3=$CI$18,Titoli!AQ84,IF($B$3=$CI$19,Titoli!G112,IF($B$3=$CI$20,Titoli!P112,IF($B$3=$CI$21,Titoli!Y112,IF($B$3=$CI$22,Titoli!AH112,IF($B$3=$CI$23,Titoli!AQ112,IF($B$3=$CI$24,Titoli!G140,IF($B$3=$CI$25,Titoli!P140,IF($B$3=$CI$26,Titoli!Y140,IF($B$3=$CI$27,Titoli!AH140,IF($B$3=$CI$28,Titoli!AQ140,""))))))))))))))))))))))))))</f>
        <v>3.3090000000000002</v>
      </c>
      <c r="C28" s="16">
        <f t="shared" si="60"/>
        <v>4.2488619119879318E-3</v>
      </c>
      <c r="D28" s="17">
        <f t="shared" si="61"/>
        <v>4.2398609850047399E-3</v>
      </c>
      <c r="E28" s="27">
        <f>IF($E$3="","",IF($E$3=$CI$4,Titoli!$G28,IF($E$3=$CI$5,Titoli!$P28,IF($E$3=$CI$6,Titoli!$Y28,IF($E$3=$CI$7,Titoli!$AH28,IF($E$3=$CI$8,Titoli!$AQ28,IF($E$3=$CI$9,Titoli!$G56,IF($E$3=$CI$10,Titoli!$P56,IF($E$3=$CI$11,Titoli!$Y56,IF($E$3=$CI$12,Titoli!$AH56,IF($E$3=$CI$13,Titoli!$AQ56,IF($E$3=$CI$14,Titoli!$G84,IF($E$3=$CI$15,Titoli!$P84,IF($E$3=$CI$16,Titoli!$Y84,IF($E$3=$CI$17,Titoli!$AH84,IF($E$3=$CI$18,Titoli!$AQ84,IF($E$3=$CI$19,Titoli!$G112,IF($E$3=$CI$20,Titoli!$P112,IF($E$3=$CI$21,Titoli!$Y112,IF($E$3=$CI$22,Titoli!$AH112,IF($E$3=$CI$23,Titoli!$AQ112,IF($E$3=$CI$24,Titoli!$G140,IF($E$3=$CI$25,Titoli!$P140,IF($E$3=$CI$26,Titoli!$Y140,IF($E$3=$CI$27,Titoli!$AH140,IF($E$3=$CI$28,Titoli!$AQ140,""))))))))))))))))))))))))))</f>
        <v>5.34</v>
      </c>
      <c r="F28" s="16">
        <f t="shared" si="257"/>
        <v>1.3667425968109352E-2</v>
      </c>
      <c r="G28" s="17">
        <f t="shared" si="21"/>
        <v>1.357486909106885E-2</v>
      </c>
      <c r="H28" s="27" t="str">
        <f>IF(H$3="","",IF(H$3=$CI$4,Titoli!$G28,IF(H$3=$CI$5,Titoli!$P28,IF(H$3=$CI$6,Titoli!$Y28,IF(H$3=$CI$7,Titoli!$AH28,IF(H$3=$CI$8,Titoli!$AQ28,IF(H$3=$CI$9,Titoli!$G56,IF(H$3=$CI$10,Titoli!$P56,IF(H$3=$CI$11,Titoli!$Y56,IF(H$3=$CI$12,Titoli!$AH56,IF(H$3=$CI$13,Titoli!$AQ56,IF(H$3=$CI$14,Titoli!$G84,IF(H$3=$CI$15,Titoli!$P84,IF(H$3=$CI$16,Titoli!$Y84,IF(H$3=$CI$17,Titoli!$AH84,IF(H$3=$CI$18,Titoli!$AQ84,IF(H$3=$CI$19,Titoli!$G112,IF(H$3=$CI$20,Titoli!$P112,IF(H$3=$CI$21,Titoli!$Y112,IF(H$3=$CI$22,Titoli!$AH112,IF(H$3=$CI$23,Titoli!$AQ112,IF(H$3=$CI$24,Titoli!$G140,IF(H$3=$CI$25,Titoli!$P140,IF(H$3=$CI$26,Titoli!$Y140,IF(H$3=$CI$27,Titoli!$AH140,IF(H$3=$CI$28,Titoli!$AQ140,""))))))))))))))))))))))))))</f>
        <v/>
      </c>
      <c r="I28" s="16" t="str">
        <f t="shared" si="257"/>
        <v/>
      </c>
      <c r="J28" s="17" t="str">
        <f t="shared" si="23"/>
        <v/>
      </c>
      <c r="K28" s="27" t="str">
        <f>IF(K$3="","",IF(K$3=$CI$4,Titoli!$G28,IF(K$3=$CI$5,Titoli!$P28,IF(K$3=$CI$6,Titoli!$Y28,IF(K$3=$CI$7,Titoli!$AH28,IF(K$3=$CI$8,Titoli!$AQ28,IF(K$3=$CI$9,Titoli!$G56,IF(K$3=$CI$10,Titoli!$P56,IF(K$3=$CI$11,Titoli!$Y56,IF(K$3=$CI$12,Titoli!$AH56,IF(K$3=$CI$13,Titoli!$AQ56,IF(K$3=$CI$14,Titoli!$G84,IF(K$3=$CI$15,Titoli!$P84,IF(K$3=$CI$16,Titoli!$Y84,IF(K$3=$CI$17,Titoli!$AH84,IF(K$3=$CI$18,Titoli!$AQ84,IF(K$3=$CI$19,Titoli!$G112,IF(K$3=$CI$20,Titoli!$P112,IF(K$3=$CI$21,Titoli!$Y112,IF(K$3=$CI$22,Titoli!$AH112,IF(K$3=$CI$23,Titoli!$AQ112,IF(K$3=$CI$24,Titoli!$G140,IF(K$3=$CI$25,Titoli!$P140,IF(K$3=$CI$26,Titoli!$Y140,IF(K$3=$CI$27,Titoli!$AH140,IF(K$3=$CI$28,Titoli!$AQ140,""))))))))))))))))))))))))))</f>
        <v/>
      </c>
      <c r="L28" s="16" t="str">
        <f t="shared" si="257"/>
        <v/>
      </c>
      <c r="M28" s="17" t="str">
        <f t="shared" si="25"/>
        <v/>
      </c>
      <c r="N28" s="27" t="str">
        <f>IF(N$3="","",IF(N$3=$CI$4,Titoli!$G28,IF(N$3=$CI$5,Titoli!$P28,IF(N$3=$CI$6,Titoli!$Y28,IF(N$3=$CI$7,Titoli!$AH28,IF(N$3=$CI$8,Titoli!$AQ28,IF(N$3=$CI$9,Titoli!$G56,IF(N$3=$CI$10,Titoli!$P56,IF(N$3=$CI$11,Titoli!$Y56,IF(N$3=$CI$12,Titoli!$AH56,IF(N$3=$CI$13,Titoli!$AQ56,IF(N$3=$CI$14,Titoli!$G84,IF(N$3=$CI$15,Titoli!$P84,IF(N$3=$CI$16,Titoli!$Y84,IF(N$3=$CI$17,Titoli!$AH84,IF(N$3=$CI$18,Titoli!$AQ84,IF(N$3=$CI$19,Titoli!$G112,IF(N$3=$CI$20,Titoli!$P112,IF(N$3=$CI$21,Titoli!$Y112,IF(N$3=$CI$22,Titoli!$AH112,IF(N$3=$CI$23,Titoli!$AQ112,IF(N$3=$CI$24,Titoli!$G140,IF(N$3=$CI$25,Titoli!$P140,IF(N$3=$CI$26,Titoli!$Y140,IF(N$3=$CI$27,Titoli!$AH140,IF(N$3=$CI$28,Titoli!$AQ140,""))))))))))))))))))))))))))</f>
        <v/>
      </c>
      <c r="O28" s="16" t="str">
        <f t="shared" si="257"/>
        <v/>
      </c>
      <c r="P28" s="17" t="str">
        <f t="shared" si="27"/>
        <v/>
      </c>
      <c r="Q28" s="27" t="str">
        <f>IF(Q$3="","",IF(Q$3=$CI$4,Titoli!$G28,IF(Q$3=$CI$5,Titoli!$P28,IF(Q$3=$CI$6,Titoli!$Y28,IF(Q$3=$CI$7,Titoli!$AH28,IF(Q$3=$CI$8,Titoli!$AQ28,IF(Q$3=$CI$9,Titoli!$G56,IF(Q$3=$CI$10,Titoli!$P56,IF(Q$3=$CI$11,Titoli!$Y56,IF(Q$3=$CI$12,Titoli!$AH56,IF(Q$3=$CI$13,Titoli!$AQ56,IF(Q$3=$CI$14,Titoli!$G84,IF(Q$3=$CI$15,Titoli!$P84,IF(Q$3=$CI$16,Titoli!$Y84,IF(Q$3=$CI$17,Titoli!$AH84,IF(Q$3=$CI$18,Titoli!$AQ84,IF(Q$3=$CI$19,Titoli!$G112,IF(Q$3=$CI$20,Titoli!$P112,IF(Q$3=$CI$21,Titoli!$Y112,IF(Q$3=$CI$22,Titoli!$AH112,IF(Q$3=$CI$23,Titoli!$AQ112,IF(Q$3=$CI$24,Titoli!$G140,IF(Q$3=$CI$25,Titoli!$P140,IF(Q$3=$CI$26,Titoli!$Y140,IF(Q$3=$CI$27,Titoli!$AH140,IF(Q$3=$CI$28,Titoli!$AQ140,""))))))))))))))))))))))))))</f>
        <v/>
      </c>
      <c r="R28" s="16" t="str">
        <f t="shared" si="257"/>
        <v/>
      </c>
      <c r="S28" s="17" t="str">
        <f t="shared" si="29"/>
        <v/>
      </c>
      <c r="T28" s="27" t="str">
        <f>IF(T$3="","",IF(T$3=$CI$4,Titoli!$G28,IF(T$3=$CI$5,Titoli!$P28,IF(T$3=$CI$6,Titoli!$Y28,IF(T$3=$CI$7,Titoli!$AH28,IF(T$3=$CI$8,Titoli!$AQ28,IF(T$3=$CI$9,Titoli!$G56,IF(T$3=$CI$10,Titoli!$P56,IF(T$3=$CI$11,Titoli!$Y56,IF(T$3=$CI$12,Titoli!$AH56,IF(T$3=$CI$13,Titoli!$AQ56,IF(T$3=$CI$14,Titoli!$G84,IF(T$3=$CI$15,Titoli!$P84,IF(T$3=$CI$16,Titoli!$Y84,IF(T$3=$CI$17,Titoli!$AH84,IF(T$3=$CI$18,Titoli!$AQ84,IF(T$3=$CI$19,Titoli!$G112,IF(T$3=$CI$20,Titoli!$P112,IF(T$3=$CI$21,Titoli!$Y112,IF(T$3=$CI$22,Titoli!$AH112,IF(T$3=$CI$23,Titoli!$AQ112,IF(T$3=$CI$24,Titoli!$G140,IF(T$3=$CI$25,Titoli!$P140,IF(T$3=$CI$26,Titoli!$Y140,IF(T$3=$CI$27,Titoli!$AH140,IF(T$3=$CI$28,Titoli!$AQ140,""))))))))))))))))))))))))))</f>
        <v/>
      </c>
      <c r="U28" s="16" t="str">
        <f t="shared" si="257"/>
        <v/>
      </c>
      <c r="V28" s="17" t="str">
        <f t="shared" si="31"/>
        <v/>
      </c>
      <c r="W28" s="27" t="str">
        <f>IF(W$3="","",IF(W$3=$CI$4,Titoli!$G28,IF(W$3=$CI$5,Titoli!$P28,IF(W$3=$CI$6,Titoli!$Y28,IF(W$3=$CI$7,Titoli!$AH28,IF(W$3=$CI$8,Titoli!$AQ28,IF(W$3=$CI$9,Titoli!$G56,IF(W$3=$CI$10,Titoli!$P56,IF(W$3=$CI$11,Titoli!$Y56,IF(W$3=$CI$12,Titoli!$AH56,IF(W$3=$CI$13,Titoli!$AQ56,IF(W$3=$CI$14,Titoli!$G84,IF(W$3=$CI$15,Titoli!$P84,IF(W$3=$CI$16,Titoli!$Y84,IF(W$3=$CI$17,Titoli!$AH84,IF(W$3=$CI$18,Titoli!$AQ84,IF(W$3=$CI$19,Titoli!$G112,IF(W$3=$CI$20,Titoli!$P112,IF(W$3=$CI$21,Titoli!$Y112,IF(W$3=$CI$22,Titoli!$AH112,IF(W$3=$CI$23,Titoli!$AQ112,IF(W$3=$CI$24,Titoli!$G140,IF(W$3=$CI$25,Titoli!$P140,IF(W$3=$CI$26,Titoli!$Y140,IF(W$3=$CI$27,Titoli!$AH140,IF(W$3=$CI$28,Titoli!$AQ140,""))))))))))))))))))))))))))</f>
        <v/>
      </c>
      <c r="X28" s="16" t="str">
        <f t="shared" si="257"/>
        <v/>
      </c>
      <c r="Y28" s="17" t="str">
        <f t="shared" si="33"/>
        <v/>
      </c>
      <c r="Z28" s="27" t="str">
        <f>IF(Z$3="","",IF(Z$3=$CI$4,Titoli!$G28,IF(Z$3=$CI$5,Titoli!$P28,IF(Z$3=$CI$6,Titoli!$Y28,IF(Z$3=$CI$7,Titoli!$AH28,IF(Z$3=$CI$8,Titoli!$AQ28,IF(Z$3=$CI$9,Titoli!$G56,IF(Z$3=$CI$10,Titoli!$P56,IF(Z$3=$CI$11,Titoli!$Y56,IF(Z$3=$CI$12,Titoli!$AH56,IF(Z$3=$CI$13,Titoli!$AQ56,IF(Z$3=$CI$14,Titoli!$G84,IF(Z$3=$CI$15,Titoli!$P84,IF(Z$3=$CI$16,Titoli!$Y84,IF(Z$3=$CI$17,Titoli!$AH84,IF(Z$3=$CI$18,Titoli!$AQ84,IF(Z$3=$CI$19,Titoli!$G112,IF(Z$3=$CI$20,Titoli!$P112,IF(Z$3=$CI$21,Titoli!$Y112,IF(Z$3=$CI$22,Titoli!$AH112,IF(Z$3=$CI$23,Titoli!$AQ112,IF(Z$3=$CI$24,Titoli!$G140,IF(Z$3=$CI$25,Titoli!$P140,IF(Z$3=$CI$26,Titoli!$Y140,IF(Z$3=$CI$27,Titoli!$AH140,IF(Z$3=$CI$28,Titoli!$AQ140,""))))))))))))))))))))))))))</f>
        <v/>
      </c>
      <c r="AA28" s="16" t="str">
        <f t="shared" si="257"/>
        <v/>
      </c>
      <c r="AB28" s="17" t="str">
        <f t="shared" si="35"/>
        <v/>
      </c>
      <c r="AC28" s="27" t="str">
        <f>IF(AC$3="","",IF(AC$3=$CI$4,Titoli!$G28,IF(AC$3=$CI$5,Titoli!$P28,IF(AC$3=$CI$6,Titoli!$Y28,IF(AC$3=$CI$7,Titoli!$AH28,IF(AC$3=$CI$8,Titoli!$AQ28,IF(AC$3=$CI$9,Titoli!$G56,IF(AC$3=$CI$10,Titoli!$P56,IF(AC$3=$CI$11,Titoli!$Y56,IF(AC$3=$CI$12,Titoli!$AH56,IF(AC$3=$CI$13,Titoli!$AQ56,IF(AC$3=$CI$14,Titoli!$G84,IF(AC$3=$CI$15,Titoli!$P84,IF(AC$3=$CI$16,Titoli!$Y84,IF(AC$3=$CI$17,Titoli!$AH84,IF(AC$3=$CI$18,Titoli!$AQ84,IF(AC$3=$CI$19,Titoli!$G112,IF(AC$3=$CI$20,Titoli!$P112,IF(AC$3=$CI$21,Titoli!$Y112,IF(AC$3=$CI$22,Titoli!$AH112,IF(AC$3=$CI$23,Titoli!$AQ112,IF(AC$3=$CI$24,Titoli!$G140,IF(AC$3=$CI$25,Titoli!$P140,IF(AC$3=$CI$26,Titoli!$Y140,IF(AC$3=$CI$27,Titoli!$AH140,IF(AC$3=$CI$28,Titoli!$AQ140,""))))))))))))))))))))))))))</f>
        <v/>
      </c>
      <c r="AD28" s="16" t="str">
        <f t="shared" si="257"/>
        <v/>
      </c>
      <c r="AE28" s="17" t="str">
        <f t="shared" si="37"/>
        <v/>
      </c>
      <c r="AF28" s="27" t="str">
        <f>IF(AF$3="","",IF(AF$3=$CI$4,Titoli!$G28,IF(AF$3=$CI$5,Titoli!$P28,IF(AF$3=$CI$6,Titoli!$Y28,IF(AF$3=$CI$7,Titoli!$AH28,IF(AF$3=$CI$8,Titoli!$AQ28,IF(AF$3=$CI$9,Titoli!$G56,IF(AF$3=$CI$10,Titoli!$P56,IF(AF$3=$CI$11,Titoli!$Y56,IF(AF$3=$CI$12,Titoli!$AH56,IF(AF$3=$CI$13,Titoli!$AQ56,IF(AF$3=$CI$14,Titoli!$G84,IF(AF$3=$CI$15,Titoli!$P84,IF(AF$3=$CI$16,Titoli!$Y84,IF(AF$3=$CI$17,Titoli!$AH84,IF(AF$3=$CI$18,Titoli!$AQ84,IF(AF$3=$CI$19,Titoli!$G112,IF(AF$3=$CI$20,Titoli!$P112,IF(AF$3=$CI$21,Titoli!$Y112,IF(AF$3=$CI$22,Titoli!$AH112,IF(AF$3=$CI$23,Titoli!$AQ112,IF(AF$3=$CI$24,Titoli!$G140,IF(AF$3=$CI$25,Titoli!$P140,IF(AF$3=$CI$26,Titoli!$Y140,IF(AF$3=$CI$27,Titoli!$AH140,IF(AF$3=$CI$28,Titoli!$AQ140,""))))))))))))))))))))))))))</f>
        <v/>
      </c>
      <c r="AG28" s="16" t="str">
        <f t="shared" ref="AG28" si="336">IF(AF28="","",(AF28-AF27)/AF27)</f>
        <v/>
      </c>
      <c r="AH28" s="17" t="str">
        <f t="shared" si="39"/>
        <v/>
      </c>
      <c r="AI28" s="27" t="str">
        <f>IF(AI$3="","",IF(AI$3=$CI$4,Titoli!$G28,IF(AI$3=$CI$5,Titoli!$P28,IF(AI$3=$CI$6,Titoli!$Y28,IF(AI$3=$CI$7,Titoli!$AH28,IF(AI$3=$CI$8,Titoli!$AQ28,IF(AI$3=$CI$9,Titoli!$G56,IF(AI$3=$CI$10,Titoli!$P56,IF(AI$3=$CI$11,Titoli!$Y56,IF(AI$3=$CI$12,Titoli!$AH56,IF(AI$3=$CI$13,Titoli!$AQ56,IF(AI$3=$CI$14,Titoli!$G84,IF(AI$3=$CI$15,Titoli!$P84,IF(AI$3=$CI$16,Titoli!$Y84,IF(AI$3=$CI$17,Titoli!$AH84,IF(AI$3=$CI$18,Titoli!$AQ84,IF(AI$3=$CI$19,Titoli!$G112,IF(AI$3=$CI$20,Titoli!$P112,IF(AI$3=$CI$21,Titoli!$Y112,IF(AI$3=$CI$22,Titoli!$AH112,IF(AI$3=$CI$23,Titoli!$AQ112,IF(AI$3=$CI$24,Titoli!$G140,IF(AI$3=$CI$25,Titoli!$P140,IF(AI$3=$CI$26,Titoli!$Y140,IF(AI$3=$CI$27,Titoli!$AH140,IF(AI$3=$CI$28,Titoli!$AQ140,""))))))))))))))))))))))))))</f>
        <v/>
      </c>
      <c r="AJ28" s="16" t="str">
        <f t="shared" ref="AJ28" si="337">IF(AI28="","",(AI28-AI27)/AI27)</f>
        <v/>
      </c>
      <c r="AK28" s="17" t="str">
        <f t="shared" si="40"/>
        <v/>
      </c>
      <c r="AL28" s="27" t="str">
        <f>IF(AL$3="","",IF(AL$3=$CI$4,Titoli!$G28,IF(AL$3=$CI$5,Titoli!$P28,IF(AL$3=$CI$6,Titoli!$Y28,IF(AL$3=$CI$7,Titoli!$AH28,IF(AL$3=$CI$8,Titoli!$AQ28,IF(AL$3=$CI$9,Titoli!$G56,IF(AL$3=$CI$10,Titoli!$P56,IF(AL$3=$CI$11,Titoli!$Y56,IF(AL$3=$CI$12,Titoli!$AH56,IF(AL$3=$CI$13,Titoli!$AQ56,IF(AL$3=$CI$14,Titoli!$G84,IF(AL$3=$CI$15,Titoli!$P84,IF(AL$3=$CI$16,Titoli!$Y84,IF(AL$3=$CI$17,Titoli!$AH84,IF(AL$3=$CI$18,Titoli!$AQ84,IF(AL$3=$CI$19,Titoli!$G112,IF(AL$3=$CI$20,Titoli!$P112,IF(AL$3=$CI$21,Titoli!$Y112,IF(AL$3=$CI$22,Titoli!$AH112,IF(AL$3=$CI$23,Titoli!$AQ112,IF(AL$3=$CI$24,Titoli!$G140,IF(AL$3=$CI$25,Titoli!$P140,IF(AL$3=$CI$26,Titoli!$Y140,IF(AL$3=$CI$27,Titoli!$AH140,IF(AL$3=$CI$28,Titoli!$AQ140,""))))))))))))))))))))))))))</f>
        <v/>
      </c>
      <c r="AM28" s="16" t="str">
        <f t="shared" ref="AM28" si="338">IF(AL28="","",(AL28-AL27)/AL27)</f>
        <v/>
      </c>
      <c r="AN28" s="17" t="str">
        <f t="shared" si="41"/>
        <v/>
      </c>
      <c r="AO28" s="27" t="str">
        <f>IF(AO$3="","",IF(AO$3=$CI$4,Titoli!$G28,IF(AO$3=$CI$5,Titoli!$P28,IF(AO$3=$CI$6,Titoli!$Y28,IF(AO$3=$CI$7,Titoli!$AH28,IF(AO$3=$CI$8,Titoli!$AQ28,IF(AO$3=$CI$9,Titoli!$G56,IF(AO$3=$CI$10,Titoli!$P56,IF(AO$3=$CI$11,Titoli!$Y56,IF(AO$3=$CI$12,Titoli!$AH56,IF(AO$3=$CI$13,Titoli!$AQ56,IF(AO$3=$CI$14,Titoli!$G84,IF(AO$3=$CI$15,Titoli!$P84,IF(AO$3=$CI$16,Titoli!$Y84,IF(AO$3=$CI$17,Titoli!$AH84,IF(AO$3=$CI$18,Titoli!$AQ84,IF(AO$3=$CI$19,Titoli!$G112,IF(AO$3=$CI$20,Titoli!$P112,IF(AO$3=$CI$21,Titoli!$Y112,IF(AO$3=$CI$22,Titoli!$AH112,IF(AO$3=$CI$23,Titoli!$AQ112,IF(AO$3=$CI$24,Titoli!$G140,IF(AO$3=$CI$25,Titoli!$P140,IF(AO$3=$CI$26,Titoli!$Y140,IF(AO$3=$CI$27,Titoli!$AH140,IF(AO$3=$CI$28,Titoli!$AQ140,""))))))))))))))))))))))))))</f>
        <v/>
      </c>
      <c r="AP28" s="16" t="str">
        <f t="shared" ref="AP28" si="339">IF(AO28="","",(AO28-AO27)/AO27)</f>
        <v/>
      </c>
      <c r="AQ28" s="17" t="str">
        <f t="shared" si="42"/>
        <v/>
      </c>
      <c r="AR28" s="27" t="str">
        <f>IF(AR$3="","",IF(AR$3=$CI$4,Titoli!$G28,IF(AR$3=$CI$5,Titoli!$P28,IF(AR$3=$CI$6,Titoli!$Y28,IF(AR$3=$CI$7,Titoli!$AH28,IF(AR$3=$CI$8,Titoli!$AQ28,IF(AR$3=$CI$9,Titoli!$G56,IF(AR$3=$CI$10,Titoli!$P56,IF(AR$3=$CI$11,Titoli!$Y56,IF(AR$3=$CI$12,Titoli!$AH56,IF(AR$3=$CI$13,Titoli!$AQ56,IF(AR$3=$CI$14,Titoli!$G84,IF(AR$3=$CI$15,Titoli!$P84,IF(AR$3=$CI$16,Titoli!$Y84,IF(AR$3=$CI$17,Titoli!$AH84,IF(AR$3=$CI$18,Titoli!$AQ84,IF(AR$3=$CI$19,Titoli!$G112,IF(AR$3=$CI$20,Titoli!$P112,IF(AR$3=$CI$21,Titoli!$Y112,IF(AR$3=$CI$22,Titoli!$AH112,IF(AR$3=$CI$23,Titoli!$AQ112,IF(AR$3=$CI$24,Titoli!$G140,IF(AR$3=$CI$25,Titoli!$P140,IF(AR$3=$CI$26,Titoli!$Y140,IF(AR$3=$CI$27,Titoli!$AH140,IF(AR$3=$CI$28,Titoli!$AQ140,""))))))))))))))))))))))))))</f>
        <v/>
      </c>
      <c r="AS28" s="16" t="str">
        <f t="shared" ref="AS28" si="340">IF(AR28="","",(AR28-AR27)/AR27)</f>
        <v/>
      </c>
      <c r="AT28" s="17" t="str">
        <f t="shared" si="43"/>
        <v/>
      </c>
      <c r="AU28" s="27" t="str">
        <f>IF(AU$3="","",IF(AU$3=$CI$4,Titoli!$G28,IF(AU$3=$CI$5,Titoli!$P28,IF(AU$3=$CI$6,Titoli!$Y28,IF(AU$3=$CI$7,Titoli!$AH28,IF(AU$3=$CI$8,Titoli!$AQ28,IF(AU$3=$CI$9,Titoli!$G56,IF(AU$3=$CI$10,Titoli!$P56,IF(AU$3=$CI$11,Titoli!$Y56,IF(AU$3=$CI$12,Titoli!$AH56,IF(AU$3=$CI$13,Titoli!$AQ56,IF(AU$3=$CI$14,Titoli!$G84,IF(AU$3=$CI$15,Titoli!$P84,IF(AU$3=$CI$16,Titoli!$Y84,IF(AU$3=$CI$17,Titoli!$AH84,IF(AU$3=$CI$18,Titoli!$AQ84,IF(AU$3=$CI$19,Titoli!$G112,IF(AU$3=$CI$20,Titoli!$P112,IF(AU$3=$CI$21,Titoli!$Y112,IF(AU$3=$CI$22,Titoli!$AH112,IF(AU$3=$CI$23,Titoli!$AQ112,IF(AU$3=$CI$24,Titoli!$G140,IF(AU$3=$CI$25,Titoli!$P140,IF(AU$3=$CI$26,Titoli!$Y140,IF(AU$3=$CI$27,Titoli!$AH140,IF(AU$3=$CI$28,Titoli!$AQ140,""))))))))))))))))))))))))))</f>
        <v/>
      </c>
      <c r="AV28" s="16" t="str">
        <f t="shared" ref="AV28" si="341">IF(AU28="","",(AU28-AU27)/AU27)</f>
        <v/>
      </c>
      <c r="AW28" s="17" t="str">
        <f t="shared" si="44"/>
        <v/>
      </c>
      <c r="AX28" s="27" t="str">
        <f>IF(AX$3="","",IF(AX$3=$CI$4,Titoli!$G28,IF(AX$3=$CI$5,Titoli!$P28,IF(AX$3=$CI$6,Titoli!$Y28,IF(AX$3=$CI$7,Titoli!$AH28,IF(AX$3=$CI$8,Titoli!$AQ28,IF(AX$3=$CI$9,Titoli!$G56,IF(AX$3=$CI$10,Titoli!$P56,IF(AX$3=$CI$11,Titoli!$Y56,IF(AX$3=$CI$12,Titoli!$AH56,IF(AX$3=$CI$13,Titoli!$AQ56,IF(AX$3=$CI$14,Titoli!$G84,IF(AX$3=$CI$15,Titoli!$P84,IF(AX$3=$CI$16,Titoli!$Y84,IF(AX$3=$CI$17,Titoli!$AH84,IF(AX$3=$CI$18,Titoli!$AQ84,IF(AX$3=$CI$19,Titoli!$G112,IF(AX$3=$CI$20,Titoli!$P112,IF(AX$3=$CI$21,Titoli!$Y112,IF(AX$3=$CI$22,Titoli!$AH112,IF(AX$3=$CI$23,Titoli!$AQ112,IF(AX$3=$CI$24,Titoli!$G140,IF(AX$3=$CI$25,Titoli!$P140,IF(AX$3=$CI$26,Titoli!$Y140,IF(AX$3=$CI$27,Titoli!$AH140,IF(AX$3=$CI$28,Titoli!$AQ140,""))))))))))))))))))))))))))</f>
        <v/>
      </c>
      <c r="AY28" s="16" t="str">
        <f t="shared" ref="AY28" si="342">IF(AX28="","",(AX28-AX27)/AX27)</f>
        <v/>
      </c>
      <c r="AZ28" s="17" t="str">
        <f t="shared" si="45"/>
        <v/>
      </c>
      <c r="BA28" s="27" t="str">
        <f>IF(BA$3="","",IF(BA$3=$CI$4,Titoli!$G28,IF(BA$3=$CI$5,Titoli!$P28,IF(BA$3=$CI$6,Titoli!$Y28,IF(BA$3=$CI$7,Titoli!$AH28,IF(BA$3=$CI$8,Titoli!$AQ28,IF(BA$3=$CI$9,Titoli!$G56,IF(BA$3=$CI$10,Titoli!$P56,IF(BA$3=$CI$11,Titoli!$Y56,IF(BA$3=$CI$12,Titoli!$AH56,IF(BA$3=$CI$13,Titoli!$AQ56,IF(BA$3=$CI$14,Titoli!$G84,IF(BA$3=$CI$15,Titoli!$P84,IF(BA$3=$CI$16,Titoli!$Y84,IF(BA$3=$CI$17,Titoli!$AH84,IF(BA$3=$CI$18,Titoli!$AQ84,IF(BA$3=$CI$19,Titoli!$G112,IF(BA$3=$CI$20,Titoli!$P112,IF(BA$3=$CI$21,Titoli!$Y112,IF(BA$3=$CI$22,Titoli!$AH112,IF(BA$3=$CI$23,Titoli!$AQ112,IF(BA$3=$CI$24,Titoli!$G140,IF(BA$3=$CI$25,Titoli!$P140,IF(BA$3=$CI$26,Titoli!$Y140,IF(BA$3=$CI$27,Titoli!$AH140,IF(BA$3=$CI$28,Titoli!$AQ140,""))))))))))))))))))))))))))</f>
        <v/>
      </c>
      <c r="BB28" s="16" t="str">
        <f t="shared" ref="BB28" si="343">IF(BA28="","",(BA28-BA27)/BA27)</f>
        <v/>
      </c>
      <c r="BC28" s="17" t="str">
        <f t="shared" si="47"/>
        <v/>
      </c>
      <c r="BD28" s="27" t="str">
        <f>IF(BD$3="","",IF(BD$3=$CI$4,Titoli!$G28,IF(BD$3=$CI$5,Titoli!$P28,IF(BD$3=$CI$6,Titoli!$Y28,IF(BD$3=$CI$7,Titoli!$AH28,IF(BD$3=$CI$8,Titoli!$AQ28,IF(BD$3=$CI$9,Titoli!$G56,IF(BD$3=$CI$10,Titoli!$P56,IF(BD$3=$CI$11,Titoli!$Y56,IF(BD$3=$CI$12,Titoli!$AH56,IF(BD$3=$CI$13,Titoli!$AQ56,IF(BD$3=$CI$14,Titoli!$G84,IF(BD$3=$CI$15,Titoli!$P84,IF(BD$3=$CI$16,Titoli!$Y84,IF(BD$3=$CI$17,Titoli!$AH84,IF(BD$3=$CI$18,Titoli!$AQ84,IF(BD$3=$CI$19,Titoli!$G112,IF(BD$3=$CI$20,Titoli!$P112,IF(BD$3=$CI$21,Titoli!$Y112,IF(BD$3=$CI$22,Titoli!$AH112,IF(BD$3=$CI$23,Titoli!$AQ112,IF(BD$3=$CI$24,Titoli!$G140,IF(BD$3=$CI$25,Titoli!$P140,IF(BD$3=$CI$26,Titoli!$Y140,IF(BD$3=$CI$27,Titoli!$AH140,IF(BD$3=$CI$28,Titoli!$AQ140,""))))))))))))))))))))))))))</f>
        <v/>
      </c>
      <c r="BE28" s="16" t="str">
        <f t="shared" ref="BE28" si="344">IF(BD28="","",(BD28-BD27)/BD27)</f>
        <v/>
      </c>
      <c r="BF28" s="17" t="str">
        <f t="shared" si="49"/>
        <v/>
      </c>
      <c r="BG28" s="27" t="str">
        <f>IF(BG$3="","",IF(BG$3=$CI$4,Titoli!$G28,IF(BG$3=$CI$5,Titoli!$P28,IF(BG$3=$CI$6,Titoli!$Y28,IF(BG$3=$CI$7,Titoli!$AH28,IF(BG$3=$CI$8,Titoli!$AQ28,IF(BG$3=$CI$9,Titoli!$G56,IF(BG$3=$CI$10,Titoli!$P56,IF(BG$3=$CI$11,Titoli!$Y56,IF(BG$3=$CI$12,Titoli!$AH56,IF(BG$3=$CI$13,Titoli!$AQ56,IF(BG$3=$CI$14,Titoli!$G84,IF(BG$3=$CI$15,Titoli!$P84,IF(BG$3=$CI$16,Titoli!$Y84,IF(BG$3=$CI$17,Titoli!$AH84,IF(BG$3=$CI$18,Titoli!$AQ84,IF(BG$3=$CI$19,Titoli!$G112,IF(BG$3=$CI$20,Titoli!$P112,IF(BG$3=$CI$21,Titoli!$Y112,IF(BG$3=$CI$22,Titoli!$AH112,IF(BG$3=$CI$23,Titoli!$AQ112,IF(BG$3=$CI$24,Titoli!$G140,IF(BG$3=$CI$25,Titoli!$P140,IF(BG$3=$CI$26,Titoli!$Y140,IF(BG$3=$CI$27,Titoli!$AH140,IF(BG$3=$CI$28,Titoli!$AQ140,""))))))))))))))))))))))))))</f>
        <v/>
      </c>
      <c r="BH28" s="16" t="str">
        <f t="shared" ref="BH28" si="345">IF(BG28="","",(BG28-BG27)/BG27)</f>
        <v/>
      </c>
      <c r="BI28" s="17" t="str">
        <f t="shared" si="51"/>
        <v/>
      </c>
      <c r="BJ28" s="27" t="str">
        <f>IF(BJ$3="","",IF(BJ$3=$CI$4,Titoli!$G28,IF(BJ$3=$CI$5,Titoli!$P28,IF(BJ$3=$CI$6,Titoli!$Y28,IF(BJ$3=$CI$7,Titoli!$AH28,IF(BJ$3=$CI$8,Titoli!$AQ28,IF(BJ$3=$CI$9,Titoli!$G56,IF(BJ$3=$CI$10,Titoli!$P56,IF(BJ$3=$CI$11,Titoli!$Y56,IF(BJ$3=$CI$12,Titoli!$AH56,IF(BJ$3=$CI$13,Titoli!$AQ56,IF(BJ$3=$CI$14,Titoli!$G84,IF(BJ$3=$CI$15,Titoli!$P84,IF(BJ$3=$CI$16,Titoli!$Y84,IF(BJ$3=$CI$17,Titoli!$AH84,IF(BJ$3=$CI$18,Titoli!$AQ84,IF(BJ$3=$CI$19,Titoli!$G112,IF(BJ$3=$CI$20,Titoli!$P112,IF(BJ$3=$CI$21,Titoli!$Y112,IF(BJ$3=$CI$22,Titoli!$AH112,IF(BJ$3=$CI$23,Titoli!$AQ112,IF(BJ$3=$CI$24,Titoli!$G140,IF(BJ$3=$CI$25,Titoli!$P140,IF(BJ$3=$CI$26,Titoli!$Y140,IF(BJ$3=$CI$27,Titoli!$AH140,IF(BJ$3=$CI$28,Titoli!$AQ140,""))))))))))))))))))))))))))</f>
        <v/>
      </c>
      <c r="BK28" s="16" t="str">
        <f t="shared" ref="BK28" si="346">IF(BJ28="","",(BJ28-BJ27)/BJ27)</f>
        <v/>
      </c>
      <c r="BL28" s="17" t="str">
        <f t="shared" si="53"/>
        <v/>
      </c>
      <c r="BM28" s="27" t="str">
        <f>IF(BM$3="","",IF(BM$3=$CI$4,Titoli!$G28,IF(BM$3=$CI$5,Titoli!$P28,IF(BM$3=$CI$6,Titoli!$Y28,IF(BM$3=$CI$7,Titoli!$AH28,IF(BM$3=$CI$8,Titoli!$AQ28,IF(BM$3=$CI$9,Titoli!$G56,IF(BM$3=$CI$10,Titoli!$P56,IF(BM$3=$CI$11,Titoli!$Y56,IF(BM$3=$CI$12,Titoli!$AH56,IF(BM$3=$CI$13,Titoli!$AQ56,IF(BM$3=$CI$14,Titoli!$G84,IF(BM$3=$CI$15,Titoli!$P84,IF(BM$3=$CI$16,Titoli!$Y84,IF(BM$3=$CI$17,Titoli!$AH84,IF(BM$3=$CI$18,Titoli!$AQ84,IF(BM$3=$CI$19,Titoli!$G112,IF(BM$3=$CI$20,Titoli!$P112,IF(BM$3=$CI$21,Titoli!$Y112,IF(BM$3=$CI$22,Titoli!$AH112,IF(BM$3=$CI$23,Titoli!$AQ112,IF(BM$3=$CI$24,Titoli!$G140,IF(BM$3=$CI$25,Titoli!$P140,IF(BM$3=$CI$26,Titoli!$Y140,IF(BM$3=$CI$27,Titoli!$AH140,IF(BM$3=$CI$28,Titoli!$AQ140,""))))))))))))))))))))))))))</f>
        <v/>
      </c>
      <c r="BN28" s="16" t="str">
        <f t="shared" ref="BN28" si="347">IF(BM28="","",(BM28-BM27)/BM27)</f>
        <v/>
      </c>
      <c r="BO28" s="17" t="str">
        <f t="shared" si="55"/>
        <v/>
      </c>
      <c r="BP28" s="27" t="str">
        <f>IF(BP$3="","",IF(BP$3=$CI$4,Titoli!$G28,IF(BP$3=$CI$5,Titoli!$P28,IF(BP$3=$CI$6,Titoli!$Y28,IF(BP$3=$CI$7,Titoli!$AH28,IF(BP$3=$CI$8,Titoli!$AQ28,IF(BP$3=$CI$9,Titoli!$G56,IF(BP$3=$CI$10,Titoli!$P56,IF(BP$3=$CI$11,Titoli!$Y56,IF(BP$3=$CI$12,Titoli!$AH56,IF(BP$3=$CI$13,Titoli!$AQ56,IF(BP$3=$CI$14,Titoli!$G84,IF(BP$3=$CI$15,Titoli!$P84,IF(BP$3=$CI$16,Titoli!$Y84,IF(BP$3=$CI$17,Titoli!$AH84,IF(BP$3=$CI$18,Titoli!$AQ84,IF(BP$3=$CI$19,Titoli!$G112,IF(BP$3=$CI$20,Titoli!$P112,IF(BP$3=$CI$21,Titoli!$Y112,IF(BP$3=$CI$22,Titoli!$AH112,IF(BP$3=$CI$23,Titoli!$AQ112,IF(BP$3=$CI$24,Titoli!$G140,IF(BP$3=$CI$25,Titoli!$P140,IF(BP$3=$CI$26,Titoli!$Y140,IF(BP$3=$CI$27,Titoli!$AH140,IF(BP$3=$CI$28,Titoli!$AQ140,""))))))))))))))))))))))))))</f>
        <v/>
      </c>
      <c r="BQ28" s="16" t="str">
        <f t="shared" ref="BQ28" si="348">IF(BP28="","",(BP28-BP27)/BP27)</f>
        <v/>
      </c>
      <c r="BR28" s="17" t="str">
        <f t="shared" si="57"/>
        <v/>
      </c>
      <c r="CH28" s="1">
        <f t="shared" si="58"/>
        <v>25</v>
      </c>
    </row>
    <row r="29" spans="1:87">
      <c r="A29" s="1"/>
      <c r="B29" s="27"/>
      <c r="C29" s="16"/>
      <c r="D29" s="17"/>
      <c r="E29" s="13"/>
      <c r="F29" s="16" t="str">
        <f t="shared" si="257"/>
        <v/>
      </c>
      <c r="G29" s="17" t="str">
        <f t="shared" si="21"/>
        <v/>
      </c>
      <c r="H29" s="13"/>
      <c r="I29" s="16" t="str">
        <f t="shared" si="257"/>
        <v/>
      </c>
      <c r="J29" s="17" t="str">
        <f t="shared" si="23"/>
        <v/>
      </c>
      <c r="K29" s="13"/>
      <c r="L29" s="16" t="str">
        <f t="shared" si="257"/>
        <v/>
      </c>
      <c r="M29" s="17" t="str">
        <f t="shared" si="25"/>
        <v/>
      </c>
      <c r="N29" s="13"/>
      <c r="O29" s="16" t="str">
        <f t="shared" si="257"/>
        <v/>
      </c>
      <c r="P29" s="17" t="str">
        <f t="shared" si="27"/>
        <v/>
      </c>
      <c r="Q29" s="13"/>
      <c r="R29" s="16" t="str">
        <f t="shared" si="257"/>
        <v/>
      </c>
      <c r="S29" s="17" t="str">
        <f t="shared" si="29"/>
        <v/>
      </c>
      <c r="T29" s="13"/>
      <c r="U29" s="16" t="str">
        <f t="shared" si="257"/>
        <v/>
      </c>
      <c r="V29" s="17" t="str">
        <f t="shared" si="31"/>
        <v/>
      </c>
      <c r="W29" s="13"/>
      <c r="X29" s="16" t="str">
        <f t="shared" si="257"/>
        <v/>
      </c>
      <c r="Y29" s="17" t="str">
        <f t="shared" si="33"/>
        <v/>
      </c>
      <c r="Z29" s="13"/>
      <c r="AA29" s="16" t="str">
        <f t="shared" si="257"/>
        <v/>
      </c>
      <c r="AB29" s="17" t="str">
        <f t="shared" si="35"/>
        <v/>
      </c>
      <c r="AC29" s="13"/>
      <c r="AD29" s="16" t="str">
        <f t="shared" si="257"/>
        <v/>
      </c>
      <c r="AE29" s="17" t="str">
        <f t="shared" si="37"/>
        <v/>
      </c>
      <c r="AF29" s="13"/>
      <c r="AG29" s="16" t="str">
        <f t="shared" ref="AG29" si="349">IF(AF29="","",(AF29-AF28)/AF28)</f>
        <v/>
      </c>
      <c r="AH29" s="17" t="str">
        <f t="shared" si="39"/>
        <v/>
      </c>
      <c r="AI29" s="13"/>
      <c r="AJ29" s="16" t="str">
        <f t="shared" ref="AJ29" si="350">IF(AI29="","",(AI29-AI28)/AI28)</f>
        <v/>
      </c>
      <c r="AK29" s="17" t="str">
        <f t="shared" si="40"/>
        <v/>
      </c>
      <c r="AL29" s="13"/>
      <c r="AM29" s="16" t="str">
        <f t="shared" ref="AM29" si="351">IF(AL29="","",(AL29-AL28)/AL28)</f>
        <v/>
      </c>
      <c r="AN29" s="17" t="str">
        <f t="shared" si="41"/>
        <v/>
      </c>
      <c r="AO29" s="13"/>
      <c r="AP29" s="16" t="str">
        <f t="shared" ref="AP29" si="352">IF(AO29="","",(AO29-AO28)/AO28)</f>
        <v/>
      </c>
      <c r="AQ29" s="17" t="str">
        <f t="shared" si="42"/>
        <v/>
      </c>
      <c r="AR29" s="13"/>
      <c r="AS29" s="16" t="str">
        <f t="shared" ref="AS29" si="353">IF(AR29="","",(AR29-AR28)/AR28)</f>
        <v/>
      </c>
      <c r="AT29" s="17" t="str">
        <f t="shared" si="43"/>
        <v/>
      </c>
      <c r="AU29" s="13"/>
      <c r="AV29" s="16" t="str">
        <f t="shared" ref="AV29" si="354">IF(AU29="","",(AU29-AU28)/AU28)</f>
        <v/>
      </c>
      <c r="AW29" s="17" t="str">
        <f t="shared" si="44"/>
        <v/>
      </c>
      <c r="AX29" s="13"/>
      <c r="AY29" s="16" t="str">
        <f t="shared" ref="AY29" si="355">IF(AX29="","",(AX29-AX28)/AX28)</f>
        <v/>
      </c>
      <c r="AZ29" s="17" t="str">
        <f t="shared" si="45"/>
        <v/>
      </c>
      <c r="BA29" s="13"/>
      <c r="BB29" s="16" t="str">
        <f t="shared" ref="BB29" si="356">IF(BA29="","",(BA29-BA28)/BA28)</f>
        <v/>
      </c>
      <c r="BC29" s="17" t="str">
        <f t="shared" si="47"/>
        <v/>
      </c>
      <c r="BD29" s="13"/>
      <c r="BE29" s="16" t="str">
        <f t="shared" ref="BE29" si="357">IF(BD29="","",(BD29-BD28)/BD28)</f>
        <v/>
      </c>
      <c r="BF29" s="17" t="str">
        <f t="shared" si="49"/>
        <v/>
      </c>
      <c r="BG29" s="13"/>
      <c r="BH29" s="16" t="str">
        <f t="shared" ref="BH29" si="358">IF(BG29="","",(BG29-BG28)/BG28)</f>
        <v/>
      </c>
      <c r="BI29" s="17" t="str">
        <f t="shared" si="51"/>
        <v/>
      </c>
      <c r="BJ29" s="13"/>
      <c r="BK29" s="16" t="str">
        <f t="shared" ref="BK29" si="359">IF(BJ29="","",(BJ29-BJ28)/BJ28)</f>
        <v/>
      </c>
      <c r="BL29" s="17" t="str">
        <f t="shared" si="53"/>
        <v/>
      </c>
      <c r="BM29" s="13"/>
      <c r="BN29" s="16" t="str">
        <f t="shared" ref="BN29" si="360">IF(BM29="","",(BM29-BM28)/BM28)</f>
        <v/>
      </c>
      <c r="BO29" s="17" t="str">
        <f t="shared" si="55"/>
        <v/>
      </c>
      <c r="BP29" s="13"/>
      <c r="BQ29" s="16" t="str">
        <f t="shared" ref="BQ29" si="361">IF(BP29="","",(BP29-BP28)/BP28)</f>
        <v/>
      </c>
      <c r="BR29" s="17" t="str">
        <f t="shared" si="57"/>
        <v/>
      </c>
    </row>
    <row r="30" spans="1:87">
      <c r="B30" s="27"/>
      <c r="AV30" s="18"/>
    </row>
    <row r="31" spans="1:87">
      <c r="AV31" s="18"/>
    </row>
    <row r="32" spans="1:87">
      <c r="AV32" s="18"/>
    </row>
    <row r="33" spans="1:48">
      <c r="A33" s="1" t="s">
        <v>355</v>
      </c>
      <c r="C33" s="31">
        <f>STDEV(C6:C28)</f>
        <v>0.17856172017764649</v>
      </c>
      <c r="E33" s="31"/>
      <c r="F33" s="31">
        <f>STDEV(F6:F28)</f>
        <v>4.8790686989153703E-2</v>
      </c>
      <c r="AV33" s="18"/>
    </row>
    <row r="34" spans="1:48">
      <c r="A34" s="21" t="s">
        <v>360</v>
      </c>
      <c r="B34" s="36"/>
      <c r="C34" s="21">
        <f>_xlfn.COVARIANCE.S(C6:C28,F6:F28)</f>
        <v>3.1617656451413804E-3</v>
      </c>
      <c r="AV34" s="18"/>
    </row>
    <row r="35" spans="1:48">
      <c r="AV35" s="18"/>
    </row>
    <row r="36" spans="1:48">
      <c r="AV36" s="18"/>
    </row>
    <row r="37" spans="1:48">
      <c r="A37" t="s">
        <v>357</v>
      </c>
      <c r="C37" s="35">
        <f>(C6-D$62)^2</f>
        <v>2.2059617773095775E-2</v>
      </c>
      <c r="E37" s="35"/>
      <c r="F37" s="35">
        <f>(F6-D$63)^2</f>
        <v>4.2785394285406914E-4</v>
      </c>
      <c r="AV37" s="18"/>
    </row>
    <row r="38" spans="1:48">
      <c r="C38" s="35">
        <f>(C7-D$62)^2</f>
        <v>1.164127096757013E-3</v>
      </c>
      <c r="E38" s="35"/>
      <c r="F38" s="35">
        <f>(F7-D$63)^2</f>
        <v>2.7923349604534E-3</v>
      </c>
      <c r="AV38" s="18"/>
    </row>
    <row r="39" spans="1:48">
      <c r="C39" s="35">
        <f>(C8-D$62)^2</f>
        <v>7.8162964286276318E-4</v>
      </c>
      <c r="E39" s="35"/>
      <c r="F39" s="35">
        <f>(F8-D$63)^2</f>
        <v>1.3138220511354069E-4</v>
      </c>
      <c r="AV39" s="18"/>
    </row>
    <row r="40" spans="1:48">
      <c r="C40" s="35">
        <f>(C9-D$62)^2</f>
        <v>6.5854705926273096E-3</v>
      </c>
      <c r="E40" s="35"/>
      <c r="F40" s="35">
        <f>(F9-D$63)^2</f>
        <v>6.8045385453240818E-4</v>
      </c>
      <c r="AV40" s="18"/>
    </row>
    <row r="41" spans="1:48">
      <c r="C41" s="35">
        <f>(C10-D$62)^2</f>
        <v>1.8297395260237735E-2</v>
      </c>
      <c r="E41" s="35"/>
      <c r="F41" s="35">
        <f>(F10-D$63)^2</f>
        <v>1.6834241837367864E-3</v>
      </c>
      <c r="AV41" s="18"/>
    </row>
    <row r="42" spans="1:48">
      <c r="C42" s="35">
        <f>(C11-D$62)^2</f>
        <v>0.6158360362611992</v>
      </c>
      <c r="E42" s="35"/>
      <c r="F42" s="35">
        <f>(F11-D$63)^2</f>
        <v>7.0679403584865573E-3</v>
      </c>
      <c r="AV42" s="18"/>
    </row>
    <row r="43" spans="1:48">
      <c r="C43" s="35">
        <f>(C12-D$62)^2</f>
        <v>2.5621450290155825E-3</v>
      </c>
      <c r="E43" s="35"/>
      <c r="F43" s="35">
        <f>(F12-D$63)^2</f>
        <v>8.3453035719735415E-3</v>
      </c>
      <c r="AV43" s="18"/>
    </row>
    <row r="44" spans="1:48">
      <c r="C44" s="35">
        <f>(C13-D$62)^2</f>
        <v>9.512715406397134E-4</v>
      </c>
      <c r="E44" s="35"/>
      <c r="F44" s="35">
        <f>(F13-D$63)^2</f>
        <v>1.2016974495645024E-3</v>
      </c>
      <c r="AV44" s="18"/>
    </row>
    <row r="45" spans="1:48">
      <c r="C45" s="35">
        <f>(C14-D$62)^2</f>
        <v>2.1585643005356706E-4</v>
      </c>
      <c r="E45" s="35"/>
      <c r="F45" s="35">
        <f>(F14-D$63)^2</f>
        <v>5.6776017010060761E-3</v>
      </c>
      <c r="AV45" s="18"/>
    </row>
    <row r="46" spans="1:48">
      <c r="C46" s="35">
        <f>(C15-D$62)^2</f>
        <v>2.0813920658521818E-3</v>
      </c>
      <c r="E46" s="35"/>
      <c r="F46" s="35">
        <f>(F15-D$63)^2</f>
        <v>6.4091657773930697E-4</v>
      </c>
      <c r="AV46" s="18"/>
    </row>
    <row r="47" spans="1:48">
      <c r="C47" s="35">
        <f>(C16-D$62)^2</f>
        <v>5.9413040857021725E-3</v>
      </c>
      <c r="E47" s="35"/>
      <c r="F47" s="35">
        <f>(F16-D$63)^2</f>
        <v>5.8209890909912141E-3</v>
      </c>
      <c r="AV47" s="18"/>
    </row>
    <row r="48" spans="1:48">
      <c r="C48" s="35">
        <f>(C17-D$62)^2</f>
        <v>1.1314827428274127E-3</v>
      </c>
      <c r="E48" s="35"/>
      <c r="F48" s="35">
        <f>(F17-D$63)^2</f>
        <v>7.5294076272180554E-4</v>
      </c>
      <c r="AV48" s="18"/>
    </row>
    <row r="49" spans="1:48">
      <c r="C49" s="35">
        <f>(C18-D$62)^2</f>
        <v>2.7730714775606232E-3</v>
      </c>
      <c r="E49" s="35"/>
      <c r="F49" s="35">
        <f>(F18-D$63)^2</f>
        <v>1.8785973911839159E-4</v>
      </c>
      <c r="AV49" s="18"/>
    </row>
    <row r="50" spans="1:48">
      <c r="C50" s="35">
        <f>(C19-D$62)^2</f>
        <v>5.5129255262095769E-3</v>
      </c>
      <c r="E50" s="35"/>
      <c r="F50" s="35">
        <f>(F19-D$63)^2</f>
        <v>1.6092727058916905E-3</v>
      </c>
      <c r="AV50" s="18"/>
    </row>
    <row r="51" spans="1:48">
      <c r="C51" s="35">
        <f>(C20-D$62)^2</f>
        <v>4.8788939917280109E-3</v>
      </c>
      <c r="E51" s="35"/>
      <c r="F51" s="35">
        <f>(F20-D$63)^2</f>
        <v>1.4453252103651144E-4</v>
      </c>
    </row>
    <row r="52" spans="1:48">
      <c r="C52" s="35">
        <f>(C21-D$62)^2</f>
        <v>4.1008325504394358E-3</v>
      </c>
      <c r="E52" s="35"/>
      <c r="F52" s="35">
        <f>(F21-D$63)^2</f>
        <v>9.7054430876591122E-4</v>
      </c>
    </row>
    <row r="53" spans="1:48">
      <c r="C53" s="35">
        <f>(C22-D$62)^2</f>
        <v>2.0782912894327184E-4</v>
      </c>
      <c r="E53" s="35"/>
      <c r="F53" s="35">
        <f>(F22-D$63)^2</f>
        <v>1.0866830927049264E-4</v>
      </c>
    </row>
    <row r="54" spans="1:48">
      <c r="C54" s="35">
        <f>(C23-D$62)^2</f>
        <v>1.5003251884191599E-4</v>
      </c>
      <c r="E54" s="35"/>
      <c r="F54" s="35">
        <f>(F23-D$63)^2</f>
        <v>5.4121188951775367E-3</v>
      </c>
    </row>
    <row r="55" spans="1:48">
      <c r="C55" s="35">
        <f>(C24-D$62)^2</f>
        <v>1.6533183553928872E-4</v>
      </c>
      <c r="E55" s="35"/>
      <c r="F55" s="35">
        <f>(F24-D$63)^2</f>
        <v>5.6336564967834684E-4</v>
      </c>
    </row>
    <row r="56" spans="1:48">
      <c r="C56" s="35">
        <f>(C25-D$62)^2</f>
        <v>1.8249611453126616E-3</v>
      </c>
      <c r="E56" s="35"/>
      <c r="F56" s="35">
        <f>(F25-D$63)^2</f>
        <v>5.3642008312584132E-3</v>
      </c>
    </row>
    <row r="57" spans="1:48">
      <c r="C57" s="35">
        <f>(C26-D$62)^2</f>
        <v>2.0690087310267814E-3</v>
      </c>
      <c r="E57" s="35"/>
      <c r="F57" s="35">
        <f>(F26-D$63)^2</f>
        <v>6.7484525912938969E-4</v>
      </c>
    </row>
    <row r="58" spans="1:48">
      <c r="C58" s="35">
        <f>(C27-D$62)^2</f>
        <v>2.0845231211227716E-3</v>
      </c>
      <c r="E58" s="35"/>
      <c r="F58" s="35">
        <f>(F27-D$63)^2</f>
        <v>2.1133348924284555E-3</v>
      </c>
    </row>
    <row r="59" spans="1:48">
      <c r="A59" t="s">
        <v>358</v>
      </c>
      <c r="C59" s="34">
        <f>SUM(C37:C58)/($A$28-1)</f>
        <v>3.1880688115799756E-2</v>
      </c>
      <c r="E59" s="34"/>
      <c r="F59" s="34">
        <f>SUM(F37:F58)/($A$28-1)</f>
        <v>2.3805264441331066E-3</v>
      </c>
    </row>
    <row r="60" spans="1:48">
      <c r="C60" s="34"/>
      <c r="E60" s="34"/>
      <c r="F60" s="34"/>
    </row>
    <row r="61" spans="1:48">
      <c r="C61" s="2" t="s">
        <v>359</v>
      </c>
      <c r="D61" s="2" t="s">
        <v>356</v>
      </c>
    </row>
    <row r="62" spans="1:48">
      <c r="B62" s="34" t="str">
        <f>B3</f>
        <v>MS.MI</v>
      </c>
      <c r="C62" s="33">
        <f>SQRT(C59)</f>
        <v>0.17855163991349884</v>
      </c>
      <c r="D62" s="33">
        <f>AVERAGE(C6:C28)</f>
        <v>1.3148049178691791E-2</v>
      </c>
    </row>
    <row r="63" spans="1:48">
      <c r="B63" s="34" t="str">
        <f>E3</f>
        <v>ENEL.MI</v>
      </c>
      <c r="C63" s="33">
        <f>SQRT(F59)</f>
        <v>4.8790638898595154E-2</v>
      </c>
      <c r="D63" s="33">
        <f>AVERAGE(F6:F28)</f>
        <v>1.3988736239111498E-2</v>
      </c>
    </row>
    <row r="64" spans="1:48">
      <c r="B64" s="2" t="s">
        <v>361</v>
      </c>
      <c r="C64" s="37">
        <f>(B2^2*C59)+(E2^2*F59)+(2*(B2*E2)*C34)</f>
        <v>1.337557946241707E-2</v>
      </c>
      <c r="D64" s="37">
        <f>(D62*B2)+(D63*E2)</f>
        <v>1.3484324002859673E-2</v>
      </c>
    </row>
    <row r="65" spans="1:5">
      <c r="E65" s="33"/>
    </row>
    <row r="66" spans="1:5">
      <c r="B66" s="2"/>
      <c r="C66" s="33"/>
      <c r="D66" s="37"/>
      <c r="E66" s="33"/>
    </row>
    <row r="67" spans="1:5">
      <c r="B67" s="2"/>
      <c r="C67" s="33"/>
      <c r="D67" s="37"/>
      <c r="E67" s="33"/>
    </row>
    <row r="69" spans="1:5">
      <c r="B69" s="32"/>
    </row>
    <row r="73" spans="1:5">
      <c r="A73" s="21"/>
      <c r="B73" s="21"/>
    </row>
  </sheetData>
  <sortState ref="CI4:CI26">
    <sortCondition ref="CI4"/>
  </sortState>
  <dataConsolidate topLabels="1">
    <dataRefs count="2">
      <dataRef ref="AV4:AV27" sheet="I rendimenti"/>
      <dataRef ref="AV5:AV27" sheet="I rendimenti"/>
    </dataRefs>
  </dataConsolidate>
  <mergeCells count="23">
    <mergeCell ref="BD3:BF3"/>
    <mergeCell ref="BG3:BI3"/>
    <mergeCell ref="BJ3:BL3"/>
    <mergeCell ref="BM3:BO3"/>
    <mergeCell ref="BP3:BR3"/>
    <mergeCell ref="BA3:BC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  <mergeCell ref="Q3:S3"/>
    <mergeCell ref="B3:D3"/>
    <mergeCell ref="E3:G3"/>
    <mergeCell ref="H3:J3"/>
    <mergeCell ref="K3:M3"/>
    <mergeCell ref="N3:P3"/>
  </mergeCells>
  <dataValidations count="1">
    <dataValidation type="list" allowBlank="1" showInputMessage="1" showErrorMessage="1" sqref="B3:BR3" xr:uid="{654B5A32-BFB6-514F-AC57-C39DDB2B0C47}">
      <formula1>$CI$4:$CI$26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82972-2D6F-E745-93D2-07D61F8CEF2C}">
  <dimension ref="B3:AS140"/>
  <sheetViews>
    <sheetView zoomScale="80" zoomScaleNormal="80" workbookViewId="0">
      <selection activeCell="Y33" sqref="Y33"/>
    </sheetView>
  </sheetViews>
  <sheetFormatPr baseColWidth="10" defaultRowHeight="16"/>
  <cols>
    <col min="1" max="3" width="10.83203125" style="3"/>
    <col min="4" max="8" width="11.1640625" style="3" bestFit="1" customWidth="1"/>
    <col min="9" max="9" width="17" style="3" customWidth="1"/>
    <col min="10" max="12" width="10.83203125" style="3"/>
    <col min="13" max="17" width="11.1640625" style="3" bestFit="1" customWidth="1"/>
    <col min="18" max="18" width="16.5" style="3" customWidth="1"/>
    <col min="19" max="21" width="10.83203125" style="3"/>
    <col min="22" max="26" width="11.1640625" style="3" bestFit="1" customWidth="1"/>
    <col min="27" max="27" width="16.1640625" style="3" customWidth="1"/>
    <col min="28" max="30" width="10.83203125" style="3"/>
    <col min="31" max="35" width="11.1640625" style="3" bestFit="1" customWidth="1"/>
    <col min="36" max="36" width="14.6640625" style="3" bestFit="1" customWidth="1"/>
    <col min="37" max="39" width="10.83203125" style="3"/>
    <col min="40" max="44" width="11" style="3" bestFit="1" customWidth="1"/>
    <col min="45" max="45" width="16.5" style="3" bestFit="1" customWidth="1"/>
    <col min="46" max="16384" width="10.83203125" style="3"/>
  </cols>
  <sheetData>
    <row r="3" spans="2:45">
      <c r="B3" s="21" t="s">
        <v>340</v>
      </c>
      <c r="C3" s="24" t="s">
        <v>300</v>
      </c>
      <c r="D3" s="25" t="s">
        <v>301</v>
      </c>
      <c r="E3" s="25" t="s">
        <v>302</v>
      </c>
      <c r="F3" s="25" t="s">
        <v>303</v>
      </c>
      <c r="G3" s="2" t="s">
        <v>304</v>
      </c>
      <c r="H3" s="25" t="s">
        <v>305</v>
      </c>
      <c r="I3" s="25" t="s">
        <v>306</v>
      </c>
      <c r="K3" s="21" t="s">
        <v>337</v>
      </c>
      <c r="L3" s="24" t="s">
        <v>300</v>
      </c>
      <c r="M3" s="25" t="s">
        <v>301</v>
      </c>
      <c r="N3" s="25" t="s">
        <v>302</v>
      </c>
      <c r="O3" s="25" t="s">
        <v>303</v>
      </c>
      <c r="P3" s="2" t="s">
        <v>304</v>
      </c>
      <c r="Q3" s="25" t="s">
        <v>305</v>
      </c>
      <c r="R3" s="25" t="s">
        <v>306</v>
      </c>
      <c r="T3" s="21" t="s">
        <v>349</v>
      </c>
      <c r="U3" s="24" t="s">
        <v>300</v>
      </c>
      <c r="V3" s="25" t="s">
        <v>301</v>
      </c>
      <c r="W3" s="25" t="s">
        <v>302</v>
      </c>
      <c r="X3" s="25" t="s">
        <v>303</v>
      </c>
      <c r="Y3" s="2" t="s">
        <v>304</v>
      </c>
      <c r="Z3" s="25" t="s">
        <v>305</v>
      </c>
      <c r="AA3" s="25" t="s">
        <v>306</v>
      </c>
      <c r="AC3" s="21" t="s">
        <v>339</v>
      </c>
      <c r="AD3" s="24" t="s">
        <v>300</v>
      </c>
      <c r="AE3" s="25" t="s">
        <v>301</v>
      </c>
      <c r="AF3" s="25" t="s">
        <v>302</v>
      </c>
      <c r="AG3" s="25" t="s">
        <v>303</v>
      </c>
      <c r="AH3" s="2" t="s">
        <v>304</v>
      </c>
      <c r="AI3" s="25" t="s">
        <v>305</v>
      </c>
      <c r="AJ3" s="25" t="s">
        <v>306</v>
      </c>
      <c r="AL3" s="21" t="s">
        <v>307</v>
      </c>
      <c r="AM3" s="24" t="s">
        <v>300</v>
      </c>
      <c r="AN3" s="25" t="s">
        <v>301</v>
      </c>
      <c r="AO3" s="25" t="s">
        <v>302</v>
      </c>
      <c r="AP3" s="25" t="s">
        <v>303</v>
      </c>
      <c r="AQ3" s="2" t="s">
        <v>304</v>
      </c>
      <c r="AR3" s="25" t="s">
        <v>305</v>
      </c>
      <c r="AS3" s="25" t="s">
        <v>306</v>
      </c>
    </row>
    <row r="5" spans="2:45">
      <c r="C5" s="22" t="s">
        <v>308</v>
      </c>
      <c r="D5" s="19">
        <v>7.72</v>
      </c>
      <c r="E5" s="19">
        <v>7.7850000000000001</v>
      </c>
      <c r="F5" s="19">
        <v>6.83</v>
      </c>
      <c r="G5" s="23">
        <v>7.25</v>
      </c>
      <c r="H5" s="19">
        <v>7.03409</v>
      </c>
      <c r="I5" s="20">
        <v>18081930</v>
      </c>
      <c r="L5" s="22" t="s">
        <v>308</v>
      </c>
      <c r="M5" s="19">
        <v>24.190000999999999</v>
      </c>
      <c r="N5" s="19">
        <v>24.23</v>
      </c>
      <c r="O5" s="19">
        <v>20.790001</v>
      </c>
      <c r="P5" s="23">
        <v>22.370000999999998</v>
      </c>
      <c r="Q5" s="19">
        <v>20.962734000000001</v>
      </c>
      <c r="R5" s="20">
        <v>42849368</v>
      </c>
      <c r="U5" s="22" t="s">
        <v>308</v>
      </c>
      <c r="V5" s="19">
        <v>61.950001</v>
      </c>
      <c r="W5" s="19">
        <v>63.799999</v>
      </c>
      <c r="X5" s="19">
        <v>36.650002000000001</v>
      </c>
      <c r="Y5" s="23">
        <v>37.919998</v>
      </c>
      <c r="Z5" s="19">
        <v>37.919998</v>
      </c>
      <c r="AA5" s="20">
        <v>16662942</v>
      </c>
      <c r="AD5" s="22" t="s">
        <v>308</v>
      </c>
      <c r="AE5" s="19">
        <v>17.870000999999998</v>
      </c>
      <c r="AF5" s="19">
        <v>18.34</v>
      </c>
      <c r="AG5" s="19">
        <v>14.36</v>
      </c>
      <c r="AH5" s="23">
        <v>15.68</v>
      </c>
      <c r="AI5" s="19">
        <v>15.612413</v>
      </c>
      <c r="AJ5" s="20">
        <v>18549188</v>
      </c>
      <c r="AM5" s="22" t="s">
        <v>308</v>
      </c>
      <c r="AN5" s="19">
        <v>6.37</v>
      </c>
      <c r="AO5" s="19">
        <v>7.0250000000000004</v>
      </c>
      <c r="AP5" s="19">
        <v>5.94</v>
      </c>
      <c r="AQ5" s="23">
        <v>6.48</v>
      </c>
      <c r="AR5" s="19">
        <v>6.3151659999999996</v>
      </c>
      <c r="AS5" s="20">
        <v>110380017</v>
      </c>
    </row>
    <row r="6" spans="2:45">
      <c r="B6" s="21"/>
      <c r="C6" s="22" t="s">
        <v>309</v>
      </c>
      <c r="D6" s="19">
        <v>7.37</v>
      </c>
      <c r="E6" s="19">
        <v>7.84</v>
      </c>
      <c r="F6" s="19">
        <v>7.19</v>
      </c>
      <c r="G6" s="23">
        <v>7.78</v>
      </c>
      <c r="H6" s="19">
        <v>7.6687580000000004</v>
      </c>
      <c r="I6" s="20">
        <v>14857041</v>
      </c>
      <c r="K6" s="21"/>
      <c r="L6" s="22" t="s">
        <v>309</v>
      </c>
      <c r="M6" s="19">
        <v>22.440000999999999</v>
      </c>
      <c r="N6" s="19">
        <v>23.08</v>
      </c>
      <c r="O6" s="19">
        <v>21.540001</v>
      </c>
      <c r="P6" s="23">
        <v>22.35</v>
      </c>
      <c r="Q6" s="19">
        <v>20.943992999999999</v>
      </c>
      <c r="R6" s="20">
        <v>37504512</v>
      </c>
      <c r="T6" s="21"/>
      <c r="U6" s="22" t="s">
        <v>309</v>
      </c>
      <c r="V6" s="19">
        <v>40.549999</v>
      </c>
      <c r="W6" s="19">
        <v>40.619999</v>
      </c>
      <c r="X6" s="19">
        <v>25.360001</v>
      </c>
      <c r="Y6" s="23">
        <v>30.82</v>
      </c>
      <c r="Z6" s="19">
        <v>30.82</v>
      </c>
      <c r="AA6" s="20">
        <v>22508060</v>
      </c>
      <c r="AC6" s="21"/>
      <c r="AD6" s="22" t="s">
        <v>309</v>
      </c>
      <c r="AE6" s="19">
        <v>15.78</v>
      </c>
      <c r="AF6" s="19">
        <v>18.299999</v>
      </c>
      <c r="AG6" s="19">
        <v>14.83</v>
      </c>
      <c r="AH6" s="23">
        <v>17.920000000000002</v>
      </c>
      <c r="AI6" s="19">
        <v>17.842758</v>
      </c>
      <c r="AJ6" s="20">
        <v>13777916</v>
      </c>
      <c r="AL6" s="21"/>
      <c r="AM6" s="22" t="s">
        <v>309</v>
      </c>
      <c r="AN6" s="19">
        <v>6.47</v>
      </c>
      <c r="AO6" s="19">
        <v>6.66</v>
      </c>
      <c r="AP6" s="19">
        <v>5.585</v>
      </c>
      <c r="AQ6" s="23">
        <v>6.38</v>
      </c>
      <c r="AR6" s="19">
        <v>6.2177100000000003</v>
      </c>
      <c r="AS6" s="20">
        <v>95359760</v>
      </c>
    </row>
    <row r="7" spans="2:45">
      <c r="B7" s="21"/>
      <c r="C7" s="22" t="s">
        <v>310</v>
      </c>
      <c r="D7" s="19">
        <v>7.78</v>
      </c>
      <c r="E7" s="19">
        <v>7.9749999999999996</v>
      </c>
      <c r="F7" s="19">
        <v>7.5650000000000004</v>
      </c>
      <c r="G7" s="23">
        <v>7.69</v>
      </c>
      <c r="H7" s="19">
        <v>7.5800450000000001</v>
      </c>
      <c r="I7" s="20">
        <v>9805925</v>
      </c>
      <c r="K7" s="21"/>
      <c r="L7" s="22" t="s">
        <v>310</v>
      </c>
      <c r="M7" s="19">
        <v>22.379999000000002</v>
      </c>
      <c r="N7" s="19">
        <v>23.360001</v>
      </c>
      <c r="O7" s="19">
        <v>21.76</v>
      </c>
      <c r="P7" s="23">
        <v>23.059999000000001</v>
      </c>
      <c r="Q7" s="19">
        <v>21.609324999999998</v>
      </c>
      <c r="R7" s="20">
        <v>41392780</v>
      </c>
      <c r="T7" s="21"/>
      <c r="U7" s="22" t="s">
        <v>310</v>
      </c>
      <c r="V7" s="19">
        <v>34</v>
      </c>
      <c r="W7" s="19">
        <v>34.200001</v>
      </c>
      <c r="X7" s="19">
        <v>22.620000999999998</v>
      </c>
      <c r="Y7" s="23">
        <v>24.16</v>
      </c>
      <c r="Z7" s="19">
        <v>24.16</v>
      </c>
      <c r="AA7" s="20">
        <v>10716758</v>
      </c>
      <c r="AC7" s="21"/>
      <c r="AD7" s="22" t="s">
        <v>310</v>
      </c>
      <c r="AE7" s="19">
        <v>18.16</v>
      </c>
      <c r="AF7" s="19">
        <v>19.760000000000002</v>
      </c>
      <c r="AG7" s="19">
        <v>17</v>
      </c>
      <c r="AH7" s="23">
        <v>19.059999000000001</v>
      </c>
      <c r="AI7" s="19">
        <v>18.977844000000001</v>
      </c>
      <c r="AJ7" s="20">
        <v>13140845</v>
      </c>
      <c r="AL7" s="21"/>
      <c r="AM7" s="22" t="s">
        <v>310</v>
      </c>
      <c r="AN7" s="19">
        <v>6.4050000000000002</v>
      </c>
      <c r="AO7" s="19">
        <v>6.83</v>
      </c>
      <c r="AP7" s="19">
        <v>6.0350000000000001</v>
      </c>
      <c r="AQ7" s="23">
        <v>6.55</v>
      </c>
      <c r="AR7" s="19">
        <v>6.3833849999999996</v>
      </c>
      <c r="AS7" s="20">
        <v>80456062</v>
      </c>
    </row>
    <row r="8" spans="2:45">
      <c r="B8" s="21"/>
      <c r="C8" s="22" t="s">
        <v>311</v>
      </c>
      <c r="D8" s="19">
        <v>7.61</v>
      </c>
      <c r="E8" s="19">
        <v>7.87</v>
      </c>
      <c r="F8" s="19">
        <v>7.39</v>
      </c>
      <c r="G8" s="23">
        <v>7.54</v>
      </c>
      <c r="H8" s="19">
        <v>7.4321890000000002</v>
      </c>
      <c r="I8" s="20">
        <v>7626572</v>
      </c>
      <c r="K8" s="21"/>
      <c r="L8" s="22" t="s">
        <v>311</v>
      </c>
      <c r="M8" s="19">
        <v>23.190000999999999</v>
      </c>
      <c r="N8" s="19">
        <v>23.98</v>
      </c>
      <c r="O8" s="19">
        <v>22</v>
      </c>
      <c r="P8" s="23">
        <v>22.59</v>
      </c>
      <c r="Q8" s="19">
        <v>21.168894000000002</v>
      </c>
      <c r="R8" s="20">
        <v>38419968</v>
      </c>
      <c r="T8" s="21"/>
      <c r="U8" s="22" t="s">
        <v>311</v>
      </c>
      <c r="V8" s="19">
        <v>24.5</v>
      </c>
      <c r="W8" s="19">
        <v>24.870000999999998</v>
      </c>
      <c r="X8" s="19">
        <v>18</v>
      </c>
      <c r="Y8" s="23">
        <v>18.610001</v>
      </c>
      <c r="Z8" s="19">
        <v>18.610001</v>
      </c>
      <c r="AA8" s="20">
        <v>10584094</v>
      </c>
      <c r="AC8" s="21"/>
      <c r="AD8" s="22" t="s">
        <v>311</v>
      </c>
      <c r="AE8" s="19">
        <v>19.149999999999999</v>
      </c>
      <c r="AF8" s="19">
        <v>19.440000999999999</v>
      </c>
      <c r="AG8" s="19">
        <v>17.309999000000001</v>
      </c>
      <c r="AH8" s="23">
        <v>18.25</v>
      </c>
      <c r="AI8" s="19">
        <v>18.171334999999999</v>
      </c>
      <c r="AJ8" s="20">
        <v>16396351</v>
      </c>
      <c r="AL8" s="21"/>
      <c r="AM8" s="22" t="s">
        <v>311</v>
      </c>
      <c r="AN8" s="19">
        <v>6.5350000000000001</v>
      </c>
      <c r="AO8" s="19">
        <v>6.75</v>
      </c>
      <c r="AP8" s="19">
        <v>6.165</v>
      </c>
      <c r="AQ8" s="23">
        <v>6.37</v>
      </c>
      <c r="AR8" s="19">
        <v>6.2079630000000003</v>
      </c>
      <c r="AS8" s="20">
        <v>63920487</v>
      </c>
    </row>
    <row r="9" spans="2:45">
      <c r="B9" s="21"/>
      <c r="C9" s="22" t="s">
        <v>312</v>
      </c>
      <c r="D9" s="19">
        <v>7.63</v>
      </c>
      <c r="E9" s="19">
        <v>7.9249999999999998</v>
      </c>
      <c r="F9" s="19">
        <v>7.28</v>
      </c>
      <c r="G9" s="23">
        <v>7.5949999999999998</v>
      </c>
      <c r="H9" s="19">
        <v>7.4864030000000001</v>
      </c>
      <c r="I9" s="20">
        <v>6315366</v>
      </c>
      <c r="K9" s="21"/>
      <c r="L9" s="22" t="s">
        <v>312</v>
      </c>
      <c r="M9" s="19">
        <v>22.639999</v>
      </c>
      <c r="N9" s="19">
        <v>23</v>
      </c>
      <c r="O9" s="19">
        <v>21.190000999999999</v>
      </c>
      <c r="P9" s="23">
        <v>22.309999000000001</v>
      </c>
      <c r="Q9" s="19">
        <v>20.906506</v>
      </c>
      <c r="R9" s="20">
        <v>44986865</v>
      </c>
      <c r="T9" s="21"/>
      <c r="U9" s="22" t="s">
        <v>312</v>
      </c>
      <c r="V9" s="19">
        <v>18.700001</v>
      </c>
      <c r="W9" s="19">
        <v>43.900002000000001</v>
      </c>
      <c r="X9" s="19">
        <v>16.149999999999999</v>
      </c>
      <c r="Y9" s="23">
        <v>24.309999000000001</v>
      </c>
      <c r="Z9" s="19">
        <v>24.309999000000001</v>
      </c>
      <c r="AA9" s="20">
        <v>31815681</v>
      </c>
      <c r="AC9" s="21"/>
      <c r="AD9" s="22" t="s">
        <v>312</v>
      </c>
      <c r="AE9" s="19">
        <v>18.25</v>
      </c>
      <c r="AF9" s="19">
        <v>18.649999999999999</v>
      </c>
      <c r="AG9" s="19">
        <v>17.41</v>
      </c>
      <c r="AH9" s="23">
        <v>17.719999000000001</v>
      </c>
      <c r="AI9" s="19">
        <v>17.643619999999999</v>
      </c>
      <c r="AJ9" s="20">
        <v>8748206</v>
      </c>
      <c r="AL9" s="21"/>
      <c r="AM9" s="22" t="s">
        <v>312</v>
      </c>
      <c r="AN9" s="19">
        <v>6.3949999999999996</v>
      </c>
      <c r="AO9" s="19">
        <v>7.16</v>
      </c>
      <c r="AP9" s="19">
        <v>6.28</v>
      </c>
      <c r="AQ9" s="23">
        <v>7.08</v>
      </c>
      <c r="AR9" s="19">
        <v>6.8999030000000001</v>
      </c>
      <c r="AS9" s="20">
        <v>70216329</v>
      </c>
    </row>
    <row r="10" spans="2:45">
      <c r="B10" s="21"/>
      <c r="C10" s="22" t="s">
        <v>313</v>
      </c>
      <c r="D10" s="19">
        <v>7.63</v>
      </c>
      <c r="E10" s="19">
        <v>7.77</v>
      </c>
      <c r="F10" s="19">
        <v>6.9249999999999998</v>
      </c>
      <c r="G10" s="23">
        <v>7.77</v>
      </c>
      <c r="H10" s="19">
        <v>7.6589010000000002</v>
      </c>
      <c r="I10" s="20">
        <v>10525720</v>
      </c>
      <c r="K10" s="21"/>
      <c r="L10" s="22" t="s">
        <v>313</v>
      </c>
      <c r="M10" s="19">
        <v>22.26</v>
      </c>
      <c r="N10" s="19">
        <v>22.370000999999998</v>
      </c>
      <c r="O10" s="19">
        <v>19.299999</v>
      </c>
      <c r="P10" s="23">
        <v>20.959999</v>
      </c>
      <c r="Q10" s="19">
        <v>19.641434</v>
      </c>
      <c r="R10" s="20">
        <v>54417947</v>
      </c>
      <c r="T10" s="21"/>
      <c r="U10" s="22" t="s">
        <v>313</v>
      </c>
      <c r="V10" s="19">
        <v>24.83</v>
      </c>
      <c r="W10" s="19">
        <v>29.200001</v>
      </c>
      <c r="X10" s="19">
        <v>16.700001</v>
      </c>
      <c r="Y10" s="23">
        <v>21.4</v>
      </c>
      <c r="Z10" s="19">
        <v>21.4</v>
      </c>
      <c r="AA10" s="20">
        <v>32918342</v>
      </c>
      <c r="AC10" s="21"/>
      <c r="AD10" s="22" t="s">
        <v>313</v>
      </c>
      <c r="AE10" s="19">
        <v>17.690000999999999</v>
      </c>
      <c r="AF10" s="19">
        <v>20.85</v>
      </c>
      <c r="AG10" s="19">
        <v>16.959999</v>
      </c>
      <c r="AH10" s="23">
        <v>20.049999</v>
      </c>
      <c r="AI10" s="19">
        <v>19.963577000000001</v>
      </c>
      <c r="AJ10" s="20">
        <v>21122038</v>
      </c>
      <c r="AL10" s="21"/>
      <c r="AM10" s="22" t="s">
        <v>313</v>
      </c>
      <c r="AN10" s="19">
        <v>7.13</v>
      </c>
      <c r="AO10" s="19">
        <v>8.2349999999999994</v>
      </c>
      <c r="AP10" s="19">
        <v>6.31</v>
      </c>
      <c r="AQ10" s="23">
        <v>8.0399999999999991</v>
      </c>
      <c r="AR10" s="19">
        <v>7.835483</v>
      </c>
      <c r="AS10" s="20">
        <v>87172960</v>
      </c>
    </row>
    <row r="11" spans="2:45">
      <c r="B11" s="21"/>
      <c r="C11" s="22" t="s">
        <v>314</v>
      </c>
      <c r="D11" s="19">
        <v>7.7649999999999997</v>
      </c>
      <c r="E11" s="19">
        <v>8.7249999999999996</v>
      </c>
      <c r="F11" s="19">
        <v>7.61</v>
      </c>
      <c r="G11" s="23">
        <v>8.5850000000000009</v>
      </c>
      <c r="H11" s="19">
        <v>8.4622480000000007</v>
      </c>
      <c r="I11" s="20">
        <v>17200669</v>
      </c>
      <c r="K11" s="21"/>
      <c r="L11" s="22" t="s">
        <v>314</v>
      </c>
      <c r="M11" s="19">
        <v>20.719999000000001</v>
      </c>
      <c r="N11" s="19">
        <v>22.719999000000001</v>
      </c>
      <c r="O11" s="19">
        <v>20.309999000000001</v>
      </c>
      <c r="P11" s="23">
        <v>22.26</v>
      </c>
      <c r="Q11" s="19">
        <v>21.330573999999999</v>
      </c>
      <c r="R11" s="20">
        <v>54937439</v>
      </c>
      <c r="T11" s="21"/>
      <c r="U11" s="22" t="s">
        <v>314</v>
      </c>
      <c r="V11" s="19">
        <v>21.16</v>
      </c>
      <c r="W11" s="19">
        <v>22.51</v>
      </c>
      <c r="X11" s="19">
        <v>14.71</v>
      </c>
      <c r="Y11" s="23">
        <v>15.08</v>
      </c>
      <c r="Z11" s="19">
        <v>15.08</v>
      </c>
      <c r="AA11" s="20">
        <v>32462040</v>
      </c>
      <c r="AC11" s="21"/>
      <c r="AD11" s="22" t="s">
        <v>314</v>
      </c>
      <c r="AE11" s="19">
        <v>20.100000000000001</v>
      </c>
      <c r="AF11" s="19">
        <v>22.99</v>
      </c>
      <c r="AG11" s="19">
        <v>19.639999</v>
      </c>
      <c r="AH11" s="23">
        <v>22.51</v>
      </c>
      <c r="AI11" s="19">
        <v>22.412973000000001</v>
      </c>
      <c r="AJ11" s="20">
        <v>18642346</v>
      </c>
      <c r="AL11" s="21"/>
      <c r="AM11" s="22" t="s">
        <v>314</v>
      </c>
      <c r="AN11" s="19">
        <v>8.1199999999999992</v>
      </c>
      <c r="AO11" s="19">
        <v>8.5399999999999991</v>
      </c>
      <c r="AP11" s="19">
        <v>7.82</v>
      </c>
      <c r="AQ11" s="23">
        <v>8.2650000000000006</v>
      </c>
      <c r="AR11" s="19">
        <v>8.0547599999999999</v>
      </c>
      <c r="AS11" s="20">
        <v>79346166</v>
      </c>
    </row>
    <row r="12" spans="2:45">
      <c r="B12" s="21"/>
      <c r="C12" s="22" t="s">
        <v>315</v>
      </c>
      <c r="D12" s="19">
        <v>8.6300000000000008</v>
      </c>
      <c r="E12" s="19">
        <v>8.9499999999999993</v>
      </c>
      <c r="F12" s="19">
        <v>7.99</v>
      </c>
      <c r="G12" s="23">
        <v>8.1300000000000008</v>
      </c>
      <c r="H12" s="19">
        <v>8.0137529999999995</v>
      </c>
      <c r="I12" s="20">
        <v>9250645</v>
      </c>
      <c r="K12" s="21"/>
      <c r="L12" s="22" t="s">
        <v>315</v>
      </c>
      <c r="M12" s="19">
        <v>22.24</v>
      </c>
      <c r="N12" s="19">
        <v>22.799999</v>
      </c>
      <c r="O12" s="19">
        <v>20.91</v>
      </c>
      <c r="P12" s="23">
        <v>21.049999</v>
      </c>
      <c r="Q12" s="19">
        <v>20.171092999999999</v>
      </c>
      <c r="R12" s="20">
        <v>45275774</v>
      </c>
      <c r="T12" s="21"/>
      <c r="U12" s="22" t="s">
        <v>315</v>
      </c>
      <c r="V12" s="19">
        <v>15.08</v>
      </c>
      <c r="W12" s="19">
        <v>15.08</v>
      </c>
      <c r="X12" s="19">
        <v>15.08</v>
      </c>
      <c r="Y12" s="23">
        <v>15.08</v>
      </c>
      <c r="Z12" s="19">
        <v>15.08</v>
      </c>
      <c r="AA12" s="20">
        <v>0</v>
      </c>
      <c r="AC12" s="21"/>
      <c r="AD12" s="22" t="s">
        <v>315</v>
      </c>
      <c r="AE12" s="19">
        <v>22.52</v>
      </c>
      <c r="AF12" s="19">
        <v>24.629999000000002</v>
      </c>
      <c r="AG12" s="19">
        <v>22.42</v>
      </c>
      <c r="AH12" s="23">
        <v>22.799999</v>
      </c>
      <c r="AI12" s="19">
        <v>22.701723000000001</v>
      </c>
      <c r="AJ12" s="20">
        <v>17309081</v>
      </c>
      <c r="AL12" s="21"/>
      <c r="AM12" s="22" t="s">
        <v>315</v>
      </c>
      <c r="AN12" s="19">
        <v>8.24</v>
      </c>
      <c r="AO12" s="19">
        <v>8.9250000000000007</v>
      </c>
      <c r="AP12" s="19">
        <v>8.1850000000000005</v>
      </c>
      <c r="AQ12" s="23">
        <v>8.1999999999999993</v>
      </c>
      <c r="AR12" s="19">
        <v>7.9914139999999998</v>
      </c>
      <c r="AS12" s="20">
        <v>79309632</v>
      </c>
    </row>
    <row r="13" spans="2:45">
      <c r="B13" s="21"/>
      <c r="C13" s="22" t="s">
        <v>316</v>
      </c>
      <c r="D13" s="19">
        <v>8.11</v>
      </c>
      <c r="E13" s="19">
        <v>8.48</v>
      </c>
      <c r="F13" s="19">
        <v>8.0399999999999991</v>
      </c>
      <c r="G13" s="23">
        <v>8.35</v>
      </c>
      <c r="H13" s="19">
        <v>8.2306080000000001</v>
      </c>
      <c r="I13" s="20">
        <v>12171559</v>
      </c>
      <c r="K13" s="21"/>
      <c r="L13" s="22" t="s">
        <v>316</v>
      </c>
      <c r="M13" s="19">
        <v>21.1</v>
      </c>
      <c r="N13" s="19">
        <v>22.370000999999998</v>
      </c>
      <c r="O13" s="19">
        <v>21.1</v>
      </c>
      <c r="P13" s="23">
        <v>22.1</v>
      </c>
      <c r="Q13" s="19">
        <v>21.177254000000001</v>
      </c>
      <c r="R13" s="20">
        <v>35828868</v>
      </c>
      <c r="T13" s="21"/>
      <c r="U13" s="22" t="s">
        <v>316</v>
      </c>
      <c r="V13" s="19">
        <v>15.08</v>
      </c>
      <c r="W13" s="19">
        <v>15.08</v>
      </c>
      <c r="X13" s="19">
        <v>15.08</v>
      </c>
      <c r="Y13" s="23">
        <v>15.08</v>
      </c>
      <c r="Z13" s="19">
        <v>15.08</v>
      </c>
      <c r="AA13" s="20">
        <v>0</v>
      </c>
      <c r="AC13" s="21"/>
      <c r="AD13" s="22" t="s">
        <v>316</v>
      </c>
      <c r="AE13" s="19">
        <v>22.799999</v>
      </c>
      <c r="AF13" s="19">
        <v>24.700001</v>
      </c>
      <c r="AG13" s="19">
        <v>22.049999</v>
      </c>
      <c r="AH13" s="23">
        <v>23.379999000000002</v>
      </c>
      <c r="AI13" s="19">
        <v>23.279222000000001</v>
      </c>
      <c r="AJ13" s="20">
        <v>15448945</v>
      </c>
      <c r="AL13" s="21"/>
      <c r="AM13" s="22" t="s">
        <v>316</v>
      </c>
      <c r="AN13" s="19">
        <v>8.08</v>
      </c>
      <c r="AO13" s="19">
        <v>9.09</v>
      </c>
      <c r="AP13" s="19">
        <v>8.0150000000000006</v>
      </c>
      <c r="AQ13" s="23">
        <v>8.76</v>
      </c>
      <c r="AR13" s="19">
        <v>8.5371690000000005</v>
      </c>
      <c r="AS13" s="20">
        <v>81262758</v>
      </c>
    </row>
    <row r="14" spans="2:45">
      <c r="B14" s="21"/>
      <c r="C14" s="22" t="s">
        <v>317</v>
      </c>
      <c r="D14" s="19">
        <v>8.4</v>
      </c>
      <c r="E14" s="19">
        <v>9.32</v>
      </c>
      <c r="F14" s="19">
        <v>8.2550000000000008</v>
      </c>
      <c r="G14" s="23">
        <v>9.31</v>
      </c>
      <c r="H14" s="19">
        <v>9.1768820000000009</v>
      </c>
      <c r="I14" s="20">
        <v>17905036</v>
      </c>
      <c r="K14" s="21"/>
      <c r="L14" s="22" t="s">
        <v>317</v>
      </c>
      <c r="M14" s="19">
        <v>22.27</v>
      </c>
      <c r="N14" s="19">
        <v>24.6</v>
      </c>
      <c r="O14" s="19">
        <v>22.129999000000002</v>
      </c>
      <c r="P14" s="23">
        <v>24.200001</v>
      </c>
      <c r="Q14" s="19">
        <v>23.189572999999999</v>
      </c>
      <c r="R14" s="20">
        <v>55307915</v>
      </c>
      <c r="T14" s="21"/>
      <c r="U14" s="22" t="s">
        <v>317</v>
      </c>
      <c r="V14" s="19">
        <v>15.08</v>
      </c>
      <c r="W14" s="19">
        <v>15.08</v>
      </c>
      <c r="X14" s="19">
        <v>15.08</v>
      </c>
      <c r="Y14" s="23">
        <v>15.08</v>
      </c>
      <c r="Z14" s="19">
        <v>15.08</v>
      </c>
      <c r="AA14" s="20">
        <v>0</v>
      </c>
      <c r="AC14" s="21"/>
      <c r="AD14" s="22" t="s">
        <v>317</v>
      </c>
      <c r="AE14" s="19">
        <v>23.549999</v>
      </c>
      <c r="AF14" s="19">
        <v>24.42</v>
      </c>
      <c r="AG14" s="19">
        <v>22.18</v>
      </c>
      <c r="AH14" s="23">
        <v>24</v>
      </c>
      <c r="AI14" s="19">
        <v>23.896550999999999</v>
      </c>
      <c r="AJ14" s="20">
        <v>17931377</v>
      </c>
      <c r="AL14" s="21"/>
      <c r="AM14" s="22" t="s">
        <v>317</v>
      </c>
      <c r="AN14" s="19">
        <v>8.8450000000000006</v>
      </c>
      <c r="AO14" s="19">
        <v>9.31</v>
      </c>
      <c r="AP14" s="19">
        <v>8.68</v>
      </c>
      <c r="AQ14" s="23">
        <v>9.0399999999999991</v>
      </c>
      <c r="AR14" s="19">
        <v>8.8100459999999998</v>
      </c>
      <c r="AS14" s="20">
        <v>72082012</v>
      </c>
    </row>
    <row r="15" spans="2:45">
      <c r="B15" s="21"/>
      <c r="C15" s="22" t="s">
        <v>318</v>
      </c>
      <c r="D15" s="19">
        <v>9.31</v>
      </c>
      <c r="E15" s="19">
        <v>10.6</v>
      </c>
      <c r="F15" s="19">
        <v>9.2050000000000001</v>
      </c>
      <c r="G15" s="23">
        <v>10.44</v>
      </c>
      <c r="H15" s="19">
        <v>10.290723</v>
      </c>
      <c r="I15" s="20">
        <v>16525192</v>
      </c>
      <c r="K15" s="21"/>
      <c r="L15" s="22" t="s">
        <v>318</v>
      </c>
      <c r="M15" s="19">
        <v>24.25</v>
      </c>
      <c r="N15" s="19">
        <v>24.6</v>
      </c>
      <c r="O15" s="19">
        <v>22.129999000000002</v>
      </c>
      <c r="P15" s="23">
        <v>23.280000999999999</v>
      </c>
      <c r="Q15" s="19">
        <v>22.307984999999999</v>
      </c>
      <c r="R15" s="20">
        <v>56829748</v>
      </c>
      <c r="T15" s="21"/>
      <c r="U15" s="22" t="s">
        <v>318</v>
      </c>
      <c r="V15" s="19">
        <v>15.08</v>
      </c>
      <c r="W15" s="19">
        <v>15.08</v>
      </c>
      <c r="X15" s="19">
        <v>15.08</v>
      </c>
      <c r="Y15" s="23">
        <v>15.08</v>
      </c>
      <c r="Z15" s="19">
        <v>15.08</v>
      </c>
      <c r="AA15" s="20">
        <v>0</v>
      </c>
      <c r="AC15" s="21"/>
      <c r="AD15" s="22" t="s">
        <v>318</v>
      </c>
      <c r="AE15" s="19">
        <v>24.200001</v>
      </c>
      <c r="AF15" s="19">
        <v>24.4</v>
      </c>
      <c r="AG15" s="19">
        <v>21.440000999999999</v>
      </c>
      <c r="AH15" s="23">
        <v>23.6</v>
      </c>
      <c r="AI15" s="19">
        <v>23.498276000000001</v>
      </c>
      <c r="AJ15" s="20">
        <v>13029514</v>
      </c>
      <c r="AL15" s="21"/>
      <c r="AM15" s="22" t="s">
        <v>318</v>
      </c>
      <c r="AN15" s="19">
        <v>9.0950000000000006</v>
      </c>
      <c r="AO15" s="19">
        <v>10.26</v>
      </c>
      <c r="AP15" s="19">
        <v>8.76</v>
      </c>
      <c r="AQ15" s="23">
        <v>10.130000000000001</v>
      </c>
      <c r="AR15" s="19">
        <v>9.8723189999999992</v>
      </c>
      <c r="AS15" s="20">
        <v>73960260</v>
      </c>
    </row>
    <row r="16" spans="2:45">
      <c r="B16" s="21"/>
      <c r="C16" s="22" t="s">
        <v>319</v>
      </c>
      <c r="D16" s="19">
        <v>10.44</v>
      </c>
      <c r="E16" s="19">
        <v>10.99</v>
      </c>
      <c r="F16" s="19">
        <v>10.1</v>
      </c>
      <c r="G16" s="23">
        <v>10.83</v>
      </c>
      <c r="H16" s="19">
        <v>10.675147000000001</v>
      </c>
      <c r="I16" s="20">
        <v>16242274</v>
      </c>
      <c r="K16" s="21"/>
      <c r="L16" s="22" t="s">
        <v>319</v>
      </c>
      <c r="M16" s="19">
        <v>23.280000999999999</v>
      </c>
      <c r="N16" s="19">
        <v>25.299999</v>
      </c>
      <c r="O16" s="19">
        <v>23.200001</v>
      </c>
      <c r="P16" s="23">
        <v>24.780000999999999</v>
      </c>
      <c r="Q16" s="19">
        <v>23.745356000000001</v>
      </c>
      <c r="R16" s="20">
        <v>64442912</v>
      </c>
      <c r="T16" s="21"/>
      <c r="U16" s="22" t="s">
        <v>319</v>
      </c>
      <c r="V16" s="19">
        <v>15.08</v>
      </c>
      <c r="W16" s="19">
        <v>15.08</v>
      </c>
      <c r="X16" s="19">
        <v>15.08</v>
      </c>
      <c r="Y16" s="23">
        <v>15.08</v>
      </c>
      <c r="Z16" s="19">
        <v>15.08</v>
      </c>
      <c r="AA16" s="20">
        <v>0</v>
      </c>
      <c r="AC16" s="21"/>
      <c r="AD16" s="22" t="s">
        <v>319</v>
      </c>
      <c r="AE16" s="19">
        <v>23.6</v>
      </c>
      <c r="AF16" s="19">
        <v>25.219999000000001</v>
      </c>
      <c r="AG16" s="19">
        <v>21.549999</v>
      </c>
      <c r="AH16" s="23">
        <v>23.110001</v>
      </c>
      <c r="AI16" s="19">
        <v>23.010387000000001</v>
      </c>
      <c r="AJ16" s="20">
        <v>22231351</v>
      </c>
      <c r="AL16" s="21"/>
      <c r="AM16" s="22" t="s">
        <v>319</v>
      </c>
      <c r="AN16" s="19">
        <v>10.130000000000001</v>
      </c>
      <c r="AO16" s="19">
        <v>10.46</v>
      </c>
      <c r="AP16" s="19">
        <v>9.2050000000000001</v>
      </c>
      <c r="AQ16" s="23">
        <v>9.875</v>
      </c>
      <c r="AR16" s="19">
        <v>9.7390600000000003</v>
      </c>
      <c r="AS16" s="20">
        <v>75731023</v>
      </c>
    </row>
    <row r="17" spans="2:45">
      <c r="B17" s="21"/>
      <c r="C17" s="22" t="s">
        <v>320</v>
      </c>
      <c r="D17" s="19">
        <v>10.85</v>
      </c>
      <c r="E17" s="19">
        <v>11.38</v>
      </c>
      <c r="F17" s="19">
        <v>10.35</v>
      </c>
      <c r="G17" s="23">
        <v>10.61</v>
      </c>
      <c r="H17" s="19">
        <v>10.458292999999999</v>
      </c>
      <c r="I17" s="20">
        <v>13131002</v>
      </c>
      <c r="K17" s="21"/>
      <c r="L17" s="22" t="s">
        <v>320</v>
      </c>
      <c r="M17" s="19">
        <v>25.02</v>
      </c>
      <c r="N17" s="19">
        <v>26.290001</v>
      </c>
      <c r="O17" s="19">
        <v>24.5</v>
      </c>
      <c r="P17" s="23">
        <v>24.639999</v>
      </c>
      <c r="Q17" s="19">
        <v>24.123647999999999</v>
      </c>
      <c r="R17" s="20">
        <v>57140481</v>
      </c>
      <c r="T17" s="21"/>
      <c r="U17" s="22" t="s">
        <v>320</v>
      </c>
      <c r="V17" s="19">
        <v>15.08</v>
      </c>
      <c r="W17" s="19">
        <v>15.08</v>
      </c>
      <c r="X17" s="19">
        <v>15.08</v>
      </c>
      <c r="Y17" s="23">
        <v>15.08</v>
      </c>
      <c r="Z17" s="19">
        <v>15.08</v>
      </c>
      <c r="AA17" s="20">
        <v>0</v>
      </c>
      <c r="AC17" s="21"/>
      <c r="AD17" s="22" t="s">
        <v>320</v>
      </c>
      <c r="AE17" s="19">
        <v>23.07</v>
      </c>
      <c r="AF17" s="19">
        <v>23.780000999999999</v>
      </c>
      <c r="AG17" s="19">
        <v>21.65</v>
      </c>
      <c r="AH17" s="23">
        <v>21.790001</v>
      </c>
      <c r="AI17" s="19">
        <v>21.790001</v>
      </c>
      <c r="AJ17" s="20">
        <v>14234233</v>
      </c>
      <c r="AL17" s="21"/>
      <c r="AM17" s="22" t="s">
        <v>320</v>
      </c>
      <c r="AN17" s="19">
        <v>9.9</v>
      </c>
      <c r="AO17" s="19">
        <v>10.68</v>
      </c>
      <c r="AP17" s="19">
        <v>9.5649999999999995</v>
      </c>
      <c r="AQ17" s="23">
        <v>9.9149999999999991</v>
      </c>
      <c r="AR17" s="19">
        <v>9.7785100000000007</v>
      </c>
      <c r="AS17" s="20">
        <v>76290291</v>
      </c>
    </row>
    <row r="18" spans="2:45">
      <c r="B18" s="21"/>
      <c r="C18" s="22" t="s">
        <v>321</v>
      </c>
      <c r="D18" s="19">
        <v>10.63</v>
      </c>
      <c r="E18" s="19">
        <v>10.76</v>
      </c>
      <c r="F18" s="19">
        <v>9.8849999999999998</v>
      </c>
      <c r="G18" s="23">
        <v>10.029999999999999</v>
      </c>
      <c r="H18" s="19">
        <v>10.029999999999999</v>
      </c>
      <c r="I18" s="20">
        <v>8167261</v>
      </c>
      <c r="K18" s="21"/>
      <c r="L18" s="22" t="s">
        <v>321</v>
      </c>
      <c r="M18" s="19">
        <v>24.82</v>
      </c>
      <c r="N18" s="19">
        <v>25.969999000000001</v>
      </c>
      <c r="O18" s="19">
        <v>24.35</v>
      </c>
      <c r="P18" s="23">
        <v>25.690000999999999</v>
      </c>
      <c r="Q18" s="19">
        <v>25.151644000000001</v>
      </c>
      <c r="R18" s="20">
        <v>37619766</v>
      </c>
      <c r="T18" s="21"/>
      <c r="U18" s="22" t="s">
        <v>321</v>
      </c>
      <c r="V18" s="19">
        <v>15.08</v>
      </c>
      <c r="W18" s="19">
        <v>15.08</v>
      </c>
      <c r="X18" s="19">
        <v>15.08</v>
      </c>
      <c r="Y18" s="23">
        <v>15.08</v>
      </c>
      <c r="Z18" s="19">
        <v>15.08</v>
      </c>
      <c r="AA18" s="20">
        <v>0</v>
      </c>
      <c r="AC18" s="21"/>
      <c r="AD18" s="22" t="s">
        <v>321</v>
      </c>
      <c r="AE18" s="19">
        <v>21.85</v>
      </c>
      <c r="AF18" s="19">
        <v>23.129999000000002</v>
      </c>
      <c r="AG18" s="19">
        <v>21.16</v>
      </c>
      <c r="AH18" s="23">
        <v>21.4</v>
      </c>
      <c r="AI18" s="19">
        <v>21.4</v>
      </c>
      <c r="AJ18" s="20">
        <v>15166316</v>
      </c>
      <c r="AL18" s="21"/>
      <c r="AM18" s="22" t="s">
        <v>321</v>
      </c>
      <c r="AN18" s="19">
        <v>10</v>
      </c>
      <c r="AO18" s="19">
        <v>10.69</v>
      </c>
      <c r="AP18" s="19">
        <v>9.56</v>
      </c>
      <c r="AQ18" s="23">
        <v>9.8000000000000007</v>
      </c>
      <c r="AR18" s="19">
        <v>9.6650930000000006</v>
      </c>
      <c r="AS18" s="20">
        <v>64161975</v>
      </c>
    </row>
    <row r="19" spans="2:45">
      <c r="B19" s="21"/>
      <c r="C19" s="22" t="s">
        <v>322</v>
      </c>
      <c r="D19" s="19">
        <v>10.039999999999999</v>
      </c>
      <c r="E19" s="19">
        <v>11.5</v>
      </c>
      <c r="F19" s="19">
        <v>9.81</v>
      </c>
      <c r="G19" s="23">
        <v>11.1</v>
      </c>
      <c r="H19" s="19">
        <v>11.1</v>
      </c>
      <c r="I19" s="20">
        <v>13770431</v>
      </c>
      <c r="K19" s="21"/>
      <c r="L19" s="22" t="s">
        <v>322</v>
      </c>
      <c r="M19" s="19">
        <v>25.709999</v>
      </c>
      <c r="N19" s="19">
        <v>27.4</v>
      </c>
      <c r="O19" s="19">
        <v>25.700001</v>
      </c>
      <c r="P19" s="23">
        <v>27</v>
      </c>
      <c r="Q19" s="19">
        <v>26.434193</v>
      </c>
      <c r="R19" s="20">
        <v>36582162</v>
      </c>
      <c r="T19" s="21"/>
      <c r="U19" s="22" t="s">
        <v>322</v>
      </c>
      <c r="V19" s="19">
        <v>15.08</v>
      </c>
      <c r="W19" s="19">
        <v>15.08</v>
      </c>
      <c r="X19" s="19">
        <v>15.08</v>
      </c>
      <c r="Y19" s="23">
        <v>15.08</v>
      </c>
      <c r="Z19" s="19">
        <v>15.08</v>
      </c>
      <c r="AA19" s="20">
        <v>0</v>
      </c>
      <c r="AC19" s="21"/>
      <c r="AD19" s="22" t="s">
        <v>322</v>
      </c>
      <c r="AE19" s="19">
        <v>21.41</v>
      </c>
      <c r="AF19" s="19">
        <v>21.77</v>
      </c>
      <c r="AG19" s="19">
        <v>19</v>
      </c>
      <c r="AH19" s="23">
        <v>20.559999000000001</v>
      </c>
      <c r="AI19" s="19">
        <v>20.559999000000001</v>
      </c>
      <c r="AJ19" s="20">
        <v>15559186</v>
      </c>
      <c r="AL19" s="21"/>
      <c r="AM19" s="22" t="s">
        <v>322</v>
      </c>
      <c r="AN19" s="19">
        <v>9.6999999999999993</v>
      </c>
      <c r="AO19" s="19">
        <v>10.08</v>
      </c>
      <c r="AP19" s="19">
        <v>8.9849999999999994</v>
      </c>
      <c r="AQ19" s="23">
        <v>9.5299999999999994</v>
      </c>
      <c r="AR19" s="19">
        <v>9.398809</v>
      </c>
      <c r="AS19" s="20">
        <v>57673139</v>
      </c>
    </row>
    <row r="20" spans="2:45">
      <c r="B20" s="21"/>
      <c r="C20" s="22" t="s">
        <v>323</v>
      </c>
      <c r="D20" s="19">
        <v>11.1</v>
      </c>
      <c r="E20" s="19">
        <v>11.25</v>
      </c>
      <c r="F20" s="19">
        <v>10.63</v>
      </c>
      <c r="G20" s="23">
        <v>11</v>
      </c>
      <c r="H20" s="19">
        <v>11</v>
      </c>
      <c r="I20" s="20">
        <v>13296517</v>
      </c>
      <c r="K20" s="21"/>
      <c r="L20" s="22" t="s">
        <v>323</v>
      </c>
      <c r="M20" s="19">
        <v>27.139999</v>
      </c>
      <c r="N20" s="19">
        <v>27.690000999999999</v>
      </c>
      <c r="O20" s="19">
        <v>26.34</v>
      </c>
      <c r="P20" s="23">
        <v>26.709999</v>
      </c>
      <c r="Q20" s="19">
        <v>26.150269000000002</v>
      </c>
      <c r="R20" s="20">
        <v>41025528</v>
      </c>
      <c r="T20" s="21"/>
      <c r="U20" s="22" t="s">
        <v>323</v>
      </c>
      <c r="V20" s="19">
        <v>15.08</v>
      </c>
      <c r="W20" s="19">
        <v>15.08</v>
      </c>
      <c r="X20" s="19">
        <v>15.08</v>
      </c>
      <c r="Y20" s="23">
        <v>15.08</v>
      </c>
      <c r="Z20" s="19">
        <v>15.08</v>
      </c>
      <c r="AA20" s="20">
        <v>0</v>
      </c>
      <c r="AC20" s="21"/>
      <c r="AD20" s="22" t="s">
        <v>323</v>
      </c>
      <c r="AE20" s="19">
        <v>20.65</v>
      </c>
      <c r="AF20" s="19">
        <v>23.26</v>
      </c>
      <c r="AG20" s="19">
        <v>20.239999999999998</v>
      </c>
      <c r="AH20" s="23">
        <v>22.84</v>
      </c>
      <c r="AI20" s="19">
        <v>22.84</v>
      </c>
      <c r="AJ20" s="20">
        <v>19098299</v>
      </c>
      <c r="AL20" s="21"/>
      <c r="AM20" s="22" t="s">
        <v>323</v>
      </c>
      <c r="AN20" s="19">
        <v>9.59</v>
      </c>
      <c r="AO20" s="19">
        <v>10.199999999999999</v>
      </c>
      <c r="AP20" s="19">
        <v>9.2850000000000001</v>
      </c>
      <c r="AQ20" s="23">
        <v>10.16</v>
      </c>
      <c r="AR20" s="19">
        <v>10.020137999999999</v>
      </c>
      <c r="AS20" s="20">
        <v>50857496</v>
      </c>
    </row>
    <row r="21" spans="2:45">
      <c r="B21" s="21"/>
      <c r="C21" s="22" t="s">
        <v>324</v>
      </c>
      <c r="D21" s="19">
        <v>11.05</v>
      </c>
      <c r="E21" s="19">
        <v>11.64</v>
      </c>
      <c r="F21" s="19">
        <v>10.95</v>
      </c>
      <c r="G21" s="23">
        <v>11.23</v>
      </c>
      <c r="H21" s="19">
        <v>11.23</v>
      </c>
      <c r="I21" s="20">
        <v>10446660</v>
      </c>
      <c r="K21" s="21"/>
      <c r="L21" s="22" t="s">
        <v>324</v>
      </c>
      <c r="M21" s="19">
        <v>26.73</v>
      </c>
      <c r="N21" s="19">
        <v>28.23</v>
      </c>
      <c r="O21" s="19">
        <v>26.459999</v>
      </c>
      <c r="P21" s="23">
        <v>28</v>
      </c>
      <c r="Q21" s="19">
        <v>27.413236999999999</v>
      </c>
      <c r="R21" s="20">
        <v>49466932</v>
      </c>
      <c r="T21" s="21"/>
      <c r="U21" s="22" t="s">
        <v>324</v>
      </c>
      <c r="V21" s="19">
        <v>15.08</v>
      </c>
      <c r="W21" s="19">
        <v>15.08</v>
      </c>
      <c r="X21" s="19">
        <v>4.0640000000000001</v>
      </c>
      <c r="Y21" s="23">
        <v>4.72</v>
      </c>
      <c r="Z21" s="19">
        <v>4.72</v>
      </c>
      <c r="AA21" s="20">
        <v>302297508</v>
      </c>
      <c r="AC21" s="21"/>
      <c r="AD21" s="22" t="s">
        <v>324</v>
      </c>
      <c r="AE21" s="19">
        <v>22.860001</v>
      </c>
      <c r="AF21" s="19">
        <v>24.07</v>
      </c>
      <c r="AG21" s="19">
        <v>22.4</v>
      </c>
      <c r="AH21" s="23">
        <v>23.93</v>
      </c>
      <c r="AI21" s="19">
        <v>23.93</v>
      </c>
      <c r="AJ21" s="20">
        <v>14147916</v>
      </c>
      <c r="AL21" s="21"/>
      <c r="AM21" s="22" t="s">
        <v>324</v>
      </c>
      <c r="AN21" s="19">
        <v>10.15</v>
      </c>
      <c r="AO21" s="19">
        <v>11.03</v>
      </c>
      <c r="AP21" s="19">
        <v>9.9499999999999993</v>
      </c>
      <c r="AQ21" s="23">
        <v>10.97</v>
      </c>
      <c r="AR21" s="19">
        <v>10.818987</v>
      </c>
      <c r="AS21" s="20">
        <v>57803946</v>
      </c>
    </row>
    <row r="22" spans="2:45">
      <c r="B22" s="21"/>
      <c r="C22" s="22" t="s">
        <v>325</v>
      </c>
      <c r="D22" s="19">
        <v>11.18</v>
      </c>
      <c r="E22" s="19">
        <v>11.45</v>
      </c>
      <c r="F22" s="19">
        <v>10.52</v>
      </c>
      <c r="G22" s="23">
        <v>10.72</v>
      </c>
      <c r="H22" s="19">
        <v>10.72</v>
      </c>
      <c r="I22" s="20">
        <v>8019511</v>
      </c>
      <c r="K22" s="21"/>
      <c r="L22" s="22" t="s">
        <v>325</v>
      </c>
      <c r="M22" s="19">
        <v>28.15</v>
      </c>
      <c r="N22" s="19">
        <v>28.610001</v>
      </c>
      <c r="O22" s="19">
        <v>26.559999000000001</v>
      </c>
      <c r="P22" s="23">
        <v>27.91</v>
      </c>
      <c r="Q22" s="19">
        <v>27.325120999999999</v>
      </c>
      <c r="R22" s="20">
        <v>43033480</v>
      </c>
      <c r="T22" s="21"/>
      <c r="U22" s="22" t="s">
        <v>325</v>
      </c>
      <c r="V22" s="19">
        <v>4.7</v>
      </c>
      <c r="W22" s="19">
        <v>4.7080000000000002</v>
      </c>
      <c r="X22" s="19">
        <v>3.27</v>
      </c>
      <c r="Y22" s="23">
        <v>4.0999999999999996</v>
      </c>
      <c r="Z22" s="19">
        <v>4.0999999999999996</v>
      </c>
      <c r="AA22" s="20">
        <v>83548328</v>
      </c>
      <c r="AC22" s="21"/>
      <c r="AD22" s="22" t="s">
        <v>325</v>
      </c>
      <c r="AE22" s="19">
        <v>23.9</v>
      </c>
      <c r="AF22" s="19">
        <v>24.24</v>
      </c>
      <c r="AG22" s="19">
        <v>21.959999</v>
      </c>
      <c r="AH22" s="23">
        <v>22.74</v>
      </c>
      <c r="AI22" s="19">
        <v>22.74</v>
      </c>
      <c r="AJ22" s="20">
        <v>17938428</v>
      </c>
      <c r="AL22" s="21"/>
      <c r="AM22" s="22" t="s">
        <v>325</v>
      </c>
      <c r="AN22" s="19">
        <v>11.07</v>
      </c>
      <c r="AO22" s="19">
        <v>11.54</v>
      </c>
      <c r="AP22" s="19">
        <v>10.39</v>
      </c>
      <c r="AQ22" s="23">
        <v>10.88</v>
      </c>
      <c r="AR22" s="19">
        <v>10.730226999999999</v>
      </c>
      <c r="AS22" s="20">
        <v>74333384</v>
      </c>
    </row>
    <row r="23" spans="2:45">
      <c r="B23" s="21"/>
      <c r="C23" s="22" t="s">
        <v>326</v>
      </c>
      <c r="D23" s="19">
        <v>10.79</v>
      </c>
      <c r="E23" s="19">
        <v>11.79</v>
      </c>
      <c r="F23" s="19">
        <v>10.66</v>
      </c>
      <c r="G23" s="23">
        <v>11.5</v>
      </c>
      <c r="H23" s="19">
        <v>11.5</v>
      </c>
      <c r="I23" s="20">
        <v>10117881</v>
      </c>
      <c r="K23" s="21"/>
      <c r="L23" s="22" t="s">
        <v>326</v>
      </c>
      <c r="M23" s="19">
        <v>27.969999000000001</v>
      </c>
      <c r="N23" s="19">
        <v>28.02</v>
      </c>
      <c r="O23" s="19">
        <v>26.27</v>
      </c>
      <c r="P23" s="23">
        <v>26.32</v>
      </c>
      <c r="Q23" s="19">
        <v>26.32</v>
      </c>
      <c r="R23" s="20">
        <v>28703140</v>
      </c>
      <c r="T23" s="21"/>
      <c r="U23" s="22" t="s">
        <v>326</v>
      </c>
      <c r="V23" s="19">
        <v>4.0999999999999996</v>
      </c>
      <c r="W23" s="19">
        <v>4.12</v>
      </c>
      <c r="X23" s="19">
        <v>3.7</v>
      </c>
      <c r="Y23" s="23">
        <v>3.9140000000000001</v>
      </c>
      <c r="Z23" s="19">
        <v>3.9140000000000001</v>
      </c>
      <c r="AA23" s="20">
        <v>20357229</v>
      </c>
      <c r="AC23" s="21"/>
      <c r="AD23" s="22" t="s">
        <v>326</v>
      </c>
      <c r="AE23" s="19">
        <v>22.469999000000001</v>
      </c>
      <c r="AF23" s="19">
        <v>23.129999000000002</v>
      </c>
      <c r="AG23" s="19">
        <v>21.620000999999998</v>
      </c>
      <c r="AH23" s="23">
        <v>22.5</v>
      </c>
      <c r="AI23" s="19">
        <v>22.5</v>
      </c>
      <c r="AJ23" s="20">
        <v>10669952</v>
      </c>
      <c r="AL23" s="21"/>
      <c r="AM23" s="22" t="s">
        <v>326</v>
      </c>
      <c r="AN23" s="19">
        <v>10.94</v>
      </c>
      <c r="AO23" s="19">
        <v>11.4</v>
      </c>
      <c r="AP23" s="19">
        <v>10.54</v>
      </c>
      <c r="AQ23" s="23">
        <v>11.17</v>
      </c>
      <c r="AR23" s="19">
        <v>11.016234000000001</v>
      </c>
      <c r="AS23" s="20">
        <v>50351008</v>
      </c>
    </row>
    <row r="24" spans="2:45">
      <c r="B24" s="21"/>
      <c r="C24" s="22" t="s">
        <v>327</v>
      </c>
      <c r="D24" s="19">
        <v>11.5</v>
      </c>
      <c r="E24" s="19">
        <v>11.59</v>
      </c>
      <c r="F24" s="19">
        <v>10.97</v>
      </c>
      <c r="G24" s="23">
        <v>11.42</v>
      </c>
      <c r="H24" s="19">
        <v>11.42</v>
      </c>
      <c r="I24" s="20">
        <v>9904604</v>
      </c>
      <c r="K24" s="21"/>
      <c r="L24" s="22" t="s">
        <v>327</v>
      </c>
      <c r="M24" s="19">
        <v>26.32</v>
      </c>
      <c r="N24" s="19">
        <v>27.48</v>
      </c>
      <c r="O24" s="19">
        <v>26.08</v>
      </c>
      <c r="P24" s="23">
        <v>26.26</v>
      </c>
      <c r="Q24" s="19">
        <v>26.26</v>
      </c>
      <c r="R24" s="20">
        <v>35535347</v>
      </c>
      <c r="T24" s="21"/>
      <c r="U24" s="22" t="s">
        <v>327</v>
      </c>
      <c r="V24" s="19">
        <v>3.9140000000000001</v>
      </c>
      <c r="W24" s="19">
        <v>4.0979999999999999</v>
      </c>
      <c r="X24" s="19">
        <v>3.6259999999999999</v>
      </c>
      <c r="Y24" s="23">
        <v>3.8740000000000001</v>
      </c>
      <c r="Z24" s="19">
        <v>3.8740000000000001</v>
      </c>
      <c r="AA24" s="20">
        <v>32504257</v>
      </c>
      <c r="AC24" s="21"/>
      <c r="AD24" s="22" t="s">
        <v>327</v>
      </c>
      <c r="AE24" s="19">
        <v>22.5</v>
      </c>
      <c r="AF24" s="19">
        <v>24.65</v>
      </c>
      <c r="AG24" s="19">
        <v>22.110001</v>
      </c>
      <c r="AH24" s="23">
        <v>23.18</v>
      </c>
      <c r="AI24" s="19">
        <v>23.18</v>
      </c>
      <c r="AJ24" s="20">
        <v>16987439</v>
      </c>
      <c r="AL24" s="21"/>
      <c r="AM24" s="22" t="s">
        <v>327</v>
      </c>
      <c r="AN24" s="19">
        <v>11.17</v>
      </c>
      <c r="AO24" s="19">
        <v>12.39</v>
      </c>
      <c r="AP24" s="19">
        <v>10.95</v>
      </c>
      <c r="AQ24" s="23">
        <v>11.21</v>
      </c>
      <c r="AR24" s="19">
        <v>11.055683</v>
      </c>
      <c r="AS24" s="20">
        <v>74691962</v>
      </c>
    </row>
    <row r="25" spans="2:45">
      <c r="B25" s="21"/>
      <c r="C25" s="22" t="s">
        <v>328</v>
      </c>
      <c r="D25" s="19">
        <v>11.25</v>
      </c>
      <c r="E25" s="19">
        <v>11.58</v>
      </c>
      <c r="F25" s="19">
        <v>9.8450000000000006</v>
      </c>
      <c r="G25" s="23">
        <v>10.29</v>
      </c>
      <c r="H25" s="19">
        <v>10.29</v>
      </c>
      <c r="I25" s="20">
        <v>12885799</v>
      </c>
      <c r="K25" s="21"/>
      <c r="L25" s="22" t="s">
        <v>328</v>
      </c>
      <c r="M25" s="19">
        <v>26.83</v>
      </c>
      <c r="N25" s="19">
        <v>26.98</v>
      </c>
      <c r="O25" s="19">
        <v>24.219999000000001</v>
      </c>
      <c r="P25" s="23">
        <v>25.379999000000002</v>
      </c>
      <c r="Q25" s="19">
        <v>25.379999000000002</v>
      </c>
      <c r="R25" s="20">
        <v>34538560</v>
      </c>
      <c r="T25" s="21"/>
      <c r="U25" s="22" t="s">
        <v>328</v>
      </c>
      <c r="V25" s="19">
        <v>3.78</v>
      </c>
      <c r="W25" s="19">
        <v>3.782</v>
      </c>
      <c r="X25" s="19">
        <v>3.0990000000000002</v>
      </c>
      <c r="Y25" s="23">
        <v>3.2149999999999999</v>
      </c>
      <c r="Z25" s="19">
        <v>3.2149999999999999</v>
      </c>
      <c r="AA25" s="20">
        <v>37424950</v>
      </c>
      <c r="AC25" s="21"/>
      <c r="AD25" s="22" t="s">
        <v>328</v>
      </c>
      <c r="AE25" s="19">
        <v>23.83</v>
      </c>
      <c r="AF25" s="19">
        <v>24.08</v>
      </c>
      <c r="AG25" s="19">
        <v>20.27</v>
      </c>
      <c r="AH25" s="23">
        <v>20.299999</v>
      </c>
      <c r="AI25" s="19">
        <v>20.299999</v>
      </c>
      <c r="AJ25" s="20">
        <v>19322471</v>
      </c>
      <c r="AL25" s="21"/>
      <c r="AM25" s="22" t="s">
        <v>328</v>
      </c>
      <c r="AN25" s="19">
        <v>11.91</v>
      </c>
      <c r="AO25" s="19">
        <v>12.64</v>
      </c>
      <c r="AP25" s="19">
        <v>10.86</v>
      </c>
      <c r="AQ25" s="23">
        <v>11.145</v>
      </c>
      <c r="AR25" s="19">
        <v>10.991578000000001</v>
      </c>
      <c r="AS25" s="20">
        <v>69685164</v>
      </c>
    </row>
    <row r="26" spans="2:45">
      <c r="B26" s="21"/>
      <c r="C26" s="22" t="s">
        <v>329</v>
      </c>
      <c r="D26" s="19">
        <v>10.23</v>
      </c>
      <c r="E26" s="19">
        <v>11.47</v>
      </c>
      <c r="F26" s="19">
        <v>9.8849999999999998</v>
      </c>
      <c r="G26" s="23">
        <v>10.45</v>
      </c>
      <c r="H26" s="19">
        <v>10.45</v>
      </c>
      <c r="I26" s="20">
        <v>12614476</v>
      </c>
      <c r="K26" s="21"/>
      <c r="L26" s="22" t="s">
        <v>329</v>
      </c>
      <c r="M26" s="19">
        <v>25.379999000000002</v>
      </c>
      <c r="N26" s="19">
        <v>28</v>
      </c>
      <c r="O26" s="19">
        <v>23.9</v>
      </c>
      <c r="P26" s="23">
        <v>25.15</v>
      </c>
      <c r="Q26" s="19">
        <v>25.15</v>
      </c>
      <c r="R26" s="20">
        <v>51918024</v>
      </c>
      <c r="T26" s="21"/>
      <c r="U26" s="22" t="s">
        <v>329</v>
      </c>
      <c r="V26" s="19">
        <v>3.19</v>
      </c>
      <c r="W26" s="19">
        <v>3.2080000000000002</v>
      </c>
      <c r="X26" s="19">
        <v>2.387</v>
      </c>
      <c r="Y26" s="23">
        <v>2.5720000000000001</v>
      </c>
      <c r="Z26" s="19">
        <v>2.5720000000000001</v>
      </c>
      <c r="AA26" s="20">
        <v>43754621</v>
      </c>
      <c r="AC26" s="21"/>
      <c r="AD26" s="22" t="s">
        <v>329</v>
      </c>
      <c r="AE26" s="19">
        <v>20.32</v>
      </c>
      <c r="AF26" s="19">
        <v>21.65</v>
      </c>
      <c r="AG26" s="19">
        <v>18.600000000000001</v>
      </c>
      <c r="AH26" s="23">
        <v>19.010000000000002</v>
      </c>
      <c r="AI26" s="19">
        <v>19.010000000000002</v>
      </c>
      <c r="AJ26" s="20">
        <v>21089071</v>
      </c>
      <c r="AL26" s="21"/>
      <c r="AM26" s="22" t="s">
        <v>329</v>
      </c>
      <c r="AN26" s="19">
        <v>11.14</v>
      </c>
      <c r="AO26" s="19">
        <v>11.195</v>
      </c>
      <c r="AP26" s="19">
        <v>9.7279999999999998</v>
      </c>
      <c r="AQ26" s="23">
        <v>10.029999999999999</v>
      </c>
      <c r="AR26" s="19">
        <v>9.8919270000000008</v>
      </c>
      <c r="AS26" s="20">
        <v>85706956</v>
      </c>
    </row>
    <row r="27" spans="2:45">
      <c r="B27" s="21"/>
      <c r="C27" s="22" t="s">
        <v>330</v>
      </c>
      <c r="D27" s="19">
        <v>10.45</v>
      </c>
      <c r="E27" s="19">
        <v>10.6</v>
      </c>
      <c r="F27" s="19">
        <v>10.08</v>
      </c>
      <c r="G27" s="23">
        <v>10.6</v>
      </c>
      <c r="H27" s="19">
        <v>10.6</v>
      </c>
      <c r="I27" s="20">
        <v>8787300</v>
      </c>
      <c r="K27" s="21"/>
      <c r="L27" s="22" t="s">
        <v>330</v>
      </c>
      <c r="M27" s="19">
        <v>25.15</v>
      </c>
      <c r="N27" s="19">
        <v>27.870000999999998</v>
      </c>
      <c r="O27" s="19">
        <v>25.129999000000002</v>
      </c>
      <c r="P27" s="23">
        <v>27.5</v>
      </c>
      <c r="Q27" s="19">
        <v>27.5</v>
      </c>
      <c r="R27" s="20">
        <v>30085940</v>
      </c>
      <c r="T27" s="21"/>
      <c r="U27" s="22" t="s">
        <v>330</v>
      </c>
      <c r="V27" s="19">
        <v>2.5720000000000001</v>
      </c>
      <c r="W27" s="19">
        <v>2.972</v>
      </c>
      <c r="X27" s="19">
        <v>2.48</v>
      </c>
      <c r="Y27" s="23">
        <v>2.6819999999999999</v>
      </c>
      <c r="Z27" s="19">
        <v>2.6819999999999999</v>
      </c>
      <c r="AA27" s="20">
        <v>48244363</v>
      </c>
      <c r="AC27" s="21"/>
      <c r="AD27" s="22" t="s">
        <v>330</v>
      </c>
      <c r="AE27" s="19">
        <v>19.010000000000002</v>
      </c>
      <c r="AF27" s="19">
        <v>21.01</v>
      </c>
      <c r="AG27" s="19">
        <v>18.790001</v>
      </c>
      <c r="AH27" s="23">
        <v>20.959999</v>
      </c>
      <c r="AI27" s="19">
        <v>20.959999</v>
      </c>
      <c r="AJ27" s="20">
        <v>15790908</v>
      </c>
      <c r="AL27" s="21"/>
      <c r="AM27" s="22" t="s">
        <v>330</v>
      </c>
      <c r="AN27" s="19">
        <v>10.029999999999999</v>
      </c>
      <c r="AO27" s="19">
        <v>10.38</v>
      </c>
      <c r="AP27" s="19">
        <v>9.35</v>
      </c>
      <c r="AQ27" s="23">
        <v>10.24</v>
      </c>
      <c r="AR27" s="19">
        <v>10.099036</v>
      </c>
      <c r="AS27" s="20">
        <v>89470750</v>
      </c>
    </row>
    <row r="28" spans="2:45">
      <c r="B28" s="21"/>
      <c r="C28" s="22" t="s">
        <v>331</v>
      </c>
      <c r="D28" s="19">
        <v>10.6</v>
      </c>
      <c r="E28" s="19">
        <v>11</v>
      </c>
      <c r="F28" s="19">
        <v>10.55</v>
      </c>
      <c r="G28" s="23">
        <v>10.98</v>
      </c>
      <c r="H28" s="19">
        <v>10.98</v>
      </c>
      <c r="I28" s="20">
        <v>1569090</v>
      </c>
      <c r="K28" s="21"/>
      <c r="L28" s="22" t="s">
        <v>331</v>
      </c>
      <c r="M28" s="19">
        <v>27.5</v>
      </c>
      <c r="N28" s="19">
        <v>28.18</v>
      </c>
      <c r="O28" s="19">
        <v>27.5</v>
      </c>
      <c r="P28" s="23">
        <v>28.17</v>
      </c>
      <c r="Q28" s="19">
        <v>28.17</v>
      </c>
      <c r="R28" s="20">
        <v>1991434</v>
      </c>
      <c r="T28" s="21"/>
      <c r="U28" s="22" t="s">
        <v>331</v>
      </c>
      <c r="V28" s="19">
        <v>2.6819999999999999</v>
      </c>
      <c r="W28" s="19">
        <v>2.6949999999999998</v>
      </c>
      <c r="X28" s="19">
        <v>2.65</v>
      </c>
      <c r="Y28" s="23">
        <v>2.67</v>
      </c>
      <c r="Z28" s="19">
        <v>2.67</v>
      </c>
      <c r="AA28" s="20">
        <v>901790</v>
      </c>
      <c r="AC28" s="21"/>
      <c r="AD28" s="22" t="s">
        <v>331</v>
      </c>
      <c r="AE28" s="19">
        <v>20.959999</v>
      </c>
      <c r="AF28" s="19">
        <v>21.389999</v>
      </c>
      <c r="AG28" s="19">
        <v>20.959999</v>
      </c>
      <c r="AH28" s="23">
        <v>21.299999</v>
      </c>
      <c r="AI28" s="19">
        <v>21.299999</v>
      </c>
      <c r="AJ28" s="20">
        <v>874002</v>
      </c>
      <c r="AL28" s="21"/>
      <c r="AM28" s="22" t="s">
        <v>331</v>
      </c>
      <c r="AN28" s="19">
        <v>10.24</v>
      </c>
      <c r="AO28" s="19">
        <v>10.375</v>
      </c>
      <c r="AP28" s="19">
        <v>10.15</v>
      </c>
      <c r="AQ28" s="23">
        <v>10.31</v>
      </c>
      <c r="AR28" s="19">
        <v>10.31</v>
      </c>
      <c r="AS28" s="20">
        <v>4293102</v>
      </c>
    </row>
    <row r="31" spans="2:45">
      <c r="B31" s="21" t="s">
        <v>341</v>
      </c>
      <c r="C31" s="24" t="s">
        <v>300</v>
      </c>
      <c r="D31" s="25" t="s">
        <v>301</v>
      </c>
      <c r="E31" s="25" t="s">
        <v>302</v>
      </c>
      <c r="F31" s="25" t="s">
        <v>303</v>
      </c>
      <c r="G31" s="2" t="s">
        <v>304</v>
      </c>
      <c r="H31" s="25" t="s">
        <v>305</v>
      </c>
      <c r="I31" s="25" t="s">
        <v>306</v>
      </c>
      <c r="K31" s="21" t="s">
        <v>352</v>
      </c>
      <c r="L31" s="24" t="s">
        <v>300</v>
      </c>
      <c r="M31" s="25" t="s">
        <v>301</v>
      </c>
      <c r="N31" s="25" t="s">
        <v>302</v>
      </c>
      <c r="O31" s="25" t="s">
        <v>303</v>
      </c>
      <c r="P31" s="2" t="s">
        <v>304</v>
      </c>
      <c r="Q31" s="25" t="s">
        <v>305</v>
      </c>
      <c r="R31" s="25" t="s">
        <v>306</v>
      </c>
      <c r="T31" s="21" t="s">
        <v>353</v>
      </c>
      <c r="U31" s="24" t="s">
        <v>300</v>
      </c>
      <c r="V31" s="25" t="s">
        <v>301</v>
      </c>
      <c r="W31" s="25" t="s">
        <v>302</v>
      </c>
      <c r="X31" s="25" t="s">
        <v>303</v>
      </c>
      <c r="Y31" s="2" t="s">
        <v>304</v>
      </c>
      <c r="Z31" s="25" t="s">
        <v>305</v>
      </c>
      <c r="AA31" s="25" t="s">
        <v>306</v>
      </c>
      <c r="AC31" s="21" t="s">
        <v>332</v>
      </c>
      <c r="AD31" s="24" t="s">
        <v>300</v>
      </c>
      <c r="AE31" s="25" t="s">
        <v>301</v>
      </c>
      <c r="AF31" s="25" t="s">
        <v>302</v>
      </c>
      <c r="AG31" s="25" t="s">
        <v>303</v>
      </c>
      <c r="AH31" s="2" t="s">
        <v>304</v>
      </c>
      <c r="AI31" s="25" t="s">
        <v>305</v>
      </c>
      <c r="AJ31" s="25" t="s">
        <v>306</v>
      </c>
      <c r="AL31" s="21" t="s">
        <v>351</v>
      </c>
      <c r="AM31" s="24" t="s">
        <v>300</v>
      </c>
      <c r="AN31" s="25" t="s">
        <v>301</v>
      </c>
      <c r="AO31" s="25" t="s">
        <v>302</v>
      </c>
      <c r="AP31" s="25" t="s">
        <v>303</v>
      </c>
      <c r="AQ31" s="2" t="s">
        <v>304</v>
      </c>
      <c r="AR31" s="25" t="s">
        <v>305</v>
      </c>
      <c r="AS31" s="25" t="s">
        <v>306</v>
      </c>
    </row>
    <row r="33" spans="2:45">
      <c r="C33" s="22" t="s">
        <v>308</v>
      </c>
      <c r="D33" s="19">
        <v>4.34</v>
      </c>
      <c r="E33" s="19">
        <v>4.4400000000000004</v>
      </c>
      <c r="F33" s="19">
        <v>4.05</v>
      </c>
      <c r="G33" s="23">
        <v>4.4400000000000004</v>
      </c>
      <c r="H33" s="19">
        <v>4.3086000000000002</v>
      </c>
      <c r="I33" s="20">
        <v>51874322</v>
      </c>
      <c r="L33" s="22" t="s">
        <v>308</v>
      </c>
      <c r="M33" s="19">
        <v>4.0860000000000003</v>
      </c>
      <c r="N33" s="19">
        <v>4.1559999999999997</v>
      </c>
      <c r="O33" s="19">
        <v>3.54</v>
      </c>
      <c r="P33" s="23">
        <v>3.98</v>
      </c>
      <c r="Q33" s="19">
        <v>3.5984940000000001</v>
      </c>
      <c r="R33" s="20">
        <v>1168700266</v>
      </c>
      <c r="U33" s="22" t="s">
        <v>308</v>
      </c>
      <c r="V33" s="19">
        <v>13.7</v>
      </c>
      <c r="W33" s="19">
        <v>14.58</v>
      </c>
      <c r="X33" s="19">
        <v>13.01</v>
      </c>
      <c r="Y33" s="23">
        <v>14.52</v>
      </c>
      <c r="Z33" s="19">
        <v>13.286201999999999</v>
      </c>
      <c r="AA33" s="20">
        <v>448303798</v>
      </c>
      <c r="AD33" s="22" t="s">
        <v>308</v>
      </c>
      <c r="AE33" s="19">
        <v>6.4133100000000001</v>
      </c>
      <c r="AF33" s="19">
        <v>6.5826000000000002</v>
      </c>
      <c r="AG33" s="19">
        <v>5.2481600000000004</v>
      </c>
      <c r="AH33" s="23">
        <v>5.4722200000000001</v>
      </c>
      <c r="AI33" s="19">
        <v>5.4722200000000001</v>
      </c>
      <c r="AJ33" s="20">
        <v>398790287</v>
      </c>
      <c r="AM33" s="22" t="s">
        <v>308</v>
      </c>
      <c r="AN33" s="19">
        <v>2.3079999999999998</v>
      </c>
      <c r="AO33" s="19">
        <v>2.3279999999999998</v>
      </c>
      <c r="AP33" s="19">
        <v>1.522</v>
      </c>
      <c r="AQ33" s="23">
        <v>1.702</v>
      </c>
      <c r="AR33" s="19">
        <v>1.593801</v>
      </c>
      <c r="AS33" s="20">
        <v>4463609658</v>
      </c>
    </row>
    <row r="34" spans="2:45">
      <c r="B34" s="21"/>
      <c r="C34" s="22" t="s">
        <v>309</v>
      </c>
      <c r="D34" s="19">
        <v>4.4400000000000004</v>
      </c>
      <c r="E34" s="19">
        <v>4.625</v>
      </c>
      <c r="F34" s="19">
        <v>4.2649999999999997</v>
      </c>
      <c r="G34" s="23">
        <v>4.6174999999999997</v>
      </c>
      <c r="H34" s="19">
        <v>4.4808459999999997</v>
      </c>
      <c r="I34" s="20">
        <v>37225562</v>
      </c>
      <c r="K34" s="21"/>
      <c r="L34" s="22" t="s">
        <v>309</v>
      </c>
      <c r="M34" s="19">
        <v>3.99</v>
      </c>
      <c r="N34" s="19">
        <v>4.1180000000000003</v>
      </c>
      <c r="O34" s="19">
        <v>3.8420000000000001</v>
      </c>
      <c r="P34" s="23">
        <v>4.1180000000000003</v>
      </c>
      <c r="Q34" s="19">
        <v>3.8775979999999999</v>
      </c>
      <c r="R34" s="20">
        <v>709182564</v>
      </c>
      <c r="T34" s="21"/>
      <c r="U34" s="22" t="s">
        <v>309</v>
      </c>
      <c r="V34" s="19">
        <v>14.54</v>
      </c>
      <c r="W34" s="19">
        <v>14.94</v>
      </c>
      <c r="X34" s="19">
        <v>13.1</v>
      </c>
      <c r="Y34" s="23">
        <v>13.68</v>
      </c>
      <c r="Z34" s="19">
        <v>12.517579</v>
      </c>
      <c r="AA34" s="20">
        <v>330320065</v>
      </c>
      <c r="AC34" s="21"/>
      <c r="AD34" s="22" t="s">
        <v>309</v>
      </c>
      <c r="AE34" s="19">
        <v>5.51206</v>
      </c>
      <c r="AF34" s="19">
        <v>6.5527300000000004</v>
      </c>
      <c r="AG34" s="19">
        <v>4.8697299999999997</v>
      </c>
      <c r="AH34" s="23">
        <v>5.7361300000000002</v>
      </c>
      <c r="AI34" s="19">
        <v>5.7361300000000002</v>
      </c>
      <c r="AJ34" s="20">
        <v>442858216</v>
      </c>
      <c r="AL34" s="21"/>
      <c r="AM34" s="22" t="s">
        <v>309</v>
      </c>
      <c r="AN34" s="19">
        <v>1.786</v>
      </c>
      <c r="AO34" s="19">
        <v>2.0019999999999998</v>
      </c>
      <c r="AP34" s="19">
        <v>1.5569999999999999</v>
      </c>
      <c r="AQ34" s="23">
        <v>1.97</v>
      </c>
      <c r="AR34" s="19">
        <v>1.8447640000000001</v>
      </c>
      <c r="AS34" s="20">
        <v>3900607912</v>
      </c>
    </row>
    <row r="35" spans="2:45">
      <c r="B35" s="21"/>
      <c r="C35" s="22" t="s">
        <v>310</v>
      </c>
      <c r="D35" s="19">
        <v>4.6500000000000004</v>
      </c>
      <c r="E35" s="19">
        <v>5.03</v>
      </c>
      <c r="F35" s="19">
        <v>4.4974999999999996</v>
      </c>
      <c r="G35" s="23">
        <v>4.8775000000000004</v>
      </c>
      <c r="H35" s="19">
        <v>4.7331519999999996</v>
      </c>
      <c r="I35" s="20">
        <v>57437268</v>
      </c>
      <c r="K35" s="21"/>
      <c r="L35" s="22" t="s">
        <v>310</v>
      </c>
      <c r="M35" s="19">
        <v>4.12</v>
      </c>
      <c r="N35" s="19">
        <v>4.17</v>
      </c>
      <c r="O35" s="19">
        <v>3.8460000000000001</v>
      </c>
      <c r="P35" s="23">
        <v>3.9580000000000002</v>
      </c>
      <c r="Q35" s="19">
        <v>3.7269389999999998</v>
      </c>
      <c r="R35" s="20">
        <v>617343367</v>
      </c>
      <c r="T35" s="21"/>
      <c r="U35" s="22" t="s">
        <v>310</v>
      </c>
      <c r="V35" s="19">
        <v>13.82</v>
      </c>
      <c r="W35" s="19">
        <v>13.94</v>
      </c>
      <c r="X35" s="19">
        <v>13.06</v>
      </c>
      <c r="Y35" s="23">
        <v>13.54</v>
      </c>
      <c r="Z35" s="19">
        <v>12.389474999999999</v>
      </c>
      <c r="AA35" s="20">
        <v>280252145</v>
      </c>
      <c r="AC35" s="21"/>
      <c r="AD35" s="22" t="s">
        <v>310</v>
      </c>
      <c r="AE35" s="19">
        <v>5.7958800000000004</v>
      </c>
      <c r="AF35" s="19">
        <v>6.2738899999999997</v>
      </c>
      <c r="AG35" s="19">
        <v>5.2780300000000002</v>
      </c>
      <c r="AH35" s="23">
        <v>6.1693199999999999</v>
      </c>
      <c r="AI35" s="19">
        <v>6.1693199999999999</v>
      </c>
      <c r="AJ35" s="20">
        <v>314048813</v>
      </c>
      <c r="AL35" s="21"/>
      <c r="AM35" s="22" t="s">
        <v>310</v>
      </c>
      <c r="AN35" s="19">
        <v>2.0499999999999998</v>
      </c>
      <c r="AO35" s="19">
        <v>2.13</v>
      </c>
      <c r="AP35" s="19">
        <v>1.802</v>
      </c>
      <c r="AQ35" s="23">
        <v>2.13</v>
      </c>
      <c r="AR35" s="19">
        <v>1.9945930000000001</v>
      </c>
      <c r="AS35" s="20">
        <v>2772184999</v>
      </c>
    </row>
    <row r="36" spans="2:45">
      <c r="B36" s="21"/>
      <c r="C36" s="22" t="s">
        <v>311</v>
      </c>
      <c r="D36" s="19">
        <v>4.9800000000000004</v>
      </c>
      <c r="E36" s="19">
        <v>5.14</v>
      </c>
      <c r="F36" s="19">
        <v>4.6849999999999996</v>
      </c>
      <c r="G36" s="23">
        <v>5.0149999999999997</v>
      </c>
      <c r="H36" s="19">
        <v>4.8665830000000003</v>
      </c>
      <c r="I36" s="20">
        <v>50899810</v>
      </c>
      <c r="K36" s="21"/>
      <c r="L36" s="22" t="s">
        <v>311</v>
      </c>
      <c r="M36" s="19">
        <v>3.9820000000000002</v>
      </c>
      <c r="N36" s="19">
        <v>4.16</v>
      </c>
      <c r="O36" s="19">
        <v>3.8660000000000001</v>
      </c>
      <c r="P36" s="23">
        <v>3.968</v>
      </c>
      <c r="Q36" s="19">
        <v>3.7363550000000001</v>
      </c>
      <c r="R36" s="20">
        <v>765963803</v>
      </c>
      <c r="T36" s="21"/>
      <c r="U36" s="22" t="s">
        <v>311</v>
      </c>
      <c r="V36" s="19">
        <v>13.6</v>
      </c>
      <c r="W36" s="19">
        <v>14.03</v>
      </c>
      <c r="X36" s="19">
        <v>12.18</v>
      </c>
      <c r="Y36" s="23">
        <v>12.82</v>
      </c>
      <c r="Z36" s="19">
        <v>11.730656</v>
      </c>
      <c r="AA36" s="20">
        <v>419526541</v>
      </c>
      <c r="AC36" s="21"/>
      <c r="AD36" s="22" t="s">
        <v>311</v>
      </c>
      <c r="AE36" s="19">
        <v>6.1942199999999996</v>
      </c>
      <c r="AF36" s="19">
        <v>6.2639300000000002</v>
      </c>
      <c r="AG36" s="19">
        <v>5.2780300000000002</v>
      </c>
      <c r="AH36" s="23">
        <v>5.6265799999999997</v>
      </c>
      <c r="AI36" s="19">
        <v>5.6265799999999997</v>
      </c>
      <c r="AJ36" s="20">
        <v>327742105</v>
      </c>
      <c r="AL36" s="21"/>
      <c r="AM36" s="22" t="s">
        <v>311</v>
      </c>
      <c r="AN36" s="19">
        <v>2.1320000000000001</v>
      </c>
      <c r="AO36" s="19">
        <v>2.2200000000000002</v>
      </c>
      <c r="AP36" s="19">
        <v>1.8520000000000001</v>
      </c>
      <c r="AQ36" s="23">
        <v>1.974</v>
      </c>
      <c r="AR36" s="19">
        <v>1.8485100000000001</v>
      </c>
      <c r="AS36" s="20">
        <v>2447388532</v>
      </c>
    </row>
    <row r="37" spans="2:45">
      <c r="B37" s="21"/>
      <c r="C37" s="22" t="s">
        <v>312</v>
      </c>
      <c r="D37" s="19">
        <v>5.0250000000000004</v>
      </c>
      <c r="E37" s="19">
        <v>5.1100000000000003</v>
      </c>
      <c r="F37" s="19">
        <v>4.5750000000000002</v>
      </c>
      <c r="G37" s="23">
        <v>4.5875000000000004</v>
      </c>
      <c r="H37" s="19">
        <v>4.4517350000000002</v>
      </c>
      <c r="I37" s="20">
        <v>51779710</v>
      </c>
      <c r="K37" s="21"/>
      <c r="L37" s="22" t="s">
        <v>312</v>
      </c>
      <c r="M37" s="19">
        <v>3.9580000000000002</v>
      </c>
      <c r="N37" s="19">
        <v>3.9780000000000002</v>
      </c>
      <c r="O37" s="19">
        <v>3.7</v>
      </c>
      <c r="P37" s="23">
        <v>3.92</v>
      </c>
      <c r="Q37" s="19">
        <v>3.691157</v>
      </c>
      <c r="R37" s="20">
        <v>656735718</v>
      </c>
      <c r="T37" s="21"/>
      <c r="U37" s="22" t="s">
        <v>312</v>
      </c>
      <c r="V37" s="19">
        <v>12.8</v>
      </c>
      <c r="W37" s="19">
        <v>13.86</v>
      </c>
      <c r="X37" s="19">
        <v>12.79</v>
      </c>
      <c r="Y37" s="23">
        <v>13.21</v>
      </c>
      <c r="Z37" s="19">
        <v>12.474008</v>
      </c>
      <c r="AA37" s="20">
        <v>341152956</v>
      </c>
      <c r="AC37" s="21"/>
      <c r="AD37" s="22" t="s">
        <v>312</v>
      </c>
      <c r="AE37" s="19">
        <v>5.6763700000000004</v>
      </c>
      <c r="AF37" s="19">
        <v>6.77182</v>
      </c>
      <c r="AG37" s="19">
        <v>5.55687</v>
      </c>
      <c r="AH37" s="23">
        <v>6.6423500000000004</v>
      </c>
      <c r="AI37" s="19">
        <v>6.6423500000000004</v>
      </c>
      <c r="AJ37" s="20">
        <v>361891335</v>
      </c>
      <c r="AL37" s="21"/>
      <c r="AM37" s="22" t="s">
        <v>312</v>
      </c>
      <c r="AN37" s="19">
        <v>1.95</v>
      </c>
      <c r="AO37" s="19">
        <v>2.2000000000000002</v>
      </c>
      <c r="AP37" s="19">
        <v>1.911</v>
      </c>
      <c r="AQ37" s="23">
        <v>2.11</v>
      </c>
      <c r="AR37" s="19">
        <v>1.9758640000000001</v>
      </c>
      <c r="AS37" s="20">
        <v>1982475203</v>
      </c>
    </row>
    <row r="38" spans="2:45">
      <c r="B38" s="21"/>
      <c r="C38" s="22" t="s">
        <v>313</v>
      </c>
      <c r="D38" s="19">
        <v>4.585</v>
      </c>
      <c r="E38" s="19">
        <v>4.6849999999999996</v>
      </c>
      <c r="F38" s="19">
        <v>4.1825000000000001</v>
      </c>
      <c r="G38" s="23">
        <v>4.55</v>
      </c>
      <c r="H38" s="19">
        <v>4.4153450000000003</v>
      </c>
      <c r="I38" s="20">
        <v>69296788</v>
      </c>
      <c r="K38" s="21"/>
      <c r="L38" s="22" t="s">
        <v>313</v>
      </c>
      <c r="M38" s="19">
        <v>3.948</v>
      </c>
      <c r="N38" s="19">
        <v>3.98</v>
      </c>
      <c r="O38" s="19">
        <v>3.57</v>
      </c>
      <c r="P38" s="23">
        <v>3.8140000000000001</v>
      </c>
      <c r="Q38" s="19">
        <v>3.591345</v>
      </c>
      <c r="R38" s="20">
        <v>1011019158</v>
      </c>
      <c r="T38" s="21"/>
      <c r="U38" s="22" t="s">
        <v>313</v>
      </c>
      <c r="V38" s="19">
        <v>13.31</v>
      </c>
      <c r="W38" s="19">
        <v>13.36</v>
      </c>
      <c r="X38" s="19">
        <v>12.26</v>
      </c>
      <c r="Y38" s="23">
        <v>13.14</v>
      </c>
      <c r="Z38" s="19">
        <v>12.407907</v>
      </c>
      <c r="AA38" s="20">
        <v>392617568</v>
      </c>
      <c r="AC38" s="21"/>
      <c r="AD38" s="22" t="s">
        <v>313</v>
      </c>
      <c r="AE38" s="19">
        <v>6.6622700000000004</v>
      </c>
      <c r="AF38" s="19">
        <v>7.40916</v>
      </c>
      <c r="AG38" s="19">
        <v>5.8755499999999996</v>
      </c>
      <c r="AH38" s="23">
        <v>7.2597800000000001</v>
      </c>
      <c r="AI38" s="19">
        <v>7.2597800000000001</v>
      </c>
      <c r="AJ38" s="20">
        <v>492319677</v>
      </c>
      <c r="AL38" s="21"/>
      <c r="AM38" s="22" t="s">
        <v>313</v>
      </c>
      <c r="AN38" s="19">
        <v>2.1179999999999999</v>
      </c>
      <c r="AO38" s="19">
        <v>2.286</v>
      </c>
      <c r="AP38" s="19">
        <v>1.9359999999999999</v>
      </c>
      <c r="AQ38" s="23">
        <v>2.0960000000000001</v>
      </c>
      <c r="AR38" s="19">
        <v>1.9627540000000001</v>
      </c>
      <c r="AS38" s="20">
        <v>2952590920</v>
      </c>
    </row>
    <row r="39" spans="2:45">
      <c r="B39" s="21"/>
      <c r="C39" s="22" t="s">
        <v>314</v>
      </c>
      <c r="D39" s="19">
        <v>4.5175000000000001</v>
      </c>
      <c r="E39" s="19">
        <v>9.3049999999999997</v>
      </c>
      <c r="F39" s="19">
        <v>4.3949999999999996</v>
      </c>
      <c r="G39" s="23">
        <v>9.24</v>
      </c>
      <c r="H39" s="19">
        <v>8.9665459999999992</v>
      </c>
      <c r="I39" s="20">
        <v>48551670</v>
      </c>
      <c r="K39" s="21"/>
      <c r="L39" s="22" t="s">
        <v>314</v>
      </c>
      <c r="M39" s="19">
        <v>3.8140000000000001</v>
      </c>
      <c r="N39" s="19">
        <v>4.1879999999999997</v>
      </c>
      <c r="O39" s="19">
        <v>3.7240000000000002</v>
      </c>
      <c r="P39" s="23">
        <v>4.1879999999999997</v>
      </c>
      <c r="Q39" s="19">
        <v>3.9435120000000001</v>
      </c>
      <c r="R39" s="20">
        <v>952920473</v>
      </c>
      <c r="T39" s="21"/>
      <c r="U39" s="22" t="s">
        <v>314</v>
      </c>
      <c r="V39" s="19">
        <v>13.33</v>
      </c>
      <c r="W39" s="19">
        <v>15.48</v>
      </c>
      <c r="X39" s="19">
        <v>13.31</v>
      </c>
      <c r="Y39" s="23">
        <v>15.47</v>
      </c>
      <c r="Z39" s="19">
        <v>14.608091999999999</v>
      </c>
      <c r="AA39" s="20">
        <v>378972868</v>
      </c>
      <c r="AC39" s="21"/>
      <c r="AD39" s="22" t="s">
        <v>314</v>
      </c>
      <c r="AE39" s="19">
        <v>7.1801199999999996</v>
      </c>
      <c r="AF39" s="19">
        <v>8.7535699999999999</v>
      </c>
      <c r="AG39" s="19">
        <v>7.0207800000000002</v>
      </c>
      <c r="AH39" s="23">
        <v>8.6290899999999997</v>
      </c>
      <c r="AI39" s="19">
        <v>8.6290899999999997</v>
      </c>
      <c r="AJ39" s="20">
        <v>404800474</v>
      </c>
      <c r="AL39" s="21"/>
      <c r="AM39" s="22" t="s">
        <v>314</v>
      </c>
      <c r="AN39" s="19">
        <v>2.08</v>
      </c>
      <c r="AO39" s="19">
        <v>2.488</v>
      </c>
      <c r="AP39" s="19">
        <v>2.0099999999999998</v>
      </c>
      <c r="AQ39" s="23">
        <v>2.34</v>
      </c>
      <c r="AR39" s="19">
        <v>2.1912430000000001</v>
      </c>
      <c r="AS39" s="20">
        <v>3038247906</v>
      </c>
    </row>
    <row r="40" spans="2:45">
      <c r="B40" s="21"/>
      <c r="C40" s="22" t="s">
        <v>315</v>
      </c>
      <c r="D40" s="19">
        <v>4.625</v>
      </c>
      <c r="E40" s="19">
        <v>4.8274999999999997</v>
      </c>
      <c r="F40" s="19">
        <v>4.6050000000000004</v>
      </c>
      <c r="G40" s="23">
        <v>4.6399999999999997</v>
      </c>
      <c r="H40" s="19">
        <v>4.5026809999999999</v>
      </c>
      <c r="I40" s="20">
        <v>44148314</v>
      </c>
      <c r="K40" s="21"/>
      <c r="L40" s="22" t="s">
        <v>315</v>
      </c>
      <c r="M40" s="19">
        <v>4.1719999999999997</v>
      </c>
      <c r="N40" s="19">
        <v>4.242</v>
      </c>
      <c r="O40" s="19">
        <v>3.8380000000000001</v>
      </c>
      <c r="P40" s="23">
        <v>3.8639999999999999</v>
      </c>
      <c r="Q40" s="19">
        <v>3.6384270000000001</v>
      </c>
      <c r="R40" s="20">
        <v>863566620</v>
      </c>
      <c r="T40" s="21"/>
      <c r="U40" s="22" t="s">
        <v>315</v>
      </c>
      <c r="V40" s="19">
        <v>15.47</v>
      </c>
      <c r="W40" s="19">
        <v>15.92</v>
      </c>
      <c r="X40" s="19">
        <v>14.02</v>
      </c>
      <c r="Y40" s="23">
        <v>14.21</v>
      </c>
      <c r="Z40" s="19">
        <v>13.418293</v>
      </c>
      <c r="AA40" s="20">
        <v>286014069</v>
      </c>
      <c r="AC40" s="21"/>
      <c r="AD40" s="22" t="s">
        <v>315</v>
      </c>
      <c r="AE40" s="19">
        <v>8.6340699999999995</v>
      </c>
      <c r="AF40" s="19">
        <v>10.6557</v>
      </c>
      <c r="AG40" s="19">
        <v>8.2954699999999999</v>
      </c>
      <c r="AH40" s="23">
        <v>10.0581</v>
      </c>
      <c r="AI40" s="19">
        <v>10.0581</v>
      </c>
      <c r="AJ40" s="20">
        <v>661225807</v>
      </c>
      <c r="AL40" s="21"/>
      <c r="AM40" s="22" t="s">
        <v>315</v>
      </c>
      <c r="AN40" s="19">
        <v>2.4159999999999999</v>
      </c>
      <c r="AO40" s="19">
        <v>2.5880000000000001</v>
      </c>
      <c r="AP40" s="19">
        <v>2.1560000000000001</v>
      </c>
      <c r="AQ40" s="23">
        <v>2.17</v>
      </c>
      <c r="AR40" s="19">
        <v>2.0320499999999999</v>
      </c>
      <c r="AS40" s="20">
        <v>2641570956</v>
      </c>
    </row>
    <row r="41" spans="2:45">
      <c r="B41" s="21"/>
      <c r="C41" s="22" t="s">
        <v>316</v>
      </c>
      <c r="D41" s="19">
        <v>4.6399999999999997</v>
      </c>
      <c r="E41" s="19">
        <v>4.9249999999999998</v>
      </c>
      <c r="F41" s="19">
        <v>4.6150000000000002</v>
      </c>
      <c r="G41" s="23">
        <v>4.7750000000000004</v>
      </c>
      <c r="H41" s="19">
        <v>4.633686</v>
      </c>
      <c r="I41" s="20">
        <v>36441006</v>
      </c>
      <c r="K41" s="21"/>
      <c r="L41" s="22" t="s">
        <v>316</v>
      </c>
      <c r="M41" s="19">
        <v>3.8860000000000001</v>
      </c>
      <c r="N41" s="19">
        <v>4.08</v>
      </c>
      <c r="O41" s="19">
        <v>3.8239999999999998</v>
      </c>
      <c r="P41" s="23">
        <v>4.0519999999999996</v>
      </c>
      <c r="Q41" s="19">
        <v>3.900239</v>
      </c>
      <c r="R41" s="20">
        <v>745993651</v>
      </c>
      <c r="T41" s="21"/>
      <c r="U41" s="22" t="s">
        <v>316</v>
      </c>
      <c r="V41" s="19">
        <v>14.31</v>
      </c>
      <c r="W41" s="19">
        <v>14.78</v>
      </c>
      <c r="X41" s="19">
        <v>13.84</v>
      </c>
      <c r="Y41" s="23">
        <v>14.52</v>
      </c>
      <c r="Z41" s="19">
        <v>13.711021000000001</v>
      </c>
      <c r="AA41" s="20">
        <v>286924796</v>
      </c>
      <c r="AC41" s="21"/>
      <c r="AD41" s="22" t="s">
        <v>316</v>
      </c>
      <c r="AE41" s="19">
        <v>10.1776</v>
      </c>
      <c r="AF41" s="19">
        <v>11.123699999999999</v>
      </c>
      <c r="AG41" s="19">
        <v>9.3958899999999996</v>
      </c>
      <c r="AH41" s="23">
        <v>10.2872</v>
      </c>
      <c r="AI41" s="19">
        <v>10.2872</v>
      </c>
      <c r="AJ41" s="20">
        <v>319224151</v>
      </c>
      <c r="AL41" s="21"/>
      <c r="AM41" s="22" t="s">
        <v>316</v>
      </c>
      <c r="AN41" s="19">
        <v>2.1840000000000002</v>
      </c>
      <c r="AO41" s="19">
        <v>2.2599999999999998</v>
      </c>
      <c r="AP41" s="19">
        <v>2.0640000000000001</v>
      </c>
      <c r="AQ41" s="23">
        <v>2.2000000000000002</v>
      </c>
      <c r="AR41" s="19">
        <v>2.0601430000000001</v>
      </c>
      <c r="AS41" s="20">
        <v>2321016740</v>
      </c>
    </row>
    <row r="42" spans="2:45">
      <c r="B42" s="21"/>
      <c r="C42" s="22" t="s">
        <v>317</v>
      </c>
      <c r="D42" s="19">
        <v>4.8375000000000004</v>
      </c>
      <c r="E42" s="19">
        <v>5.4749999999999996</v>
      </c>
      <c r="F42" s="19">
        <v>4.7649999999999997</v>
      </c>
      <c r="G42" s="23">
        <v>5.4349999999999996</v>
      </c>
      <c r="H42" s="19">
        <v>5.2741530000000001</v>
      </c>
      <c r="I42" s="20">
        <v>47754408</v>
      </c>
      <c r="K42" s="21"/>
      <c r="L42" s="22" t="s">
        <v>317</v>
      </c>
      <c r="M42" s="19">
        <v>4.09</v>
      </c>
      <c r="N42" s="19">
        <v>4.42</v>
      </c>
      <c r="O42" s="19">
        <v>4.056</v>
      </c>
      <c r="P42" s="23">
        <v>4.4139999999999997</v>
      </c>
      <c r="Q42" s="19">
        <v>4.2486810000000004</v>
      </c>
      <c r="R42" s="20">
        <v>885419709</v>
      </c>
      <c r="T42" s="21"/>
      <c r="U42" s="22" t="s">
        <v>317</v>
      </c>
      <c r="V42" s="19">
        <v>14.79</v>
      </c>
      <c r="W42" s="19">
        <v>15.35</v>
      </c>
      <c r="X42" s="19">
        <v>14.33</v>
      </c>
      <c r="Y42" s="23">
        <v>15.35</v>
      </c>
      <c r="Z42" s="19">
        <v>14.494778999999999</v>
      </c>
      <c r="AA42" s="20">
        <v>388752664</v>
      </c>
      <c r="AC42" s="21"/>
      <c r="AD42" s="22" t="s">
        <v>317</v>
      </c>
      <c r="AE42" s="19">
        <v>10.277200000000001</v>
      </c>
      <c r="AF42" s="19">
        <v>10.7851</v>
      </c>
      <c r="AG42" s="19">
        <v>9.4755599999999998</v>
      </c>
      <c r="AH42" s="23">
        <v>10.2075</v>
      </c>
      <c r="AI42" s="19">
        <v>10.2075</v>
      </c>
      <c r="AJ42" s="20">
        <v>327854271</v>
      </c>
      <c r="AL42" s="21"/>
      <c r="AM42" s="22" t="s">
        <v>317</v>
      </c>
      <c r="AN42" s="19">
        <v>2.2200000000000002</v>
      </c>
      <c r="AO42" s="19">
        <v>2.5619999999999998</v>
      </c>
      <c r="AP42" s="19">
        <v>2.2160000000000002</v>
      </c>
      <c r="AQ42" s="23">
        <v>2.5459999999999998</v>
      </c>
      <c r="AR42" s="19">
        <v>2.384147</v>
      </c>
      <c r="AS42" s="20">
        <v>3181616984</v>
      </c>
    </row>
    <row r="43" spans="2:45">
      <c r="B43" s="21"/>
      <c r="C43" s="22" t="s">
        <v>318</v>
      </c>
      <c r="D43" s="19">
        <v>5.4649999999999999</v>
      </c>
      <c r="E43" s="19">
        <v>5.5449999999999999</v>
      </c>
      <c r="F43" s="19">
        <v>5.21</v>
      </c>
      <c r="G43" s="23">
        <v>5.43</v>
      </c>
      <c r="H43" s="19">
        <v>5.2693009999999996</v>
      </c>
      <c r="I43" s="20">
        <v>33331314</v>
      </c>
      <c r="K43" s="21"/>
      <c r="L43" s="22" t="s">
        <v>318</v>
      </c>
      <c r="M43" s="19">
        <v>4.42</v>
      </c>
      <c r="N43" s="19">
        <v>4.4539999999999997</v>
      </c>
      <c r="O43" s="19">
        <v>4.1619999999999999</v>
      </c>
      <c r="P43" s="23">
        <v>4.3639999999999999</v>
      </c>
      <c r="Q43" s="19">
        <v>4.2005530000000002</v>
      </c>
      <c r="R43" s="20">
        <v>645212741</v>
      </c>
      <c r="T43" s="21"/>
      <c r="U43" s="22" t="s">
        <v>318</v>
      </c>
      <c r="V43" s="19">
        <v>15.37</v>
      </c>
      <c r="W43" s="19">
        <v>15.45</v>
      </c>
      <c r="X43" s="19">
        <v>14.25</v>
      </c>
      <c r="Y43" s="23">
        <v>14.27</v>
      </c>
      <c r="Z43" s="19">
        <v>13.47495</v>
      </c>
      <c r="AA43" s="20">
        <v>268468479</v>
      </c>
      <c r="AC43" s="21"/>
      <c r="AD43" s="22" t="s">
        <v>318</v>
      </c>
      <c r="AE43" s="19">
        <v>10.1677</v>
      </c>
      <c r="AF43" s="19">
        <v>10.6557</v>
      </c>
      <c r="AG43" s="19">
        <v>8.87805</v>
      </c>
      <c r="AH43" s="23">
        <v>10.3469</v>
      </c>
      <c r="AI43" s="19">
        <v>10.3469</v>
      </c>
      <c r="AJ43" s="20">
        <v>330124316</v>
      </c>
      <c r="AL43" s="21"/>
      <c r="AM43" s="22" t="s">
        <v>318</v>
      </c>
      <c r="AN43" s="19">
        <v>2.5459999999999998</v>
      </c>
      <c r="AO43" s="19">
        <v>2.766</v>
      </c>
      <c r="AP43" s="19">
        <v>2.3879999999999999</v>
      </c>
      <c r="AQ43" s="23">
        <v>2.6739999999999999</v>
      </c>
      <c r="AR43" s="19">
        <v>2.5040100000000001</v>
      </c>
      <c r="AS43" s="20">
        <v>2528622785</v>
      </c>
    </row>
    <row r="44" spans="2:45">
      <c r="B44" s="21"/>
      <c r="C44" s="22" t="s">
        <v>319</v>
      </c>
      <c r="D44" s="19">
        <v>5.43</v>
      </c>
      <c r="E44" s="19">
        <v>6.41</v>
      </c>
      <c r="F44" s="19">
        <v>5.43</v>
      </c>
      <c r="G44" s="23">
        <v>6.2249999999999996</v>
      </c>
      <c r="H44" s="19">
        <v>6.0407729999999997</v>
      </c>
      <c r="I44" s="20">
        <v>45992770</v>
      </c>
      <c r="K44" s="21"/>
      <c r="L44" s="22" t="s">
        <v>319</v>
      </c>
      <c r="M44" s="19">
        <v>4.3639999999999999</v>
      </c>
      <c r="N44" s="19">
        <v>4.8099999999999996</v>
      </c>
      <c r="O44" s="19">
        <v>4.3639999999999999</v>
      </c>
      <c r="P44" s="23">
        <v>4.758</v>
      </c>
      <c r="Q44" s="19">
        <v>4.5797970000000001</v>
      </c>
      <c r="R44" s="20">
        <v>780583340</v>
      </c>
      <c r="T44" s="21"/>
      <c r="U44" s="22" t="s">
        <v>319</v>
      </c>
      <c r="V44" s="19">
        <v>14.27</v>
      </c>
      <c r="W44" s="19">
        <v>15.16</v>
      </c>
      <c r="X44" s="19">
        <v>14.06</v>
      </c>
      <c r="Y44" s="23">
        <v>14.09</v>
      </c>
      <c r="Z44" s="19">
        <v>13.681889999999999</v>
      </c>
      <c r="AA44" s="20">
        <v>334900472</v>
      </c>
      <c r="AC44" s="21"/>
      <c r="AD44" s="22" t="s">
        <v>319</v>
      </c>
      <c r="AE44" s="19">
        <v>10.3469</v>
      </c>
      <c r="AF44" s="19">
        <v>10.4764</v>
      </c>
      <c r="AG44" s="19">
        <v>8.9427800000000008</v>
      </c>
      <c r="AH44" s="23">
        <v>9.3062699999999996</v>
      </c>
      <c r="AI44" s="19">
        <v>9.3062699999999996</v>
      </c>
      <c r="AJ44" s="20">
        <v>371404125</v>
      </c>
      <c r="AL44" s="21"/>
      <c r="AM44" s="22" t="s">
        <v>319</v>
      </c>
      <c r="AN44" s="19">
        <v>2.6739999999999999</v>
      </c>
      <c r="AO44" s="19">
        <v>2.8980000000000001</v>
      </c>
      <c r="AP44" s="19">
        <v>2.5219999999999998</v>
      </c>
      <c r="AQ44" s="23">
        <v>2.548</v>
      </c>
      <c r="AR44" s="19">
        <v>2.3860199999999998</v>
      </c>
      <c r="AS44" s="20">
        <v>2955444580</v>
      </c>
    </row>
    <row r="45" spans="2:45">
      <c r="B45" s="21"/>
      <c r="C45" s="22" t="s">
        <v>320</v>
      </c>
      <c r="D45" s="19">
        <v>6.2750000000000004</v>
      </c>
      <c r="E45" s="19">
        <v>6.41</v>
      </c>
      <c r="F45" s="19">
        <v>6.0650000000000004</v>
      </c>
      <c r="G45" s="23">
        <v>6.17</v>
      </c>
      <c r="H45" s="19">
        <v>6.17</v>
      </c>
      <c r="I45" s="20">
        <v>40713553</v>
      </c>
      <c r="K45" s="21"/>
      <c r="L45" s="22" t="s">
        <v>320</v>
      </c>
      <c r="M45" s="19">
        <v>4.782</v>
      </c>
      <c r="N45" s="19">
        <v>4.9880000000000004</v>
      </c>
      <c r="O45" s="19">
        <v>4.67</v>
      </c>
      <c r="P45" s="23">
        <v>4.694</v>
      </c>
      <c r="Q45" s="19">
        <v>4.5181940000000003</v>
      </c>
      <c r="R45" s="20">
        <v>797656587</v>
      </c>
      <c r="T45" s="21"/>
      <c r="U45" s="22" t="s">
        <v>320</v>
      </c>
      <c r="V45" s="19">
        <v>14.19</v>
      </c>
      <c r="W45" s="19">
        <v>14.31</v>
      </c>
      <c r="X45" s="19">
        <v>13.09</v>
      </c>
      <c r="Y45" s="23">
        <v>13.16</v>
      </c>
      <c r="Z45" s="19">
        <v>12.778827</v>
      </c>
      <c r="AA45" s="20">
        <v>343835591</v>
      </c>
      <c r="AC45" s="21"/>
      <c r="AD45" s="22" t="s">
        <v>320</v>
      </c>
      <c r="AE45" s="19">
        <v>9.3411200000000001</v>
      </c>
      <c r="AF45" s="19">
        <v>10.0183</v>
      </c>
      <c r="AG45" s="19">
        <v>9.1718299999999999</v>
      </c>
      <c r="AH45" s="23">
        <v>9.1917399999999994</v>
      </c>
      <c r="AI45" s="19">
        <v>9.1917399999999994</v>
      </c>
      <c r="AJ45" s="20">
        <v>306497375</v>
      </c>
      <c r="AL45" s="21"/>
      <c r="AM45" s="22" t="s">
        <v>320</v>
      </c>
      <c r="AN45" s="19">
        <v>2.556</v>
      </c>
      <c r="AO45" s="19">
        <v>2.85</v>
      </c>
      <c r="AP45" s="19">
        <v>2.496</v>
      </c>
      <c r="AQ45" s="23">
        <v>2.7759999999999998</v>
      </c>
      <c r="AR45" s="19">
        <v>2.7759999999999998</v>
      </c>
      <c r="AS45" s="20">
        <v>2911928770</v>
      </c>
    </row>
    <row r="46" spans="2:45">
      <c r="B46" s="21"/>
      <c r="C46" s="22" t="s">
        <v>321</v>
      </c>
      <c r="D46" s="19">
        <v>6.19</v>
      </c>
      <c r="E46" s="19">
        <v>6.36</v>
      </c>
      <c r="F46" s="19">
        <v>6.0149999999999997</v>
      </c>
      <c r="G46" s="23">
        <v>6.2549999999999999</v>
      </c>
      <c r="H46" s="19">
        <v>6.2549999999999999</v>
      </c>
      <c r="I46" s="20">
        <v>27101907</v>
      </c>
      <c r="K46" s="21"/>
      <c r="L46" s="22" t="s">
        <v>321</v>
      </c>
      <c r="M46" s="19">
        <v>4.7060000000000004</v>
      </c>
      <c r="N46" s="19">
        <v>4.9960000000000004</v>
      </c>
      <c r="O46" s="19">
        <v>4.6399999999999997</v>
      </c>
      <c r="P46" s="23">
        <v>4.8239999999999998</v>
      </c>
      <c r="Q46" s="19">
        <v>4.6433249999999999</v>
      </c>
      <c r="R46" s="20">
        <v>619907823</v>
      </c>
      <c r="T46" s="21"/>
      <c r="U46" s="22" t="s">
        <v>321</v>
      </c>
      <c r="V46" s="19">
        <v>13.22</v>
      </c>
      <c r="W46" s="19">
        <v>13.5</v>
      </c>
      <c r="X46" s="19">
        <v>12.94</v>
      </c>
      <c r="Y46" s="23">
        <v>13.37</v>
      </c>
      <c r="Z46" s="19">
        <v>12.982744</v>
      </c>
      <c r="AA46" s="20">
        <v>281003039</v>
      </c>
      <c r="AC46" s="21"/>
      <c r="AD46" s="22" t="s">
        <v>321</v>
      </c>
      <c r="AE46" s="19">
        <v>9.3149999999999995</v>
      </c>
      <c r="AF46" s="19">
        <v>10.54</v>
      </c>
      <c r="AG46" s="19">
        <v>9.3000000000000007</v>
      </c>
      <c r="AH46" s="23">
        <v>10.199999999999999</v>
      </c>
      <c r="AI46" s="19">
        <v>10.199999999999999</v>
      </c>
      <c r="AJ46" s="20">
        <v>220513171</v>
      </c>
      <c r="AL46" s="21"/>
      <c r="AM46" s="22" t="s">
        <v>321</v>
      </c>
      <c r="AN46" s="19">
        <v>2.7879999999999998</v>
      </c>
      <c r="AO46" s="19">
        <v>2.9460000000000002</v>
      </c>
      <c r="AP46" s="19">
        <v>2.786</v>
      </c>
      <c r="AQ46" s="23">
        <v>2.9119999999999999</v>
      </c>
      <c r="AR46" s="19">
        <v>2.9119999999999999</v>
      </c>
      <c r="AS46" s="20">
        <v>2126436474</v>
      </c>
    </row>
    <row r="47" spans="2:45">
      <c r="B47" s="21"/>
      <c r="C47" s="22" t="s">
        <v>322</v>
      </c>
      <c r="D47" s="19">
        <v>6.2450000000000001</v>
      </c>
      <c r="E47" s="19">
        <v>6.31</v>
      </c>
      <c r="F47" s="19">
        <v>5.8150000000000004</v>
      </c>
      <c r="G47" s="23">
        <v>6.08</v>
      </c>
      <c r="H47" s="19">
        <v>6.08</v>
      </c>
      <c r="I47" s="20">
        <v>49228633</v>
      </c>
      <c r="K47" s="21"/>
      <c r="L47" s="22" t="s">
        <v>322</v>
      </c>
      <c r="M47" s="19">
        <v>4.8579999999999997</v>
      </c>
      <c r="N47" s="19">
        <v>5.12</v>
      </c>
      <c r="O47" s="19">
        <v>4.806</v>
      </c>
      <c r="P47" s="23">
        <v>5.085</v>
      </c>
      <c r="Q47" s="19">
        <v>4.9859410000000004</v>
      </c>
      <c r="R47" s="20">
        <v>462643319</v>
      </c>
      <c r="T47" s="21"/>
      <c r="U47" s="22" t="s">
        <v>322</v>
      </c>
      <c r="V47" s="19">
        <v>13.48</v>
      </c>
      <c r="W47" s="19">
        <v>13.64</v>
      </c>
      <c r="X47" s="19">
        <v>12.97</v>
      </c>
      <c r="Y47" s="23">
        <v>13.17</v>
      </c>
      <c r="Z47" s="19">
        <v>12.788537</v>
      </c>
      <c r="AA47" s="20">
        <v>249801935</v>
      </c>
      <c r="AC47" s="21"/>
      <c r="AD47" s="22" t="s">
        <v>322</v>
      </c>
      <c r="AE47" s="19">
        <v>10.199999999999999</v>
      </c>
      <c r="AF47" s="19">
        <v>12.92</v>
      </c>
      <c r="AG47" s="19">
        <v>9.7750000000000004</v>
      </c>
      <c r="AH47" s="23">
        <v>12.65</v>
      </c>
      <c r="AI47" s="19">
        <v>12.65</v>
      </c>
      <c r="AJ47" s="20">
        <v>419178391</v>
      </c>
      <c r="AL47" s="21"/>
      <c r="AM47" s="22" t="s">
        <v>322</v>
      </c>
      <c r="AN47" s="19">
        <v>2.94</v>
      </c>
      <c r="AO47" s="19">
        <v>2.9460000000000002</v>
      </c>
      <c r="AP47" s="19">
        <v>2.8079999999999998</v>
      </c>
      <c r="AQ47" s="23">
        <v>2.8359999999999999</v>
      </c>
      <c r="AR47" s="19">
        <v>2.8359999999999999</v>
      </c>
      <c r="AS47" s="20">
        <v>1840603673</v>
      </c>
    </row>
    <row r="48" spans="2:45">
      <c r="B48" s="21"/>
      <c r="C48" s="22" t="s">
        <v>323</v>
      </c>
      <c r="D48" s="19">
        <v>6.1150000000000002</v>
      </c>
      <c r="E48" s="19">
        <v>6.28</v>
      </c>
      <c r="F48" s="19">
        <v>6.04</v>
      </c>
      <c r="G48" s="23">
        <v>6.14</v>
      </c>
      <c r="H48" s="19">
        <v>6.14</v>
      </c>
      <c r="I48" s="20">
        <v>39143271</v>
      </c>
      <c r="K48" s="21"/>
      <c r="L48" s="22" t="s">
        <v>323</v>
      </c>
      <c r="M48" s="19">
        <v>5.0949999999999998</v>
      </c>
      <c r="N48" s="19">
        <v>5.2649999999999997</v>
      </c>
      <c r="O48" s="19">
        <v>5.0199999999999996</v>
      </c>
      <c r="P48" s="23">
        <v>5.0949999999999998</v>
      </c>
      <c r="Q48" s="19">
        <v>4.9957469999999997</v>
      </c>
      <c r="R48" s="20">
        <v>498229891</v>
      </c>
      <c r="T48" s="21"/>
      <c r="U48" s="22" t="s">
        <v>323</v>
      </c>
      <c r="V48" s="19">
        <v>13.23</v>
      </c>
      <c r="W48" s="19">
        <v>14.09</v>
      </c>
      <c r="X48" s="19">
        <v>13.21</v>
      </c>
      <c r="Y48" s="23">
        <v>14</v>
      </c>
      <c r="Z48" s="19">
        <v>13.594497</v>
      </c>
      <c r="AA48" s="20">
        <v>289487106</v>
      </c>
      <c r="AC48" s="21"/>
      <c r="AD48" s="22" t="s">
        <v>323</v>
      </c>
      <c r="AE48" s="19">
        <v>12.77</v>
      </c>
      <c r="AF48" s="19">
        <v>15.25</v>
      </c>
      <c r="AG48" s="19">
        <v>12.75</v>
      </c>
      <c r="AH48" s="23">
        <v>15.16</v>
      </c>
      <c r="AI48" s="19">
        <v>15.16</v>
      </c>
      <c r="AJ48" s="20">
        <v>368590836</v>
      </c>
      <c r="AL48" s="21"/>
      <c r="AM48" s="22" t="s">
        <v>323</v>
      </c>
      <c r="AN48" s="19">
        <v>2.85</v>
      </c>
      <c r="AO48" s="19">
        <v>3.008</v>
      </c>
      <c r="AP48" s="19">
        <v>2.78</v>
      </c>
      <c r="AQ48" s="23">
        <v>2.992</v>
      </c>
      <c r="AR48" s="19">
        <v>2.992</v>
      </c>
      <c r="AS48" s="20">
        <v>1609238230</v>
      </c>
    </row>
    <row r="49" spans="2:45">
      <c r="B49" s="21"/>
      <c r="C49" s="22" t="s">
        <v>324</v>
      </c>
      <c r="D49" s="19">
        <v>6.17</v>
      </c>
      <c r="E49" s="19">
        <v>6.89</v>
      </c>
      <c r="F49" s="19">
        <v>6.125</v>
      </c>
      <c r="G49" s="23">
        <v>6.88</v>
      </c>
      <c r="H49" s="19">
        <v>6.88</v>
      </c>
      <c r="I49" s="20">
        <v>57302868</v>
      </c>
      <c r="K49" s="21"/>
      <c r="L49" s="22" t="s">
        <v>324</v>
      </c>
      <c r="M49" s="19">
        <v>5.0750000000000002</v>
      </c>
      <c r="N49" s="19">
        <v>5.3550000000000004</v>
      </c>
      <c r="O49" s="19">
        <v>4.95</v>
      </c>
      <c r="P49" s="23">
        <v>5.3250000000000002</v>
      </c>
      <c r="Q49" s="19">
        <v>5.221266</v>
      </c>
      <c r="R49" s="20">
        <v>546801712</v>
      </c>
      <c r="T49" s="21"/>
      <c r="U49" s="22" t="s">
        <v>324</v>
      </c>
      <c r="V49" s="19">
        <v>14.02</v>
      </c>
      <c r="W49" s="19">
        <v>14.07</v>
      </c>
      <c r="X49" s="19">
        <v>13.62</v>
      </c>
      <c r="Y49" s="23">
        <v>14.04</v>
      </c>
      <c r="Z49" s="19">
        <v>14.04</v>
      </c>
      <c r="AA49" s="20">
        <v>258637258</v>
      </c>
      <c r="AC49" s="21"/>
      <c r="AD49" s="22" t="s">
        <v>324</v>
      </c>
      <c r="AE49" s="19">
        <v>15.22</v>
      </c>
      <c r="AF49" s="19">
        <v>15.34</v>
      </c>
      <c r="AG49" s="19">
        <v>13.95</v>
      </c>
      <c r="AH49" s="23">
        <v>14.84</v>
      </c>
      <c r="AI49" s="19">
        <v>14.84</v>
      </c>
      <c r="AJ49" s="20">
        <v>276781654</v>
      </c>
      <c r="AL49" s="21"/>
      <c r="AM49" s="22" t="s">
        <v>324</v>
      </c>
      <c r="AN49" s="19">
        <v>2.9860000000000002</v>
      </c>
      <c r="AO49" s="19">
        <v>3.0059999999999998</v>
      </c>
      <c r="AP49" s="19">
        <v>2.8340000000000001</v>
      </c>
      <c r="AQ49" s="23">
        <v>2.8860000000000001</v>
      </c>
      <c r="AR49" s="19">
        <v>2.8860000000000001</v>
      </c>
      <c r="AS49" s="20">
        <v>1751456673</v>
      </c>
    </row>
    <row r="50" spans="2:45">
      <c r="B50" s="21"/>
      <c r="C50" s="22" t="s">
        <v>325</v>
      </c>
      <c r="D50" s="19">
        <v>6.9050000000000002</v>
      </c>
      <c r="E50" s="19">
        <v>6.95</v>
      </c>
      <c r="F50" s="19">
        <v>6.28</v>
      </c>
      <c r="G50" s="23">
        <v>6.54</v>
      </c>
      <c r="H50" s="19">
        <v>6.54</v>
      </c>
      <c r="I50" s="20">
        <v>117705884</v>
      </c>
      <c r="K50" s="21"/>
      <c r="L50" s="22" t="s">
        <v>325</v>
      </c>
      <c r="M50" s="19">
        <v>5.3449999999999998</v>
      </c>
      <c r="N50" s="19">
        <v>5.55</v>
      </c>
      <c r="O50" s="19">
        <v>5.165</v>
      </c>
      <c r="P50" s="23">
        <v>5.4550000000000001</v>
      </c>
      <c r="Q50" s="19">
        <v>5.3487330000000002</v>
      </c>
      <c r="R50" s="20">
        <v>566455762</v>
      </c>
      <c r="T50" s="21"/>
      <c r="U50" s="22" t="s">
        <v>325</v>
      </c>
      <c r="V50" s="19">
        <v>14.1</v>
      </c>
      <c r="W50" s="19">
        <v>14.76</v>
      </c>
      <c r="X50" s="19">
        <v>13.62</v>
      </c>
      <c r="Y50" s="23">
        <v>13.81</v>
      </c>
      <c r="Z50" s="19">
        <v>13.81</v>
      </c>
      <c r="AA50" s="20">
        <v>314549686</v>
      </c>
      <c r="AC50" s="21"/>
      <c r="AD50" s="22" t="s">
        <v>325</v>
      </c>
      <c r="AE50" s="19">
        <v>14.94</v>
      </c>
      <c r="AF50" s="19">
        <v>15.82</v>
      </c>
      <c r="AG50" s="19">
        <v>14.33</v>
      </c>
      <c r="AH50" s="23">
        <v>14.42</v>
      </c>
      <c r="AI50" s="19">
        <v>14.42</v>
      </c>
      <c r="AJ50" s="20">
        <v>226857563</v>
      </c>
      <c r="AL50" s="21"/>
      <c r="AM50" s="22" t="s">
        <v>325</v>
      </c>
      <c r="AN50" s="19">
        <v>2.8940000000000001</v>
      </c>
      <c r="AO50" s="19">
        <v>2.9020000000000001</v>
      </c>
      <c r="AP50" s="19">
        <v>2.742</v>
      </c>
      <c r="AQ50" s="23">
        <v>2.8220000000000001</v>
      </c>
      <c r="AR50" s="19">
        <v>2.8220000000000001</v>
      </c>
      <c r="AS50" s="20">
        <v>1576225606</v>
      </c>
    </row>
    <row r="51" spans="2:45">
      <c r="B51" s="21"/>
      <c r="C51" s="22" t="s">
        <v>326</v>
      </c>
      <c r="D51" s="19">
        <v>6.59</v>
      </c>
      <c r="E51" s="19">
        <v>6.64</v>
      </c>
      <c r="F51" s="19">
        <v>6.335</v>
      </c>
      <c r="G51" s="23">
        <v>6.4450000000000003</v>
      </c>
      <c r="H51" s="19">
        <v>6.4450000000000003</v>
      </c>
      <c r="I51" s="20">
        <v>38334147</v>
      </c>
      <c r="K51" s="21"/>
      <c r="L51" s="22" t="s">
        <v>326</v>
      </c>
      <c r="M51" s="19">
        <v>5.45</v>
      </c>
      <c r="N51" s="19">
        <v>5.585</v>
      </c>
      <c r="O51" s="19">
        <v>5.125</v>
      </c>
      <c r="P51" s="23">
        <v>5.13</v>
      </c>
      <c r="Q51" s="19">
        <v>5.0300649999999996</v>
      </c>
      <c r="R51" s="20">
        <v>516147149</v>
      </c>
      <c r="T51" s="21"/>
      <c r="U51" s="22" t="s">
        <v>326</v>
      </c>
      <c r="V51" s="19">
        <v>13.9</v>
      </c>
      <c r="W51" s="19">
        <v>14.29</v>
      </c>
      <c r="X51" s="19">
        <v>13.77</v>
      </c>
      <c r="Y51" s="23">
        <v>13.8</v>
      </c>
      <c r="Z51" s="19">
        <v>13.8</v>
      </c>
      <c r="AA51" s="20">
        <v>228609354</v>
      </c>
      <c r="AC51" s="21"/>
      <c r="AD51" s="22" t="s">
        <v>326</v>
      </c>
      <c r="AE51" s="19">
        <v>14.45</v>
      </c>
      <c r="AF51" s="19">
        <v>15.58</v>
      </c>
      <c r="AG51" s="19">
        <v>13.73</v>
      </c>
      <c r="AH51" s="23">
        <v>14.91</v>
      </c>
      <c r="AI51" s="19">
        <v>14.91</v>
      </c>
      <c r="AJ51" s="20">
        <v>153990280</v>
      </c>
      <c r="AL51" s="21"/>
      <c r="AM51" s="22" t="s">
        <v>326</v>
      </c>
      <c r="AN51" s="19">
        <v>2.83</v>
      </c>
      <c r="AO51" s="19">
        <v>2.9359999999999999</v>
      </c>
      <c r="AP51" s="19">
        <v>2.746</v>
      </c>
      <c r="AQ51" s="23">
        <v>2.77</v>
      </c>
      <c r="AR51" s="19">
        <v>2.77</v>
      </c>
      <c r="AS51" s="20">
        <v>1585610701</v>
      </c>
    </row>
    <row r="52" spans="2:45">
      <c r="B52" s="21"/>
      <c r="C52" s="22" t="s">
        <v>327</v>
      </c>
      <c r="D52" s="19">
        <v>6.4450000000000003</v>
      </c>
      <c r="E52" s="19">
        <v>6.4749999999999996</v>
      </c>
      <c r="F52" s="19">
        <v>6.2050000000000001</v>
      </c>
      <c r="G52" s="23">
        <v>6.41</v>
      </c>
      <c r="H52" s="19">
        <v>6.41</v>
      </c>
      <c r="I52" s="20">
        <v>52195320</v>
      </c>
      <c r="K52" s="21"/>
      <c r="L52" s="22" t="s">
        <v>327</v>
      </c>
      <c r="M52" s="19">
        <v>5.13</v>
      </c>
      <c r="N52" s="19">
        <v>5.41</v>
      </c>
      <c r="O52" s="19">
        <v>5.0199999999999996</v>
      </c>
      <c r="P52" s="23">
        <v>5.08</v>
      </c>
      <c r="Q52" s="19">
        <v>4.981039</v>
      </c>
      <c r="R52" s="20">
        <v>703327345</v>
      </c>
      <c r="T52" s="21"/>
      <c r="U52" s="22" t="s">
        <v>327</v>
      </c>
      <c r="V52" s="19">
        <v>13.8</v>
      </c>
      <c r="W52" s="19">
        <v>15</v>
      </c>
      <c r="X52" s="19">
        <v>13.74</v>
      </c>
      <c r="Y52" s="23">
        <v>13.92</v>
      </c>
      <c r="Z52" s="19">
        <v>13.92</v>
      </c>
      <c r="AA52" s="20">
        <v>290648624</v>
      </c>
      <c r="AC52" s="21"/>
      <c r="AD52" s="22" t="s">
        <v>327</v>
      </c>
      <c r="AE52" s="19">
        <v>14.91</v>
      </c>
      <c r="AF52" s="19">
        <v>20.200001</v>
      </c>
      <c r="AG52" s="19">
        <v>14.31</v>
      </c>
      <c r="AH52" s="23">
        <v>15.55</v>
      </c>
      <c r="AI52" s="19">
        <v>15.55</v>
      </c>
      <c r="AJ52" s="20">
        <v>442460322</v>
      </c>
      <c r="AL52" s="21"/>
      <c r="AM52" s="22" t="s">
        <v>327</v>
      </c>
      <c r="AN52" s="19">
        <v>2.77</v>
      </c>
      <c r="AO52" s="19">
        <v>3.1934999999999998</v>
      </c>
      <c r="AP52" s="19">
        <v>2.714</v>
      </c>
      <c r="AQ52" s="23">
        <v>2.754</v>
      </c>
      <c r="AR52" s="19">
        <v>2.754</v>
      </c>
      <c r="AS52" s="20">
        <v>2003642179</v>
      </c>
    </row>
    <row r="53" spans="2:45">
      <c r="B53" s="21"/>
      <c r="C53" s="22" t="s">
        <v>328</v>
      </c>
      <c r="D53" s="19">
        <v>6.415</v>
      </c>
      <c r="E53" s="19">
        <v>6.5549999999999997</v>
      </c>
      <c r="F53" s="19">
        <v>5.82</v>
      </c>
      <c r="G53" s="23">
        <v>5.9</v>
      </c>
      <c r="H53" s="19">
        <v>5.9</v>
      </c>
      <c r="I53" s="20">
        <v>58736555</v>
      </c>
      <c r="K53" s="21"/>
      <c r="L53" s="22" t="s">
        <v>328</v>
      </c>
      <c r="M53" s="19">
        <v>5.14</v>
      </c>
      <c r="N53" s="19">
        <v>5.1840000000000002</v>
      </c>
      <c r="O53" s="19">
        <v>4.6120000000000001</v>
      </c>
      <c r="P53" s="23">
        <v>4.7789999999999999</v>
      </c>
      <c r="Q53" s="19">
        <v>4.7789999999999999</v>
      </c>
      <c r="R53" s="20">
        <v>788033230</v>
      </c>
      <c r="T53" s="21"/>
      <c r="U53" s="22" t="s">
        <v>328</v>
      </c>
      <c r="V53" s="19">
        <v>14.616</v>
      </c>
      <c r="W53" s="19">
        <v>14.76</v>
      </c>
      <c r="X53" s="19">
        <v>13.25</v>
      </c>
      <c r="Y53" s="23">
        <v>13.714</v>
      </c>
      <c r="Z53" s="19">
        <v>13.714</v>
      </c>
      <c r="AA53" s="20">
        <v>321028813</v>
      </c>
      <c r="AC53" s="21"/>
      <c r="AD53" s="22" t="s">
        <v>328</v>
      </c>
      <c r="AE53" s="19">
        <v>19.620000999999998</v>
      </c>
      <c r="AF53" s="19">
        <v>19.672001000000002</v>
      </c>
      <c r="AG53" s="19">
        <v>16.91</v>
      </c>
      <c r="AH53" s="23">
        <v>17.572001</v>
      </c>
      <c r="AI53" s="19">
        <v>17.572001</v>
      </c>
      <c r="AJ53" s="20">
        <v>272887886</v>
      </c>
      <c r="AL53" s="21"/>
      <c r="AM53" s="22" t="s">
        <v>328</v>
      </c>
      <c r="AN53" s="19">
        <v>3.1779999999999999</v>
      </c>
      <c r="AO53" s="19">
        <v>3.23</v>
      </c>
      <c r="AP53" s="19">
        <v>2.9820000000000002</v>
      </c>
      <c r="AQ53" s="23">
        <v>3.0960000000000001</v>
      </c>
      <c r="AR53" s="19">
        <v>3.0960000000000001</v>
      </c>
      <c r="AS53" s="20">
        <v>2302204349</v>
      </c>
    </row>
    <row r="54" spans="2:45">
      <c r="B54" s="21"/>
      <c r="C54" s="22" t="s">
        <v>329</v>
      </c>
      <c r="D54" s="19">
        <v>5.8449999999999998</v>
      </c>
      <c r="E54" s="19">
        <v>6.23</v>
      </c>
      <c r="F54" s="19">
        <v>5.67</v>
      </c>
      <c r="G54" s="23">
        <v>6.15</v>
      </c>
      <c r="H54" s="19">
        <v>6.15</v>
      </c>
      <c r="I54" s="20">
        <v>52256368</v>
      </c>
      <c r="K54" s="21"/>
      <c r="L54" s="22" t="s">
        <v>329</v>
      </c>
      <c r="M54" s="19">
        <v>4.7640000000000002</v>
      </c>
      <c r="N54" s="19">
        <v>5.0279999999999996</v>
      </c>
      <c r="O54" s="19">
        <v>4.5460000000000003</v>
      </c>
      <c r="P54" s="23">
        <v>4.97</v>
      </c>
      <c r="Q54" s="19">
        <v>4.97</v>
      </c>
      <c r="R54" s="20">
        <v>668872627</v>
      </c>
      <c r="T54" s="21"/>
      <c r="U54" s="22" t="s">
        <v>329</v>
      </c>
      <c r="V54" s="19">
        <v>13.65</v>
      </c>
      <c r="W54" s="19">
        <v>14.37</v>
      </c>
      <c r="X54" s="19">
        <v>13.22</v>
      </c>
      <c r="Y54" s="23">
        <v>14.288</v>
      </c>
      <c r="Z54" s="19">
        <v>14.288</v>
      </c>
      <c r="AA54" s="20">
        <v>340694576</v>
      </c>
      <c r="AC54" s="21"/>
      <c r="AD54" s="22" t="s">
        <v>329</v>
      </c>
      <c r="AE54" s="19">
        <v>17.450001</v>
      </c>
      <c r="AF54" s="19">
        <v>17.700001</v>
      </c>
      <c r="AG54" s="19">
        <v>15.58</v>
      </c>
      <c r="AH54" s="23">
        <v>16.502001</v>
      </c>
      <c r="AI54" s="19">
        <v>16.502001</v>
      </c>
      <c r="AJ54" s="20">
        <v>235902262</v>
      </c>
      <c r="AL54" s="21"/>
      <c r="AM54" s="22" t="s">
        <v>329</v>
      </c>
      <c r="AN54" s="19">
        <v>3.0859999999999999</v>
      </c>
      <c r="AO54" s="19">
        <v>3.0964999999999998</v>
      </c>
      <c r="AP54" s="19">
        <v>2.8944999999999999</v>
      </c>
      <c r="AQ54" s="23">
        <v>2.9535</v>
      </c>
      <c r="AR54" s="19">
        <v>2.9535</v>
      </c>
      <c r="AS54" s="20">
        <v>2024584827</v>
      </c>
    </row>
    <row r="55" spans="2:45">
      <c r="B55" s="21"/>
      <c r="C55" s="22" t="s">
        <v>330</v>
      </c>
      <c r="D55" s="19">
        <v>6.15</v>
      </c>
      <c r="E55" s="19">
        <v>6.43</v>
      </c>
      <c r="F55" s="19">
        <v>6.05</v>
      </c>
      <c r="G55" s="23">
        <v>6.22</v>
      </c>
      <c r="H55" s="19">
        <v>6.22</v>
      </c>
      <c r="I55" s="20">
        <v>40075553</v>
      </c>
      <c r="K55" s="21"/>
      <c r="L55" s="22" t="s">
        <v>330</v>
      </c>
      <c r="M55" s="19">
        <v>4.97</v>
      </c>
      <c r="N55" s="19">
        <v>5.2779999999999996</v>
      </c>
      <c r="O55" s="19">
        <v>4.8929999999999998</v>
      </c>
      <c r="P55" s="23">
        <v>5.2679999999999998</v>
      </c>
      <c r="Q55" s="19">
        <v>5.2679999999999998</v>
      </c>
      <c r="R55" s="20">
        <v>428872505</v>
      </c>
      <c r="T55" s="21"/>
      <c r="U55" s="22" t="s">
        <v>330</v>
      </c>
      <c r="V55" s="19">
        <v>14.288</v>
      </c>
      <c r="W55" s="19">
        <v>16.200001</v>
      </c>
      <c r="X55" s="19">
        <v>14.2</v>
      </c>
      <c r="Y55" s="23">
        <v>16.200001</v>
      </c>
      <c r="Z55" s="19">
        <v>16.200001</v>
      </c>
      <c r="AA55" s="20">
        <v>335818129</v>
      </c>
      <c r="AC55" s="21"/>
      <c r="AD55" s="22" t="s">
        <v>330</v>
      </c>
      <c r="AE55" s="19">
        <v>16.502001</v>
      </c>
      <c r="AF55" s="19">
        <v>19.899999999999999</v>
      </c>
      <c r="AG55" s="19">
        <v>16.254000000000001</v>
      </c>
      <c r="AH55" s="23">
        <v>18.57</v>
      </c>
      <c r="AI55" s="19">
        <v>18.57</v>
      </c>
      <c r="AJ55" s="20">
        <v>268012508</v>
      </c>
      <c r="AL55" s="21"/>
      <c r="AM55" s="22" t="s">
        <v>330</v>
      </c>
      <c r="AN55" s="19">
        <v>2.9535</v>
      </c>
      <c r="AO55" s="19">
        <v>3.2</v>
      </c>
      <c r="AP55" s="19">
        <v>2.9115000000000002</v>
      </c>
      <c r="AQ55" s="23">
        <v>3.157</v>
      </c>
      <c r="AR55" s="19">
        <v>3.157</v>
      </c>
      <c r="AS55" s="20">
        <v>1493362716</v>
      </c>
    </row>
    <row r="56" spans="2:45">
      <c r="B56" s="21"/>
      <c r="C56" s="22" t="s">
        <v>331</v>
      </c>
      <c r="D56" s="19">
        <v>6.22</v>
      </c>
      <c r="E56" s="19">
        <v>6.25</v>
      </c>
      <c r="F56" s="19">
        <v>6.2050000000000001</v>
      </c>
      <c r="G56" s="23">
        <v>6.22</v>
      </c>
      <c r="H56" s="19">
        <v>6.22</v>
      </c>
      <c r="I56" s="20">
        <v>2603655</v>
      </c>
      <c r="K56" s="21"/>
      <c r="L56" s="22" t="s">
        <v>331</v>
      </c>
      <c r="M56" s="19">
        <v>5.2679999999999998</v>
      </c>
      <c r="N56" s="19">
        <v>5.34</v>
      </c>
      <c r="O56" s="19">
        <v>5.2640000000000002</v>
      </c>
      <c r="P56" s="23">
        <v>5.34</v>
      </c>
      <c r="Q56" s="19">
        <v>5.34</v>
      </c>
      <c r="R56" s="20">
        <v>33242742</v>
      </c>
      <c r="T56" s="21"/>
      <c r="U56" s="22" t="s">
        <v>331</v>
      </c>
      <c r="V56" s="19">
        <v>16.200001</v>
      </c>
      <c r="W56" s="19">
        <v>16.335999999999999</v>
      </c>
      <c r="X56" s="19">
        <v>16.101998999999999</v>
      </c>
      <c r="Y56" s="23">
        <v>16.322001</v>
      </c>
      <c r="Z56" s="19">
        <v>16.322001</v>
      </c>
      <c r="AA56" s="20">
        <v>16109969</v>
      </c>
      <c r="AC56" s="21"/>
      <c r="AD56" s="22" t="s">
        <v>331</v>
      </c>
      <c r="AE56" s="19">
        <v>18.57</v>
      </c>
      <c r="AF56" s="19">
        <v>19.143999000000001</v>
      </c>
      <c r="AG56" s="19">
        <v>18.34</v>
      </c>
      <c r="AH56" s="23">
        <v>19.030000999999999</v>
      </c>
      <c r="AI56" s="19">
        <v>19.030000999999999</v>
      </c>
      <c r="AJ56" s="20">
        <v>14152690</v>
      </c>
      <c r="AL56" s="21"/>
      <c r="AM56" s="22" t="s">
        <v>331</v>
      </c>
      <c r="AN56" s="19">
        <v>3.157</v>
      </c>
      <c r="AO56" s="19">
        <v>3.1779999999999999</v>
      </c>
      <c r="AP56" s="19">
        <v>3.1509999999999998</v>
      </c>
      <c r="AQ56" s="23">
        <v>3.1684999999999999</v>
      </c>
      <c r="AR56" s="19">
        <v>3.1684999999999999</v>
      </c>
      <c r="AS56" s="20">
        <v>76396540</v>
      </c>
    </row>
    <row r="59" spans="2:45">
      <c r="B59" s="21" t="s">
        <v>343</v>
      </c>
      <c r="C59" s="24" t="s">
        <v>300</v>
      </c>
      <c r="D59" s="25" t="s">
        <v>301</v>
      </c>
      <c r="E59" s="25" t="s">
        <v>302</v>
      </c>
      <c r="F59" s="25" t="s">
        <v>303</v>
      </c>
      <c r="G59" s="2" t="s">
        <v>304</v>
      </c>
      <c r="H59" s="25" t="s">
        <v>305</v>
      </c>
      <c r="I59" s="25" t="s">
        <v>306</v>
      </c>
      <c r="K59" s="21" t="s">
        <v>347</v>
      </c>
      <c r="L59" s="24" t="s">
        <v>300</v>
      </c>
      <c r="M59" s="25" t="s">
        <v>301</v>
      </c>
      <c r="N59" s="25" t="s">
        <v>302</v>
      </c>
      <c r="O59" s="25" t="s">
        <v>303</v>
      </c>
      <c r="P59" s="2" t="s">
        <v>304</v>
      </c>
      <c r="Q59" s="25" t="s">
        <v>305</v>
      </c>
      <c r="R59" s="25" t="s">
        <v>306</v>
      </c>
      <c r="T59" s="21" t="s">
        <v>338</v>
      </c>
      <c r="U59" s="24" t="s">
        <v>300</v>
      </c>
      <c r="V59" s="25" t="s">
        <v>301</v>
      </c>
      <c r="W59" s="25" t="s">
        <v>302</v>
      </c>
      <c r="X59" s="25" t="s">
        <v>303</v>
      </c>
      <c r="Y59" s="2" t="s">
        <v>304</v>
      </c>
      <c r="Z59" s="25" t="s">
        <v>305</v>
      </c>
      <c r="AA59" s="25" t="s">
        <v>306</v>
      </c>
      <c r="AC59" s="21" t="s">
        <v>334</v>
      </c>
      <c r="AD59" s="24" t="s">
        <v>300</v>
      </c>
      <c r="AE59" s="25" t="s">
        <v>301</v>
      </c>
      <c r="AF59" s="25" t="s">
        <v>302</v>
      </c>
      <c r="AG59" s="25" t="s">
        <v>303</v>
      </c>
      <c r="AH59" s="2" t="s">
        <v>304</v>
      </c>
      <c r="AI59" s="25" t="s">
        <v>305</v>
      </c>
      <c r="AJ59" s="25" t="s">
        <v>306</v>
      </c>
      <c r="AL59" s="21" t="s">
        <v>333</v>
      </c>
      <c r="AM59" s="24" t="s">
        <v>300</v>
      </c>
      <c r="AN59" s="25" t="s">
        <v>301</v>
      </c>
      <c r="AO59" s="25" t="s">
        <v>302</v>
      </c>
      <c r="AP59" s="25" t="s">
        <v>303</v>
      </c>
      <c r="AQ59" s="2" t="s">
        <v>304</v>
      </c>
      <c r="AR59" s="25" t="s">
        <v>305</v>
      </c>
      <c r="AS59" s="25" t="s">
        <v>306</v>
      </c>
    </row>
    <row r="61" spans="2:45">
      <c r="C61" s="22" t="s">
        <v>308</v>
      </c>
      <c r="D61" s="19">
        <v>48.849997999999999</v>
      </c>
      <c r="E61" s="19">
        <v>48.91</v>
      </c>
      <c r="F61" s="19">
        <v>43.150002000000001</v>
      </c>
      <c r="G61" s="23">
        <v>43.639999000000003</v>
      </c>
      <c r="H61" s="19">
        <v>42.075912000000002</v>
      </c>
      <c r="I61" s="20">
        <v>25939438</v>
      </c>
      <c r="L61" s="22" t="s">
        <v>308</v>
      </c>
      <c r="M61" s="19">
        <v>4.0119999999999996</v>
      </c>
      <c r="N61" s="19">
        <v>4.0419999999999998</v>
      </c>
      <c r="O61" s="19">
        <v>2.9740000000000002</v>
      </c>
      <c r="P61" s="23">
        <v>3.1320000000000001</v>
      </c>
      <c r="Q61" s="19">
        <v>3.1320000000000001</v>
      </c>
      <c r="R61" s="20">
        <v>121750447</v>
      </c>
      <c r="U61" s="22" t="s">
        <v>308</v>
      </c>
      <c r="V61" s="19">
        <v>22.01</v>
      </c>
      <c r="W61" s="19">
        <v>22.200001</v>
      </c>
      <c r="X61" s="19">
        <v>17.870000999999998</v>
      </c>
      <c r="Y61" s="23">
        <v>19.639999</v>
      </c>
      <c r="Z61" s="19">
        <v>18.974663</v>
      </c>
      <c r="AA61" s="20">
        <v>23141821</v>
      </c>
      <c r="AD61" s="22" t="s">
        <v>308</v>
      </c>
      <c r="AE61" s="19">
        <v>6.89</v>
      </c>
      <c r="AF61" s="19">
        <v>7.0350000000000001</v>
      </c>
      <c r="AG61" s="19">
        <v>5.7050000000000001</v>
      </c>
      <c r="AH61" s="23">
        <v>5.96</v>
      </c>
      <c r="AI61" s="19">
        <v>5.3258890000000001</v>
      </c>
      <c r="AJ61" s="20">
        <v>134868352</v>
      </c>
      <c r="AM61" s="22" t="s">
        <v>308</v>
      </c>
      <c r="AN61" s="19">
        <v>38.200001</v>
      </c>
      <c r="AO61" s="19">
        <v>39.029998999999997</v>
      </c>
      <c r="AP61" s="19">
        <v>33.009998000000003</v>
      </c>
      <c r="AQ61" s="23">
        <v>36.650002000000001</v>
      </c>
      <c r="AR61" s="19">
        <v>36.042568000000003</v>
      </c>
      <c r="AS61" s="20">
        <v>14102087</v>
      </c>
    </row>
    <row r="62" spans="2:45">
      <c r="B62" s="21"/>
      <c r="C62" s="22" t="s">
        <v>309</v>
      </c>
      <c r="D62" s="19">
        <v>43.73</v>
      </c>
      <c r="E62" s="19">
        <v>45.889999000000003</v>
      </c>
      <c r="F62" s="19">
        <v>42.049999</v>
      </c>
      <c r="G62" s="23">
        <v>43.41</v>
      </c>
      <c r="H62" s="19">
        <v>41.854156000000003</v>
      </c>
      <c r="I62" s="20">
        <v>20382442</v>
      </c>
      <c r="K62" s="21"/>
      <c r="L62" s="22" t="s">
        <v>309</v>
      </c>
      <c r="M62" s="19">
        <v>3.1520000000000001</v>
      </c>
      <c r="N62" s="19">
        <v>3.4279999999999999</v>
      </c>
      <c r="O62" s="19">
        <v>2.702</v>
      </c>
      <c r="P62" s="23">
        <v>2.7080000000000002</v>
      </c>
      <c r="Q62" s="19">
        <v>2.7080000000000002</v>
      </c>
      <c r="R62" s="20">
        <v>148035479</v>
      </c>
      <c r="T62" s="21"/>
      <c r="U62" s="22" t="s">
        <v>309</v>
      </c>
      <c r="V62" s="19">
        <v>19.610001</v>
      </c>
      <c r="W62" s="19">
        <v>21.280000999999999</v>
      </c>
      <c r="X62" s="19">
        <v>18.27</v>
      </c>
      <c r="Y62" s="23">
        <v>20.92</v>
      </c>
      <c r="Z62" s="19">
        <v>20.211302</v>
      </c>
      <c r="AA62" s="20">
        <v>18933424</v>
      </c>
      <c r="AC62" s="21"/>
      <c r="AD62" s="22" t="s">
        <v>309</v>
      </c>
      <c r="AE62" s="19">
        <v>6.02</v>
      </c>
      <c r="AF62" s="19">
        <v>6.4</v>
      </c>
      <c r="AG62" s="19">
        <v>5.69</v>
      </c>
      <c r="AH62" s="23">
        <v>6.2249999999999996</v>
      </c>
      <c r="AI62" s="19">
        <v>5.8503470000000002</v>
      </c>
      <c r="AJ62" s="20">
        <v>51414662</v>
      </c>
      <c r="AL62" s="21"/>
      <c r="AM62" s="22" t="s">
        <v>309</v>
      </c>
      <c r="AN62" s="19">
        <v>36.740001999999997</v>
      </c>
      <c r="AO62" s="19">
        <v>41</v>
      </c>
      <c r="AP62" s="19">
        <v>34.82</v>
      </c>
      <c r="AQ62" s="23">
        <v>40.439999</v>
      </c>
      <c r="AR62" s="19">
        <v>39.769753000000001</v>
      </c>
      <c r="AS62" s="20">
        <v>10722769</v>
      </c>
    </row>
    <row r="63" spans="2:45">
      <c r="B63" s="21"/>
      <c r="C63" s="22" t="s">
        <v>310</v>
      </c>
      <c r="D63" s="19">
        <v>43.439999</v>
      </c>
      <c r="E63" s="19">
        <v>44.689999</v>
      </c>
      <c r="F63" s="19">
        <v>41.900002000000001</v>
      </c>
      <c r="G63" s="23">
        <v>43.25</v>
      </c>
      <c r="H63" s="19">
        <v>41.699894</v>
      </c>
      <c r="I63" s="20">
        <v>12430466</v>
      </c>
      <c r="K63" s="21"/>
      <c r="L63" s="22" t="s">
        <v>310</v>
      </c>
      <c r="M63" s="19">
        <v>2.76</v>
      </c>
      <c r="N63" s="19">
        <v>3.008</v>
      </c>
      <c r="O63" s="19">
        <v>2.56</v>
      </c>
      <c r="P63" s="23">
        <v>2.8359999999999999</v>
      </c>
      <c r="Q63" s="19">
        <v>2.8359999999999999</v>
      </c>
      <c r="R63" s="20">
        <v>151437291</v>
      </c>
      <c r="T63" s="21"/>
      <c r="U63" s="22" t="s">
        <v>310</v>
      </c>
      <c r="V63" s="19">
        <v>21.309999000000001</v>
      </c>
      <c r="W63" s="19">
        <v>22.25</v>
      </c>
      <c r="X63" s="19">
        <v>20.389999</v>
      </c>
      <c r="Y63" s="23">
        <v>22.120000999999998</v>
      </c>
      <c r="Z63" s="19">
        <v>21.370649</v>
      </c>
      <c r="AA63" s="20">
        <v>16056255</v>
      </c>
      <c r="AC63" s="21"/>
      <c r="AD63" s="22" t="s">
        <v>310</v>
      </c>
      <c r="AE63" s="19">
        <v>6.22</v>
      </c>
      <c r="AF63" s="19">
        <v>6.585</v>
      </c>
      <c r="AG63" s="19">
        <v>5.9249999999999998</v>
      </c>
      <c r="AH63" s="23">
        <v>6.25</v>
      </c>
      <c r="AI63" s="19">
        <v>5.8738429999999999</v>
      </c>
      <c r="AJ63" s="20">
        <v>44846352</v>
      </c>
      <c r="AL63" s="21"/>
      <c r="AM63" s="22" t="s">
        <v>310</v>
      </c>
      <c r="AN63" s="19">
        <v>40.299999</v>
      </c>
      <c r="AO63" s="19">
        <v>43.689999</v>
      </c>
      <c r="AP63" s="19">
        <v>39.099997999999999</v>
      </c>
      <c r="AQ63" s="23">
        <v>43.200001</v>
      </c>
      <c r="AR63" s="19">
        <v>42.484012999999997</v>
      </c>
      <c r="AS63" s="20">
        <v>12248669</v>
      </c>
    </row>
    <row r="64" spans="2:45">
      <c r="B64" s="21"/>
      <c r="C64" s="22" t="s">
        <v>311</v>
      </c>
      <c r="D64" s="19">
        <v>43.549999</v>
      </c>
      <c r="E64" s="19">
        <v>45.049999</v>
      </c>
      <c r="F64" s="19">
        <v>42.080002</v>
      </c>
      <c r="G64" s="23">
        <v>42.52</v>
      </c>
      <c r="H64" s="19">
        <v>40.996051999999999</v>
      </c>
      <c r="I64" s="20">
        <v>12992139</v>
      </c>
      <c r="K64" s="21"/>
      <c r="L64" s="22" t="s">
        <v>311</v>
      </c>
      <c r="M64" s="19">
        <v>2.85</v>
      </c>
      <c r="N64" s="19">
        <v>2.9860000000000002</v>
      </c>
      <c r="O64" s="19">
        <v>2.69</v>
      </c>
      <c r="P64" s="23">
        <v>2.794</v>
      </c>
      <c r="Q64" s="19">
        <v>2.794</v>
      </c>
      <c r="R64" s="20">
        <v>112022318</v>
      </c>
      <c r="T64" s="21"/>
      <c r="U64" s="22" t="s">
        <v>311</v>
      </c>
      <c r="V64" s="19">
        <v>22.09</v>
      </c>
      <c r="W64" s="19">
        <v>23.66</v>
      </c>
      <c r="X64" s="19">
        <v>21.110001</v>
      </c>
      <c r="Y64" s="23">
        <v>23.32</v>
      </c>
      <c r="Z64" s="19">
        <v>22.529997000000002</v>
      </c>
      <c r="AA64" s="20">
        <v>19519783</v>
      </c>
      <c r="AC64" s="21"/>
      <c r="AD64" s="22" t="s">
        <v>311</v>
      </c>
      <c r="AE64" s="19">
        <v>6.28</v>
      </c>
      <c r="AF64" s="19">
        <v>6.4050000000000002</v>
      </c>
      <c r="AG64" s="19">
        <v>5.95</v>
      </c>
      <c r="AH64" s="23">
        <v>6.1050000000000004</v>
      </c>
      <c r="AI64" s="19">
        <v>5.7375689999999997</v>
      </c>
      <c r="AJ64" s="20">
        <v>53652402</v>
      </c>
      <c r="AL64" s="21"/>
      <c r="AM64" s="22" t="s">
        <v>311</v>
      </c>
      <c r="AN64" s="19">
        <v>43.169998</v>
      </c>
      <c r="AO64" s="19">
        <v>46.419998</v>
      </c>
      <c r="AP64" s="19">
        <v>41.369999</v>
      </c>
      <c r="AQ64" s="23">
        <v>46.23</v>
      </c>
      <c r="AR64" s="19">
        <v>45.463791000000001</v>
      </c>
      <c r="AS64" s="20">
        <v>12659954</v>
      </c>
    </row>
    <row r="65" spans="2:45">
      <c r="B65" s="21"/>
      <c r="C65" s="22" t="s">
        <v>312</v>
      </c>
      <c r="D65" s="19">
        <v>42.389999000000003</v>
      </c>
      <c r="E65" s="19">
        <v>46.330002</v>
      </c>
      <c r="F65" s="19">
        <v>39.919998</v>
      </c>
      <c r="G65" s="23">
        <v>45.349997999999999</v>
      </c>
      <c r="H65" s="19">
        <v>43.724625000000003</v>
      </c>
      <c r="I65" s="20">
        <v>20350303</v>
      </c>
      <c r="K65" s="21"/>
      <c r="L65" s="22" t="s">
        <v>312</v>
      </c>
      <c r="M65" s="19">
        <v>2.78</v>
      </c>
      <c r="N65" s="19">
        <v>2.82</v>
      </c>
      <c r="O65" s="19">
        <v>2.5019999999999998</v>
      </c>
      <c r="P65" s="23">
        <v>2.6040000000000001</v>
      </c>
      <c r="Q65" s="19">
        <v>2.6040000000000001</v>
      </c>
      <c r="R65" s="20">
        <v>145742624</v>
      </c>
      <c r="T65" s="21"/>
      <c r="U65" s="22" t="s">
        <v>312</v>
      </c>
      <c r="V65" s="19">
        <v>23.219999000000001</v>
      </c>
      <c r="W65" s="19">
        <v>24.139999</v>
      </c>
      <c r="X65" s="19">
        <v>22.4</v>
      </c>
      <c r="Y65" s="23">
        <v>22.67</v>
      </c>
      <c r="Z65" s="19">
        <v>21.902016</v>
      </c>
      <c r="AA65" s="20">
        <v>16696365</v>
      </c>
      <c r="AC65" s="21"/>
      <c r="AD65" s="22" t="s">
        <v>312</v>
      </c>
      <c r="AE65" s="19">
        <v>6.07</v>
      </c>
      <c r="AF65" s="19">
        <v>6.2249999999999996</v>
      </c>
      <c r="AG65" s="19">
        <v>5.91</v>
      </c>
      <c r="AH65" s="23">
        <v>6.0650000000000004</v>
      </c>
      <c r="AI65" s="19">
        <v>5.6999769999999996</v>
      </c>
      <c r="AJ65" s="20">
        <v>48513383</v>
      </c>
      <c r="AL65" s="21"/>
      <c r="AM65" s="22" t="s">
        <v>312</v>
      </c>
      <c r="AN65" s="19">
        <v>46.200001</v>
      </c>
      <c r="AO65" s="19">
        <v>49.580002</v>
      </c>
      <c r="AP65" s="19">
        <v>45.869999</v>
      </c>
      <c r="AQ65" s="23">
        <v>47.98</v>
      </c>
      <c r="AR65" s="19">
        <v>47.184787999999998</v>
      </c>
      <c r="AS65" s="20">
        <v>11594490</v>
      </c>
    </row>
    <row r="66" spans="2:45">
      <c r="B66" s="21"/>
      <c r="C66" s="22" t="s">
        <v>313</v>
      </c>
      <c r="D66" s="19">
        <v>45.279998999999997</v>
      </c>
      <c r="E66" s="19">
        <v>49.919998</v>
      </c>
      <c r="F66" s="19">
        <v>44.380001</v>
      </c>
      <c r="G66" s="23">
        <v>49.099997999999999</v>
      </c>
      <c r="H66" s="19">
        <v>47.340221</v>
      </c>
      <c r="I66" s="20">
        <v>20414168</v>
      </c>
      <c r="K66" s="21"/>
      <c r="L66" s="22" t="s">
        <v>313</v>
      </c>
      <c r="M66" s="19">
        <v>2.6160000000000001</v>
      </c>
      <c r="N66" s="19">
        <v>2.63</v>
      </c>
      <c r="O66" s="19">
        <v>2.2000000000000002</v>
      </c>
      <c r="P66" s="23">
        <v>2.286</v>
      </c>
      <c r="Q66" s="19">
        <v>2.286</v>
      </c>
      <c r="R66" s="20">
        <v>145421282</v>
      </c>
      <c r="T66" s="21"/>
      <c r="U66" s="22" t="s">
        <v>313</v>
      </c>
      <c r="V66" s="19">
        <v>22.799999</v>
      </c>
      <c r="W66" s="19">
        <v>23.6</v>
      </c>
      <c r="X66" s="19">
        <v>21.07</v>
      </c>
      <c r="Y66" s="23">
        <v>22.57</v>
      </c>
      <c r="Z66" s="19">
        <v>21.805405</v>
      </c>
      <c r="AA66" s="20">
        <v>20810160</v>
      </c>
      <c r="AC66" s="21"/>
      <c r="AD66" s="22" t="s">
        <v>313</v>
      </c>
      <c r="AE66" s="19">
        <v>6.08</v>
      </c>
      <c r="AF66" s="19">
        <v>6.14</v>
      </c>
      <c r="AG66" s="19">
        <v>5.48</v>
      </c>
      <c r="AH66" s="23">
        <v>5.8650000000000002</v>
      </c>
      <c r="AI66" s="19">
        <v>5.5120129999999996</v>
      </c>
      <c r="AJ66" s="20">
        <v>75541280</v>
      </c>
      <c r="AL66" s="21"/>
      <c r="AM66" s="22" t="s">
        <v>313</v>
      </c>
      <c r="AN66" s="19">
        <v>48.080002</v>
      </c>
      <c r="AO66" s="19">
        <v>52.099997999999999</v>
      </c>
      <c r="AP66" s="19">
        <v>44.790000999999997</v>
      </c>
      <c r="AQ66" s="23">
        <v>51.700001</v>
      </c>
      <c r="AR66" s="19">
        <v>50.843131999999997</v>
      </c>
      <c r="AS66" s="20">
        <v>14075106</v>
      </c>
    </row>
    <row r="67" spans="2:45">
      <c r="B67" s="21"/>
      <c r="C67" s="22" t="s">
        <v>314</v>
      </c>
      <c r="D67" s="19">
        <v>49.360000999999997</v>
      </c>
      <c r="E67" s="19">
        <v>52.25</v>
      </c>
      <c r="F67" s="19">
        <v>48.560001</v>
      </c>
      <c r="G67" s="23">
        <v>50.299999</v>
      </c>
      <c r="H67" s="19">
        <v>48.497214999999997</v>
      </c>
      <c r="I67" s="20">
        <v>15066598</v>
      </c>
      <c r="K67" s="21"/>
      <c r="L67" s="22" t="s">
        <v>314</v>
      </c>
      <c r="M67" s="19">
        <v>2.286</v>
      </c>
      <c r="N67" s="19">
        <v>4.806</v>
      </c>
      <c r="O67" s="19">
        <v>2.262</v>
      </c>
      <c r="P67" s="23">
        <v>4.1100000000000003</v>
      </c>
      <c r="Q67" s="19">
        <v>4.1100000000000003</v>
      </c>
      <c r="R67" s="20">
        <v>735491315</v>
      </c>
      <c r="T67" s="21"/>
      <c r="U67" s="22" t="s">
        <v>314</v>
      </c>
      <c r="V67" s="19">
        <v>22.6</v>
      </c>
      <c r="W67" s="19">
        <v>24.68</v>
      </c>
      <c r="X67" s="19">
        <v>22.34</v>
      </c>
      <c r="Y67" s="23">
        <v>23.92</v>
      </c>
      <c r="Z67" s="19">
        <v>23.109673000000001</v>
      </c>
      <c r="AA67" s="20">
        <v>18584942</v>
      </c>
      <c r="AC67" s="21"/>
      <c r="AD67" s="22" t="s">
        <v>314</v>
      </c>
      <c r="AE67" s="19">
        <v>5.83</v>
      </c>
      <c r="AF67" s="19">
        <v>6.4349999999999996</v>
      </c>
      <c r="AG67" s="19">
        <v>5.71</v>
      </c>
      <c r="AH67" s="23">
        <v>6.23</v>
      </c>
      <c r="AI67" s="19">
        <v>5.8550459999999998</v>
      </c>
      <c r="AJ67" s="20">
        <v>69103917</v>
      </c>
      <c r="AL67" s="21"/>
      <c r="AM67" s="22" t="s">
        <v>314</v>
      </c>
      <c r="AN67" s="19">
        <v>51</v>
      </c>
      <c r="AO67" s="19">
        <v>56.599997999999999</v>
      </c>
      <c r="AP67" s="19">
        <v>50.099997999999999</v>
      </c>
      <c r="AQ67" s="23">
        <v>55.299999</v>
      </c>
      <c r="AR67" s="19">
        <v>54.383465000000001</v>
      </c>
      <c r="AS67" s="20">
        <v>10554055</v>
      </c>
    </row>
    <row r="68" spans="2:45">
      <c r="B68" s="21"/>
      <c r="C68" s="22" t="s">
        <v>315</v>
      </c>
      <c r="D68" s="19">
        <v>50.900002000000001</v>
      </c>
      <c r="E68" s="19">
        <v>56.900002000000001</v>
      </c>
      <c r="F68" s="19">
        <v>47.139999000000003</v>
      </c>
      <c r="G68" s="23">
        <v>49.689999</v>
      </c>
      <c r="H68" s="19">
        <v>47.909077000000003</v>
      </c>
      <c r="I68" s="20">
        <v>29429936</v>
      </c>
      <c r="K68" s="21"/>
      <c r="L68" s="22" t="s">
        <v>315</v>
      </c>
      <c r="M68" s="19">
        <v>4.12</v>
      </c>
      <c r="N68" s="19">
        <v>4.476</v>
      </c>
      <c r="O68" s="19">
        <v>3.9220000000000002</v>
      </c>
      <c r="P68" s="23">
        <v>3.956</v>
      </c>
      <c r="Q68" s="19">
        <v>3.956</v>
      </c>
      <c r="R68" s="20">
        <v>234723826</v>
      </c>
      <c r="T68" s="21"/>
      <c r="U68" s="22" t="s">
        <v>315</v>
      </c>
      <c r="V68" s="19">
        <v>24.299999</v>
      </c>
      <c r="W68" s="19">
        <v>25.17</v>
      </c>
      <c r="X68" s="19">
        <v>23.82</v>
      </c>
      <c r="Y68" s="23">
        <v>24.059999000000001</v>
      </c>
      <c r="Z68" s="19">
        <v>23.244928000000002</v>
      </c>
      <c r="AA68" s="20">
        <v>21231561</v>
      </c>
      <c r="AC68" s="21"/>
      <c r="AD68" s="22" t="s">
        <v>315</v>
      </c>
      <c r="AE68" s="19">
        <v>6.3</v>
      </c>
      <c r="AF68" s="19">
        <v>6.47</v>
      </c>
      <c r="AG68" s="19">
        <v>5.81</v>
      </c>
      <c r="AH68" s="23">
        <v>5.8150000000000004</v>
      </c>
      <c r="AI68" s="19">
        <v>5.4650230000000004</v>
      </c>
      <c r="AJ68" s="20">
        <v>57782803</v>
      </c>
      <c r="AL68" s="21"/>
      <c r="AM68" s="22" t="s">
        <v>315</v>
      </c>
      <c r="AN68" s="19">
        <v>55.150002000000001</v>
      </c>
      <c r="AO68" s="19">
        <v>59.099997999999999</v>
      </c>
      <c r="AP68" s="19">
        <v>54.400002000000001</v>
      </c>
      <c r="AQ68" s="23">
        <v>57.700001</v>
      </c>
      <c r="AR68" s="19">
        <v>56.743690000000001</v>
      </c>
      <c r="AS68" s="20">
        <v>10454422</v>
      </c>
    </row>
    <row r="69" spans="2:45">
      <c r="B69" s="21"/>
      <c r="C69" s="22" t="s">
        <v>316</v>
      </c>
      <c r="D69" s="19">
        <v>49.509998000000003</v>
      </c>
      <c r="E69" s="19">
        <v>50.849997999999999</v>
      </c>
      <c r="F69" s="19">
        <v>48.400002000000001</v>
      </c>
      <c r="G69" s="23">
        <v>49.759998000000003</v>
      </c>
      <c r="H69" s="19">
        <v>47.976565999999998</v>
      </c>
      <c r="I69" s="20">
        <v>10870931</v>
      </c>
      <c r="K69" s="21"/>
      <c r="L69" s="22" t="s">
        <v>316</v>
      </c>
      <c r="M69" s="19">
        <v>3.9260000000000002</v>
      </c>
      <c r="N69" s="19">
        <v>4.0579999999999998</v>
      </c>
      <c r="O69" s="19">
        <v>3.754</v>
      </c>
      <c r="P69" s="23">
        <v>3.8860000000000001</v>
      </c>
      <c r="Q69" s="19">
        <v>3.8860000000000001</v>
      </c>
      <c r="R69" s="20">
        <v>80483620</v>
      </c>
      <c r="T69" s="21"/>
      <c r="U69" s="22" t="s">
        <v>316</v>
      </c>
      <c r="V69" s="19">
        <v>24.08</v>
      </c>
      <c r="W69" s="19">
        <v>25.5</v>
      </c>
      <c r="X69" s="19">
        <v>23.57</v>
      </c>
      <c r="Y69" s="23">
        <v>24.01</v>
      </c>
      <c r="Z69" s="19">
        <v>23.196622999999999</v>
      </c>
      <c r="AA69" s="20">
        <v>21683892</v>
      </c>
      <c r="AC69" s="21"/>
      <c r="AD69" s="22" t="s">
        <v>316</v>
      </c>
      <c r="AE69" s="19">
        <v>5.8449999999999998</v>
      </c>
      <c r="AF69" s="19">
        <v>6.1</v>
      </c>
      <c r="AG69" s="19">
        <v>5.8049999999999997</v>
      </c>
      <c r="AH69" s="23">
        <v>6.06</v>
      </c>
      <c r="AI69" s="19">
        <v>5.6952780000000001</v>
      </c>
      <c r="AJ69" s="20">
        <v>57974551</v>
      </c>
      <c r="AL69" s="21"/>
      <c r="AM69" s="22" t="s">
        <v>316</v>
      </c>
      <c r="AN69" s="19">
        <v>57.599997999999999</v>
      </c>
      <c r="AO69" s="19">
        <v>63.200001</v>
      </c>
      <c r="AP69" s="19">
        <v>57.099997999999999</v>
      </c>
      <c r="AQ69" s="23">
        <v>61.5</v>
      </c>
      <c r="AR69" s="19">
        <v>60.480708999999997</v>
      </c>
      <c r="AS69" s="20">
        <v>10259929</v>
      </c>
    </row>
    <row r="70" spans="2:45">
      <c r="B70" s="21"/>
      <c r="C70" s="22" t="s">
        <v>317</v>
      </c>
      <c r="D70" s="19">
        <v>49.860000999999997</v>
      </c>
      <c r="E70" s="19">
        <v>51.900002000000001</v>
      </c>
      <c r="F70" s="19">
        <v>48.610000999999997</v>
      </c>
      <c r="G70" s="23">
        <v>51.75</v>
      </c>
      <c r="H70" s="19">
        <v>49.895248000000002</v>
      </c>
      <c r="I70" s="20">
        <v>12422231</v>
      </c>
      <c r="K70" s="21"/>
      <c r="L70" s="22" t="s">
        <v>317</v>
      </c>
      <c r="M70" s="19">
        <v>3.87</v>
      </c>
      <c r="N70" s="19">
        <v>4.0640000000000001</v>
      </c>
      <c r="O70" s="19">
        <v>3.79</v>
      </c>
      <c r="P70" s="23">
        <v>3.88</v>
      </c>
      <c r="Q70" s="19">
        <v>3.88</v>
      </c>
      <c r="R70" s="20">
        <v>110168905</v>
      </c>
      <c r="T70" s="21"/>
      <c r="U70" s="22" t="s">
        <v>317</v>
      </c>
      <c r="V70" s="19">
        <v>24.190000999999999</v>
      </c>
      <c r="W70" s="19">
        <v>24.83</v>
      </c>
      <c r="X70" s="19">
        <v>23.309999000000001</v>
      </c>
      <c r="Y70" s="23">
        <v>24.780000999999999</v>
      </c>
      <c r="Z70" s="19">
        <v>23.940538</v>
      </c>
      <c r="AA70" s="20">
        <v>24578119</v>
      </c>
      <c r="AC70" s="21"/>
      <c r="AD70" s="22" t="s">
        <v>317</v>
      </c>
      <c r="AE70" s="19">
        <v>6.06</v>
      </c>
      <c r="AF70" s="19">
        <v>6.5350000000000001</v>
      </c>
      <c r="AG70" s="19">
        <v>6.0449999999999999</v>
      </c>
      <c r="AH70" s="23">
        <v>6.25</v>
      </c>
      <c r="AI70" s="19">
        <v>5.8738429999999999</v>
      </c>
      <c r="AJ70" s="20">
        <v>95867755</v>
      </c>
      <c r="AL70" s="21"/>
      <c r="AM70" s="22" t="s">
        <v>317</v>
      </c>
      <c r="AN70" s="19">
        <v>61.75</v>
      </c>
      <c r="AO70" s="19">
        <v>69.800003000000004</v>
      </c>
      <c r="AP70" s="19">
        <v>61.049999</v>
      </c>
      <c r="AQ70" s="23">
        <v>69.75</v>
      </c>
      <c r="AR70" s="19">
        <v>68.593979000000004</v>
      </c>
      <c r="AS70" s="20">
        <v>14250308</v>
      </c>
    </row>
    <row r="71" spans="2:45">
      <c r="B71" s="21"/>
      <c r="C71" s="22" t="s">
        <v>318</v>
      </c>
      <c r="D71" s="19">
        <v>51.75</v>
      </c>
      <c r="E71" s="19">
        <v>53.799999</v>
      </c>
      <c r="F71" s="19">
        <v>50.400002000000001</v>
      </c>
      <c r="G71" s="23">
        <v>53.200001</v>
      </c>
      <c r="H71" s="19">
        <v>51.293278000000001</v>
      </c>
      <c r="I71" s="20">
        <v>8423276</v>
      </c>
      <c r="K71" s="21"/>
      <c r="L71" s="22" t="s">
        <v>318</v>
      </c>
      <c r="M71" s="19">
        <v>3.8679999999999999</v>
      </c>
      <c r="N71" s="19">
        <v>3.8940000000000001</v>
      </c>
      <c r="O71" s="19">
        <v>3.3260000000000001</v>
      </c>
      <c r="P71" s="23">
        <v>3.754</v>
      </c>
      <c r="Q71" s="19">
        <v>3.754</v>
      </c>
      <c r="R71" s="20">
        <v>105190858</v>
      </c>
      <c r="T71" s="21"/>
      <c r="U71" s="22" t="s">
        <v>318</v>
      </c>
      <c r="V71" s="19">
        <v>24.74</v>
      </c>
      <c r="W71" s="19">
        <v>26.58</v>
      </c>
      <c r="X71" s="19">
        <v>24.57</v>
      </c>
      <c r="Y71" s="23">
        <v>26.51</v>
      </c>
      <c r="Z71" s="19">
        <v>25.611930999999998</v>
      </c>
      <c r="AA71" s="20">
        <v>18955179</v>
      </c>
      <c r="AC71" s="21"/>
      <c r="AD71" s="22" t="s">
        <v>318</v>
      </c>
      <c r="AE71" s="19">
        <v>6.2850000000000001</v>
      </c>
      <c r="AF71" s="19">
        <v>6.3250000000000002</v>
      </c>
      <c r="AG71" s="19">
        <v>6.0250000000000004</v>
      </c>
      <c r="AH71" s="23">
        <v>6.29</v>
      </c>
      <c r="AI71" s="19">
        <v>5.911435</v>
      </c>
      <c r="AJ71" s="20">
        <v>50961712</v>
      </c>
      <c r="AL71" s="21"/>
      <c r="AM71" s="22" t="s">
        <v>318</v>
      </c>
      <c r="AN71" s="19">
        <v>69.75</v>
      </c>
      <c r="AO71" s="19">
        <v>70.300003000000004</v>
      </c>
      <c r="AP71" s="19">
        <v>65.599997999999999</v>
      </c>
      <c r="AQ71" s="23">
        <v>69.050003000000004</v>
      </c>
      <c r="AR71" s="19">
        <v>67.905579000000003</v>
      </c>
      <c r="AS71" s="20">
        <v>10966610</v>
      </c>
    </row>
    <row r="72" spans="2:45">
      <c r="B72" s="21"/>
      <c r="C72" s="22" t="s">
        <v>319</v>
      </c>
      <c r="D72" s="19">
        <v>53.200001</v>
      </c>
      <c r="E72" s="19">
        <v>55.150002000000001</v>
      </c>
      <c r="F72" s="19">
        <v>51.950001</v>
      </c>
      <c r="G72" s="23">
        <v>53.950001</v>
      </c>
      <c r="H72" s="19">
        <v>52.016396</v>
      </c>
      <c r="I72" s="20">
        <v>10760576</v>
      </c>
      <c r="K72" s="21"/>
      <c r="L72" s="22" t="s">
        <v>319</v>
      </c>
      <c r="M72" s="19">
        <v>3.754</v>
      </c>
      <c r="N72" s="19">
        <v>3.8119999999999998</v>
      </c>
      <c r="O72" s="19">
        <v>3.5139999999999998</v>
      </c>
      <c r="P72" s="23">
        <v>3.5139999999999998</v>
      </c>
      <c r="Q72" s="19">
        <v>3.5139999999999998</v>
      </c>
      <c r="R72" s="20">
        <v>97773223</v>
      </c>
      <c r="T72" s="21"/>
      <c r="U72" s="22" t="s">
        <v>319</v>
      </c>
      <c r="V72" s="19">
        <v>26.51</v>
      </c>
      <c r="W72" s="19">
        <v>27.09</v>
      </c>
      <c r="X72" s="19">
        <v>24.02</v>
      </c>
      <c r="Y72" s="23">
        <v>24.77</v>
      </c>
      <c r="Z72" s="19">
        <v>24.340520999999999</v>
      </c>
      <c r="AA72" s="20">
        <v>30448315</v>
      </c>
      <c r="AC72" s="21"/>
      <c r="AD72" s="22" t="s">
        <v>319</v>
      </c>
      <c r="AE72" s="19">
        <v>6.29</v>
      </c>
      <c r="AF72" s="19">
        <v>6.5350000000000001</v>
      </c>
      <c r="AG72" s="19">
        <v>6.17</v>
      </c>
      <c r="AH72" s="23">
        <v>6.26</v>
      </c>
      <c r="AI72" s="19">
        <v>5.8832409999999999</v>
      </c>
      <c r="AJ72" s="20">
        <v>89596894</v>
      </c>
      <c r="AL72" s="21"/>
      <c r="AM72" s="22" t="s">
        <v>319</v>
      </c>
      <c r="AN72" s="19">
        <v>69.050003000000004</v>
      </c>
      <c r="AO72" s="19">
        <v>78.449996999999996</v>
      </c>
      <c r="AP72" s="19">
        <v>68.449996999999996</v>
      </c>
      <c r="AQ72" s="23">
        <v>77</v>
      </c>
      <c r="AR72" s="19">
        <v>76.452202</v>
      </c>
      <c r="AS72" s="20">
        <v>17106527</v>
      </c>
    </row>
    <row r="73" spans="2:45">
      <c r="B73" s="21"/>
      <c r="C73" s="22" t="s">
        <v>320</v>
      </c>
      <c r="D73" s="19">
        <v>53.599997999999999</v>
      </c>
      <c r="E73" s="19">
        <v>55.599997999999999</v>
      </c>
      <c r="F73" s="19">
        <v>50.650002000000001</v>
      </c>
      <c r="G73" s="23">
        <v>50.650002000000001</v>
      </c>
      <c r="H73" s="19">
        <v>49.676333999999997</v>
      </c>
      <c r="I73" s="20">
        <v>9953285</v>
      </c>
      <c r="K73" s="21"/>
      <c r="L73" s="22" t="s">
        <v>320</v>
      </c>
      <c r="M73" s="19">
        <v>3.524</v>
      </c>
      <c r="N73" s="19">
        <v>3.6</v>
      </c>
      <c r="O73" s="19">
        <v>3.3879999999999999</v>
      </c>
      <c r="P73" s="23">
        <v>3.4420000000000002</v>
      </c>
      <c r="Q73" s="19">
        <v>3.4420000000000002</v>
      </c>
      <c r="R73" s="20">
        <v>64422764</v>
      </c>
      <c r="T73" s="21"/>
      <c r="U73" s="22" t="s">
        <v>320</v>
      </c>
      <c r="V73" s="19">
        <v>24.66</v>
      </c>
      <c r="W73" s="19">
        <v>26.790001</v>
      </c>
      <c r="X73" s="19">
        <v>24.629999000000002</v>
      </c>
      <c r="Y73" s="23">
        <v>25.75</v>
      </c>
      <c r="Z73" s="19">
        <v>25.303528</v>
      </c>
      <c r="AA73" s="20">
        <v>26096444</v>
      </c>
      <c r="AC73" s="21"/>
      <c r="AD73" s="22" t="s">
        <v>320</v>
      </c>
      <c r="AE73" s="19">
        <v>6.23</v>
      </c>
      <c r="AF73" s="19">
        <v>6.49</v>
      </c>
      <c r="AG73" s="19">
        <v>5.94</v>
      </c>
      <c r="AH73" s="23">
        <v>5.9950000000000001</v>
      </c>
      <c r="AI73" s="19">
        <v>5.6341900000000003</v>
      </c>
      <c r="AJ73" s="20">
        <v>107195075</v>
      </c>
      <c r="AL73" s="21"/>
      <c r="AM73" s="22" t="s">
        <v>320</v>
      </c>
      <c r="AN73" s="19">
        <v>76.75</v>
      </c>
      <c r="AO73" s="19">
        <v>82.900002000000001</v>
      </c>
      <c r="AP73" s="19">
        <v>74.75</v>
      </c>
      <c r="AQ73" s="23">
        <v>75.150002000000001</v>
      </c>
      <c r="AR73" s="19">
        <v>74.615364</v>
      </c>
      <c r="AS73" s="20">
        <v>14157255</v>
      </c>
    </row>
    <row r="74" spans="2:45">
      <c r="B74" s="21"/>
      <c r="C74" s="22" t="s">
        <v>321</v>
      </c>
      <c r="D74" s="19">
        <v>50.849997999999999</v>
      </c>
      <c r="E74" s="19">
        <v>53.299999</v>
      </c>
      <c r="F74" s="19">
        <v>48.869999</v>
      </c>
      <c r="G74" s="23">
        <v>48.869999</v>
      </c>
      <c r="H74" s="19">
        <v>47.930549999999997</v>
      </c>
      <c r="I74" s="20">
        <v>8555109</v>
      </c>
      <c r="K74" s="21"/>
      <c r="L74" s="22" t="s">
        <v>321</v>
      </c>
      <c r="M74" s="19">
        <v>3.4220000000000002</v>
      </c>
      <c r="N74" s="19">
        <v>3.46</v>
      </c>
      <c r="O74" s="19">
        <v>3.18</v>
      </c>
      <c r="P74" s="23">
        <v>3.306</v>
      </c>
      <c r="Q74" s="19">
        <v>3.306</v>
      </c>
      <c r="R74" s="20">
        <v>59247462</v>
      </c>
      <c r="T74" s="21"/>
      <c r="U74" s="22" t="s">
        <v>321</v>
      </c>
      <c r="V74" s="19">
        <v>25.889999</v>
      </c>
      <c r="W74" s="19">
        <v>27.68</v>
      </c>
      <c r="X74" s="19">
        <v>25.76</v>
      </c>
      <c r="Y74" s="23">
        <v>27.049999</v>
      </c>
      <c r="Z74" s="19">
        <v>26.580988000000001</v>
      </c>
      <c r="AA74" s="20">
        <v>22586772</v>
      </c>
      <c r="AC74" s="21"/>
      <c r="AD74" s="22" t="s">
        <v>321</v>
      </c>
      <c r="AE74" s="19">
        <v>6.0049999999999999</v>
      </c>
      <c r="AF74" s="19">
        <v>6.29</v>
      </c>
      <c r="AG74" s="19">
        <v>5.94</v>
      </c>
      <c r="AH74" s="23">
        <v>6.22</v>
      </c>
      <c r="AI74" s="19">
        <v>6.22</v>
      </c>
      <c r="AJ74" s="20">
        <v>67207872</v>
      </c>
      <c r="AL74" s="21"/>
      <c r="AM74" s="22" t="s">
        <v>321</v>
      </c>
      <c r="AN74" s="19">
        <v>75.400002000000001</v>
      </c>
      <c r="AO74" s="19">
        <v>92.900002000000001</v>
      </c>
      <c r="AP74" s="19">
        <v>73.550003000000004</v>
      </c>
      <c r="AQ74" s="23">
        <v>89.099997999999999</v>
      </c>
      <c r="AR74" s="19">
        <v>88.466117999999994</v>
      </c>
      <c r="AS74" s="20">
        <v>16928284</v>
      </c>
    </row>
    <row r="75" spans="2:45">
      <c r="B75" s="21"/>
      <c r="C75" s="22" t="s">
        <v>322</v>
      </c>
      <c r="D75" s="19">
        <v>49.200001</v>
      </c>
      <c r="E75" s="19">
        <v>49.310001</v>
      </c>
      <c r="F75" s="19">
        <v>46.98</v>
      </c>
      <c r="G75" s="23">
        <v>48.349997999999999</v>
      </c>
      <c r="H75" s="19">
        <v>47.420544</v>
      </c>
      <c r="I75" s="20">
        <v>9755009</v>
      </c>
      <c r="K75" s="21"/>
      <c r="L75" s="22" t="s">
        <v>322</v>
      </c>
      <c r="M75" s="19">
        <v>3.3</v>
      </c>
      <c r="N75" s="19">
        <v>3.5</v>
      </c>
      <c r="O75" s="19">
        <v>3.08</v>
      </c>
      <c r="P75" s="23">
        <v>3.1040000000000001</v>
      </c>
      <c r="Q75" s="19">
        <v>3.1040000000000001</v>
      </c>
      <c r="R75" s="20">
        <v>63385216</v>
      </c>
      <c r="T75" s="21"/>
      <c r="U75" s="22" t="s">
        <v>322</v>
      </c>
      <c r="V75" s="19">
        <v>27.02</v>
      </c>
      <c r="W75" s="19">
        <v>27.540001</v>
      </c>
      <c r="X75" s="19">
        <v>25.75</v>
      </c>
      <c r="Y75" s="23">
        <v>26.42</v>
      </c>
      <c r="Z75" s="19">
        <v>25.961912000000002</v>
      </c>
      <c r="AA75" s="20">
        <v>14957155</v>
      </c>
      <c r="AC75" s="21"/>
      <c r="AD75" s="22" t="s">
        <v>322</v>
      </c>
      <c r="AE75" s="19">
        <v>6.2249999999999996</v>
      </c>
      <c r="AF75" s="19">
        <v>6.3</v>
      </c>
      <c r="AG75" s="19">
        <v>6.0350000000000001</v>
      </c>
      <c r="AH75" s="23">
        <v>6.1050000000000004</v>
      </c>
      <c r="AI75" s="19">
        <v>6.1050000000000004</v>
      </c>
      <c r="AJ75" s="20">
        <v>48584769</v>
      </c>
      <c r="AL75" s="21"/>
      <c r="AM75" s="22" t="s">
        <v>322</v>
      </c>
      <c r="AN75" s="19">
        <v>89.150002000000001</v>
      </c>
      <c r="AO75" s="19">
        <v>98.75</v>
      </c>
      <c r="AP75" s="19">
        <v>87.800003000000004</v>
      </c>
      <c r="AQ75" s="23">
        <v>96.099997999999999</v>
      </c>
      <c r="AR75" s="19">
        <v>95.416320999999996</v>
      </c>
      <c r="AS75" s="20">
        <v>17927794</v>
      </c>
    </row>
    <row r="76" spans="2:45">
      <c r="B76" s="21"/>
      <c r="C76" s="22" t="s">
        <v>323</v>
      </c>
      <c r="D76" s="19">
        <v>48.209999000000003</v>
      </c>
      <c r="E76" s="19">
        <v>50.150002000000001</v>
      </c>
      <c r="F76" s="19">
        <v>46.580002</v>
      </c>
      <c r="G76" s="23">
        <v>47.290000999999997</v>
      </c>
      <c r="H76" s="19">
        <v>46.380924</v>
      </c>
      <c r="I76" s="20">
        <v>10945982</v>
      </c>
      <c r="K76" s="21"/>
      <c r="L76" s="22" t="s">
        <v>323</v>
      </c>
      <c r="M76" s="19">
        <v>3.0779999999999998</v>
      </c>
      <c r="N76" s="19">
        <v>3.1440000000000001</v>
      </c>
      <c r="O76" s="19">
        <v>2.8820000000000001</v>
      </c>
      <c r="P76" s="23">
        <v>2.9279999999999999</v>
      </c>
      <c r="Q76" s="19">
        <v>2.9279999999999999</v>
      </c>
      <c r="R76" s="20">
        <v>131333884</v>
      </c>
      <c r="T76" s="21"/>
      <c r="U76" s="22" t="s">
        <v>323</v>
      </c>
      <c r="V76" s="19">
        <v>26.360001</v>
      </c>
      <c r="W76" s="19">
        <v>28.629999000000002</v>
      </c>
      <c r="X76" s="19">
        <v>26.27</v>
      </c>
      <c r="Y76" s="23">
        <v>28.58</v>
      </c>
      <c r="Z76" s="19">
        <v>28.084458999999999</v>
      </c>
      <c r="AA76" s="20">
        <v>15829377</v>
      </c>
      <c r="AC76" s="21"/>
      <c r="AD76" s="22" t="s">
        <v>323</v>
      </c>
      <c r="AE76" s="19">
        <v>6.07</v>
      </c>
      <c r="AF76" s="19">
        <v>6.26</v>
      </c>
      <c r="AG76" s="19">
        <v>6.0149999999999997</v>
      </c>
      <c r="AH76" s="23">
        <v>6.23</v>
      </c>
      <c r="AI76" s="19">
        <v>6.23</v>
      </c>
      <c r="AJ76" s="20">
        <v>53228112</v>
      </c>
      <c r="AL76" s="21"/>
      <c r="AM76" s="22" t="s">
        <v>323</v>
      </c>
      <c r="AN76" s="19">
        <v>96.849997999999999</v>
      </c>
      <c r="AO76" s="19">
        <v>99.199996999999996</v>
      </c>
      <c r="AP76" s="19">
        <v>88.75</v>
      </c>
      <c r="AQ76" s="23">
        <v>93.5</v>
      </c>
      <c r="AR76" s="19">
        <v>92.834816000000004</v>
      </c>
      <c r="AS76" s="20">
        <v>16030279</v>
      </c>
    </row>
    <row r="77" spans="2:45">
      <c r="B77" s="21"/>
      <c r="C77" s="22" t="s">
        <v>324</v>
      </c>
      <c r="D77" s="19">
        <v>47.400002000000001</v>
      </c>
      <c r="E77" s="19">
        <v>49.459999000000003</v>
      </c>
      <c r="F77" s="19">
        <v>45.32</v>
      </c>
      <c r="G77" s="23">
        <v>49.240001999999997</v>
      </c>
      <c r="H77" s="19">
        <v>48.293438000000002</v>
      </c>
      <c r="I77" s="20">
        <v>16953529</v>
      </c>
      <c r="K77" s="21"/>
      <c r="L77" s="22" t="s">
        <v>324</v>
      </c>
      <c r="M77" s="19">
        <v>2.9279999999999999</v>
      </c>
      <c r="N77" s="19">
        <v>3.31</v>
      </c>
      <c r="O77" s="19">
        <v>2.85</v>
      </c>
      <c r="P77" s="23">
        <v>3.1539999999999999</v>
      </c>
      <c r="Q77" s="19">
        <v>3.1539999999999999</v>
      </c>
      <c r="R77" s="20">
        <v>163747010</v>
      </c>
      <c r="T77" s="21"/>
      <c r="U77" s="22" t="s">
        <v>324</v>
      </c>
      <c r="V77" s="19">
        <v>28.66</v>
      </c>
      <c r="W77" s="19">
        <v>29.780000999999999</v>
      </c>
      <c r="X77" s="19">
        <v>28.23</v>
      </c>
      <c r="Y77" s="23">
        <v>29.6</v>
      </c>
      <c r="Z77" s="19">
        <v>29.086774999999999</v>
      </c>
      <c r="AA77" s="20">
        <v>18663135</v>
      </c>
      <c r="AC77" s="21"/>
      <c r="AD77" s="22" t="s">
        <v>324</v>
      </c>
      <c r="AE77" s="19">
        <v>6.24</v>
      </c>
      <c r="AF77" s="19">
        <v>6.28</v>
      </c>
      <c r="AG77" s="19">
        <v>6.1150000000000002</v>
      </c>
      <c r="AH77" s="23">
        <v>6.2750000000000004</v>
      </c>
      <c r="AI77" s="19">
        <v>6.2750000000000004</v>
      </c>
      <c r="AJ77" s="20">
        <v>53359639</v>
      </c>
      <c r="AL77" s="21"/>
      <c r="AM77" s="22" t="s">
        <v>324</v>
      </c>
      <c r="AN77" s="19">
        <v>93.300003000000004</v>
      </c>
      <c r="AO77" s="19">
        <v>103</v>
      </c>
      <c r="AP77" s="19">
        <v>93.099997999999999</v>
      </c>
      <c r="AQ77" s="23">
        <v>102.900002</v>
      </c>
      <c r="AR77" s="19">
        <v>102.167946</v>
      </c>
      <c r="AS77" s="20">
        <v>12935520</v>
      </c>
    </row>
    <row r="78" spans="2:45">
      <c r="B78" s="21"/>
      <c r="C78" s="22" t="s">
        <v>325</v>
      </c>
      <c r="D78" s="19">
        <v>49.5</v>
      </c>
      <c r="E78" s="19">
        <v>49.720001000000003</v>
      </c>
      <c r="F78" s="19">
        <v>47.529998999999997</v>
      </c>
      <c r="G78" s="23">
        <v>48.849997999999999</v>
      </c>
      <c r="H78" s="19">
        <v>47.910933999999997</v>
      </c>
      <c r="I78" s="20">
        <v>11150812</v>
      </c>
      <c r="K78" s="21"/>
      <c r="L78" s="22" t="s">
        <v>325</v>
      </c>
      <c r="M78" s="19">
        <v>3.1760000000000002</v>
      </c>
      <c r="N78" s="19">
        <v>3.3079999999999998</v>
      </c>
      <c r="O78" s="19">
        <v>2.81</v>
      </c>
      <c r="P78" s="23">
        <v>3.15</v>
      </c>
      <c r="Q78" s="19">
        <v>3.15</v>
      </c>
      <c r="R78" s="20">
        <v>134368645</v>
      </c>
      <c r="T78" s="21"/>
      <c r="U78" s="22" t="s">
        <v>325</v>
      </c>
      <c r="V78" s="19">
        <v>29.75</v>
      </c>
      <c r="W78" s="19">
        <v>30.17</v>
      </c>
      <c r="X78" s="19">
        <v>27.32</v>
      </c>
      <c r="Y78" s="23">
        <v>27.98</v>
      </c>
      <c r="Z78" s="19">
        <v>27.494864</v>
      </c>
      <c r="AA78" s="20">
        <v>19940734</v>
      </c>
      <c r="AC78" s="21"/>
      <c r="AD78" s="22" t="s">
        <v>325</v>
      </c>
      <c r="AE78" s="19">
        <v>6.2850000000000001</v>
      </c>
      <c r="AF78" s="19">
        <v>6.335</v>
      </c>
      <c r="AG78" s="19">
        <v>6.06</v>
      </c>
      <c r="AH78" s="23">
        <v>6.1349999999999998</v>
      </c>
      <c r="AI78" s="19">
        <v>6.1349999999999998</v>
      </c>
      <c r="AJ78" s="20">
        <v>66291555</v>
      </c>
      <c r="AL78" s="21"/>
      <c r="AM78" s="22" t="s">
        <v>325</v>
      </c>
      <c r="AN78" s="19">
        <v>103.199997</v>
      </c>
      <c r="AO78" s="19">
        <v>105.300003</v>
      </c>
      <c r="AP78" s="19">
        <v>90.400002000000001</v>
      </c>
      <c r="AQ78" s="23">
        <v>91.199996999999996</v>
      </c>
      <c r="AR78" s="19">
        <v>90.551177999999993</v>
      </c>
      <c r="AS78" s="20">
        <v>13560956</v>
      </c>
    </row>
    <row r="79" spans="2:45">
      <c r="B79" s="21"/>
      <c r="C79" s="22" t="s">
        <v>326</v>
      </c>
      <c r="D79" s="19">
        <v>48.82</v>
      </c>
      <c r="E79" s="19">
        <v>52.150002000000001</v>
      </c>
      <c r="F79" s="19">
        <v>47.990001999999997</v>
      </c>
      <c r="G79" s="23">
        <v>51.150002000000001</v>
      </c>
      <c r="H79" s="19">
        <v>50.166721000000003</v>
      </c>
      <c r="I79" s="20">
        <v>10952414</v>
      </c>
      <c r="K79" s="21"/>
      <c r="L79" s="22" t="s">
        <v>326</v>
      </c>
      <c r="M79" s="19">
        <v>3.1640000000000001</v>
      </c>
      <c r="N79" s="19">
        <v>3.4119999999999999</v>
      </c>
      <c r="O79" s="19">
        <v>3.12</v>
      </c>
      <c r="P79" s="23">
        <v>3.23</v>
      </c>
      <c r="Q79" s="19">
        <v>3.23</v>
      </c>
      <c r="R79" s="20">
        <v>81224599</v>
      </c>
      <c r="T79" s="21"/>
      <c r="U79" s="22" t="s">
        <v>326</v>
      </c>
      <c r="V79" s="19">
        <v>27.9</v>
      </c>
      <c r="W79" s="19">
        <v>28.540001</v>
      </c>
      <c r="X79" s="19">
        <v>26.65</v>
      </c>
      <c r="Y79" s="23">
        <v>27.190000999999999</v>
      </c>
      <c r="Z79" s="19">
        <v>26.718561000000001</v>
      </c>
      <c r="AA79" s="20">
        <v>18609408</v>
      </c>
      <c r="AC79" s="21"/>
      <c r="AD79" s="22" t="s">
        <v>326</v>
      </c>
      <c r="AE79" s="19">
        <v>6.11</v>
      </c>
      <c r="AF79" s="19">
        <v>6.45</v>
      </c>
      <c r="AG79" s="19">
        <v>6.0549999999999997</v>
      </c>
      <c r="AH79" s="23">
        <v>6.2750000000000004</v>
      </c>
      <c r="AI79" s="19">
        <v>6.2750000000000004</v>
      </c>
      <c r="AJ79" s="20">
        <v>63554938</v>
      </c>
      <c r="AL79" s="21"/>
      <c r="AM79" s="22" t="s">
        <v>326</v>
      </c>
      <c r="AN79" s="19">
        <v>91.5</v>
      </c>
      <c r="AO79" s="19">
        <v>92.150002000000001</v>
      </c>
      <c r="AP79" s="19">
        <v>86.199996999999996</v>
      </c>
      <c r="AQ79" s="23">
        <v>87.449996999999996</v>
      </c>
      <c r="AR79" s="19">
        <v>86.827858000000006</v>
      </c>
      <c r="AS79" s="20">
        <v>7924442</v>
      </c>
    </row>
    <row r="80" spans="2:45">
      <c r="B80" s="21"/>
      <c r="C80" s="22" t="s">
        <v>327</v>
      </c>
      <c r="D80" s="19">
        <v>51.150002000000001</v>
      </c>
      <c r="E80" s="19">
        <v>52.25</v>
      </c>
      <c r="F80" s="19">
        <v>49.860000999999997</v>
      </c>
      <c r="G80" s="23">
        <v>50.799999</v>
      </c>
      <c r="H80" s="19">
        <v>49.823447999999999</v>
      </c>
      <c r="I80" s="20">
        <v>11662471</v>
      </c>
      <c r="K80" s="21"/>
      <c r="L80" s="22" t="s">
        <v>327</v>
      </c>
      <c r="M80" s="19">
        <v>3.23</v>
      </c>
      <c r="N80" s="19">
        <v>3.4039999999999999</v>
      </c>
      <c r="O80" s="19">
        <v>3.18</v>
      </c>
      <c r="P80" s="23">
        <v>3.3140000000000001</v>
      </c>
      <c r="Q80" s="19">
        <v>3.3140000000000001</v>
      </c>
      <c r="R80" s="20">
        <v>122089436</v>
      </c>
      <c r="T80" s="21"/>
      <c r="U80" s="22" t="s">
        <v>327</v>
      </c>
      <c r="V80" s="19">
        <v>27.190000999999999</v>
      </c>
      <c r="W80" s="19">
        <v>29.74</v>
      </c>
      <c r="X80" s="19">
        <v>26.84</v>
      </c>
      <c r="Y80" s="23">
        <v>27.360001</v>
      </c>
      <c r="Z80" s="19">
        <v>26.885614</v>
      </c>
      <c r="AA80" s="20">
        <v>17385442</v>
      </c>
      <c r="AC80" s="21"/>
      <c r="AD80" s="22" t="s">
        <v>327</v>
      </c>
      <c r="AE80" s="19">
        <v>6.2750000000000004</v>
      </c>
      <c r="AF80" s="19">
        <v>6.75</v>
      </c>
      <c r="AG80" s="19">
        <v>6.2350000000000003</v>
      </c>
      <c r="AH80" s="23">
        <v>6.3550000000000004</v>
      </c>
      <c r="AI80" s="19">
        <v>6.3550000000000004</v>
      </c>
      <c r="AJ80" s="20">
        <v>76372539</v>
      </c>
      <c r="AL80" s="21"/>
      <c r="AM80" s="22" t="s">
        <v>327</v>
      </c>
      <c r="AN80" s="19">
        <v>87.449996999999996</v>
      </c>
      <c r="AO80" s="19">
        <v>99.199996999999996</v>
      </c>
      <c r="AP80" s="19">
        <v>83.099997999999999</v>
      </c>
      <c r="AQ80" s="23">
        <v>88.800003000000004</v>
      </c>
      <c r="AR80" s="19">
        <v>88.168259000000006</v>
      </c>
      <c r="AS80" s="20">
        <v>11561078</v>
      </c>
    </row>
    <row r="81" spans="2:45">
      <c r="B81" s="21"/>
      <c r="C81" s="22" t="s">
        <v>328</v>
      </c>
      <c r="D81" s="19">
        <v>51.860000999999997</v>
      </c>
      <c r="E81" s="19">
        <v>52.119999</v>
      </c>
      <c r="F81" s="19">
        <v>47.889999000000003</v>
      </c>
      <c r="G81" s="23">
        <v>49.360000999999997</v>
      </c>
      <c r="H81" s="19">
        <v>48.411133</v>
      </c>
      <c r="I81" s="20">
        <v>10166775</v>
      </c>
      <c r="K81" s="21"/>
      <c r="L81" s="22" t="s">
        <v>328</v>
      </c>
      <c r="M81" s="19">
        <v>3.214</v>
      </c>
      <c r="N81" s="19">
        <v>3.2629999999999999</v>
      </c>
      <c r="O81" s="19">
        <v>2.98</v>
      </c>
      <c r="P81" s="23">
        <v>3.2160000000000002</v>
      </c>
      <c r="Q81" s="19">
        <v>3.2160000000000002</v>
      </c>
      <c r="R81" s="20">
        <v>85265284</v>
      </c>
      <c r="T81" s="21"/>
      <c r="U81" s="22" t="s">
        <v>328</v>
      </c>
      <c r="V81" s="19">
        <v>28.34</v>
      </c>
      <c r="W81" s="19">
        <v>28.799999</v>
      </c>
      <c r="X81" s="19">
        <v>25.030000999999999</v>
      </c>
      <c r="Y81" s="23">
        <v>25.92</v>
      </c>
      <c r="Z81" s="19">
        <v>25.470580999999999</v>
      </c>
      <c r="AA81" s="20">
        <v>21384318</v>
      </c>
      <c r="AC81" s="21"/>
      <c r="AD81" s="22" t="s">
        <v>328</v>
      </c>
      <c r="AE81" s="19">
        <v>6.6760000000000002</v>
      </c>
      <c r="AF81" s="19">
        <v>7.1420000000000003</v>
      </c>
      <c r="AG81" s="19">
        <v>6.39</v>
      </c>
      <c r="AH81" s="23">
        <v>7.0620000000000003</v>
      </c>
      <c r="AI81" s="19">
        <v>7.0620000000000003</v>
      </c>
      <c r="AJ81" s="20">
        <v>100144933</v>
      </c>
      <c r="AL81" s="21"/>
      <c r="AM81" s="22" t="s">
        <v>328</v>
      </c>
      <c r="AN81" s="19">
        <v>96</v>
      </c>
      <c r="AO81" s="19">
        <v>106.75</v>
      </c>
      <c r="AP81" s="19">
        <v>95</v>
      </c>
      <c r="AQ81" s="23">
        <v>102.5</v>
      </c>
      <c r="AR81" s="19">
        <v>101.77079000000001</v>
      </c>
      <c r="AS81" s="20">
        <v>17325300</v>
      </c>
    </row>
    <row r="82" spans="2:45">
      <c r="B82" s="21"/>
      <c r="C82" s="22" t="s">
        <v>329</v>
      </c>
      <c r="D82" s="19">
        <v>49.810001</v>
      </c>
      <c r="E82" s="19">
        <v>53</v>
      </c>
      <c r="F82" s="19">
        <v>48.619999</v>
      </c>
      <c r="G82" s="23">
        <v>50.5</v>
      </c>
      <c r="H82" s="19">
        <v>49.529217000000003</v>
      </c>
      <c r="I82" s="20">
        <v>16646861</v>
      </c>
      <c r="K82" s="21"/>
      <c r="L82" s="22" t="s">
        <v>329</v>
      </c>
      <c r="M82" s="19">
        <v>3.2040000000000002</v>
      </c>
      <c r="N82" s="19">
        <v>3.3690000000000002</v>
      </c>
      <c r="O82" s="19">
        <v>2.8690000000000002</v>
      </c>
      <c r="P82" s="23">
        <v>3.1120000000000001</v>
      </c>
      <c r="Q82" s="19">
        <v>3.1120000000000001</v>
      </c>
      <c r="R82" s="20">
        <v>130866225</v>
      </c>
      <c r="T82" s="21"/>
      <c r="U82" s="22" t="s">
        <v>329</v>
      </c>
      <c r="V82" s="19">
        <v>25.870000999999998</v>
      </c>
      <c r="W82" s="19">
        <v>27.120000999999998</v>
      </c>
      <c r="X82" s="19">
        <v>25.08</v>
      </c>
      <c r="Y82" s="23">
        <v>25.5</v>
      </c>
      <c r="Z82" s="19">
        <v>25.057863000000001</v>
      </c>
      <c r="AA82" s="20">
        <v>16850115</v>
      </c>
      <c r="AC82" s="21"/>
      <c r="AD82" s="22" t="s">
        <v>329</v>
      </c>
      <c r="AE82" s="19">
        <v>7.06</v>
      </c>
      <c r="AF82" s="19">
        <v>7.48</v>
      </c>
      <c r="AG82" s="19">
        <v>6.7320000000000002</v>
      </c>
      <c r="AH82" s="23">
        <v>7.42</v>
      </c>
      <c r="AI82" s="19">
        <v>7.42</v>
      </c>
      <c r="AJ82" s="20">
        <v>100790809</v>
      </c>
      <c r="AL82" s="21"/>
      <c r="AM82" s="22" t="s">
        <v>329</v>
      </c>
      <c r="AN82" s="19">
        <v>102.099998</v>
      </c>
      <c r="AO82" s="19">
        <v>102.5</v>
      </c>
      <c r="AP82" s="19">
        <v>95.099997999999999</v>
      </c>
      <c r="AQ82" s="23">
        <v>97.540001000000004</v>
      </c>
      <c r="AR82" s="19">
        <v>96.846076999999994</v>
      </c>
      <c r="AS82" s="20">
        <v>13369306</v>
      </c>
    </row>
    <row r="83" spans="2:45">
      <c r="B83" s="21"/>
      <c r="C83" s="22" t="s">
        <v>330</v>
      </c>
      <c r="D83" s="19">
        <v>50.5</v>
      </c>
      <c r="E83" s="19">
        <v>52.580002</v>
      </c>
      <c r="F83" s="19">
        <v>50.040000999999997</v>
      </c>
      <c r="G83" s="23">
        <v>51.759998000000003</v>
      </c>
      <c r="H83" s="19">
        <v>50.764991999999999</v>
      </c>
      <c r="I83" s="20">
        <v>9522130</v>
      </c>
      <c r="K83" s="21"/>
      <c r="L83" s="22" t="s">
        <v>330</v>
      </c>
      <c r="M83" s="19">
        <v>3.1120000000000001</v>
      </c>
      <c r="N83" s="19">
        <v>3.4620000000000002</v>
      </c>
      <c r="O83" s="19">
        <v>3.1120000000000001</v>
      </c>
      <c r="P83" s="23">
        <v>3.2949999999999999</v>
      </c>
      <c r="Q83" s="19">
        <v>3.2949999999999999</v>
      </c>
      <c r="R83" s="20">
        <v>124457537</v>
      </c>
      <c r="T83" s="21"/>
      <c r="U83" s="22" t="s">
        <v>330</v>
      </c>
      <c r="V83" s="19">
        <v>25.5</v>
      </c>
      <c r="W83" s="19">
        <v>25.85</v>
      </c>
      <c r="X83" s="19">
        <v>24.040001</v>
      </c>
      <c r="Y83" s="23">
        <v>24.379999000000002</v>
      </c>
      <c r="Z83" s="19">
        <v>23.957280999999998</v>
      </c>
      <c r="AA83" s="20">
        <v>20727043</v>
      </c>
      <c r="AC83" s="21"/>
      <c r="AD83" s="22" t="s">
        <v>330</v>
      </c>
      <c r="AE83" s="19">
        <v>7.42</v>
      </c>
      <c r="AF83" s="19">
        <v>8.1280000000000001</v>
      </c>
      <c r="AG83" s="19">
        <v>7.32</v>
      </c>
      <c r="AH83" s="23">
        <v>8.1059999999999999</v>
      </c>
      <c r="AI83" s="19">
        <v>8.1059999999999999</v>
      </c>
      <c r="AJ83" s="20">
        <v>64629454</v>
      </c>
      <c r="AL83" s="21"/>
      <c r="AM83" s="22" t="s">
        <v>330</v>
      </c>
      <c r="AN83" s="19">
        <v>97.540001000000004</v>
      </c>
      <c r="AO83" s="19">
        <v>102.050003</v>
      </c>
      <c r="AP83" s="19">
        <v>95.220000999999996</v>
      </c>
      <c r="AQ83" s="23">
        <v>102.050003</v>
      </c>
      <c r="AR83" s="19">
        <v>101.32399700000001</v>
      </c>
      <c r="AS83" s="20">
        <v>10072535</v>
      </c>
    </row>
    <row r="84" spans="2:45">
      <c r="B84" s="21"/>
      <c r="C84" s="22" t="s">
        <v>331</v>
      </c>
      <c r="D84" s="19">
        <v>51.759998000000003</v>
      </c>
      <c r="E84" s="19">
        <v>52.060001</v>
      </c>
      <c r="F84" s="19">
        <v>51.619999</v>
      </c>
      <c r="G84" s="23">
        <v>51.919998</v>
      </c>
      <c r="H84" s="19">
        <v>51.919998</v>
      </c>
      <c r="I84" s="20">
        <v>608885</v>
      </c>
      <c r="K84" s="21"/>
      <c r="L84" s="22" t="s">
        <v>331</v>
      </c>
      <c r="M84" s="19">
        <v>3.2949999999999999</v>
      </c>
      <c r="N84" s="19">
        <v>3.335</v>
      </c>
      <c r="O84" s="19">
        <v>3.2909999999999999</v>
      </c>
      <c r="P84" s="23">
        <v>3.3090000000000002</v>
      </c>
      <c r="Q84" s="19">
        <v>3.3090000000000002</v>
      </c>
      <c r="R84" s="20">
        <v>4240904</v>
      </c>
      <c r="T84" s="21"/>
      <c r="U84" s="22" t="s">
        <v>331</v>
      </c>
      <c r="V84" s="19">
        <v>24.379999000000002</v>
      </c>
      <c r="W84" s="19">
        <v>24.99</v>
      </c>
      <c r="X84" s="19">
        <v>24.34</v>
      </c>
      <c r="Y84" s="23">
        <v>24.99</v>
      </c>
      <c r="Z84" s="19">
        <v>24.99</v>
      </c>
      <c r="AA84" s="20">
        <v>1402694</v>
      </c>
      <c r="AC84" s="21"/>
      <c r="AD84" s="22" t="s">
        <v>331</v>
      </c>
      <c r="AE84" s="19">
        <v>8.1059999999999999</v>
      </c>
      <c r="AF84" s="19">
        <v>8.1579999999999995</v>
      </c>
      <c r="AG84" s="19">
        <v>8.0399999999999991</v>
      </c>
      <c r="AH84" s="23">
        <v>8.0839999999999996</v>
      </c>
      <c r="AI84" s="19">
        <v>8.0839999999999996</v>
      </c>
      <c r="AJ84" s="20">
        <v>5514092</v>
      </c>
      <c r="AL84" s="21"/>
      <c r="AM84" s="22" t="s">
        <v>331</v>
      </c>
      <c r="AN84" s="19">
        <v>102.050003</v>
      </c>
      <c r="AO84" s="19">
        <v>106.25</v>
      </c>
      <c r="AP84" s="19">
        <v>101.75</v>
      </c>
      <c r="AQ84" s="23">
        <v>105.75</v>
      </c>
      <c r="AR84" s="19">
        <v>105.75</v>
      </c>
      <c r="AS84" s="20">
        <v>1175050</v>
      </c>
    </row>
    <row r="87" spans="2:45">
      <c r="B87" s="21" t="s">
        <v>345</v>
      </c>
      <c r="C87" s="24" t="s">
        <v>300</v>
      </c>
      <c r="D87" s="25" t="s">
        <v>301</v>
      </c>
      <c r="E87" s="25" t="s">
        <v>302</v>
      </c>
      <c r="F87" s="25" t="s">
        <v>303</v>
      </c>
      <c r="G87" s="2" t="s">
        <v>304</v>
      </c>
      <c r="H87" s="25" t="s">
        <v>305</v>
      </c>
      <c r="I87" s="25" t="s">
        <v>306</v>
      </c>
      <c r="K87" s="21" t="s">
        <v>336</v>
      </c>
      <c r="L87" s="24" t="s">
        <v>300</v>
      </c>
      <c r="M87" s="25" t="s">
        <v>301</v>
      </c>
      <c r="N87" s="25" t="s">
        <v>302</v>
      </c>
      <c r="O87" s="25" t="s">
        <v>303</v>
      </c>
      <c r="P87" s="2" t="s">
        <v>304</v>
      </c>
      <c r="Q87" s="25" t="s">
        <v>305</v>
      </c>
      <c r="R87" s="25" t="s">
        <v>306</v>
      </c>
      <c r="T87" s="21" t="s">
        <v>346</v>
      </c>
      <c r="U87" s="24" t="s">
        <v>300</v>
      </c>
      <c r="V87" s="25" t="s">
        <v>301</v>
      </c>
      <c r="W87" s="25" t="s">
        <v>302</v>
      </c>
      <c r="X87" s="25" t="s">
        <v>303</v>
      </c>
      <c r="Y87" s="2" t="s">
        <v>304</v>
      </c>
      <c r="Z87" s="25" t="s">
        <v>305</v>
      </c>
      <c r="AA87" s="25" t="s">
        <v>306</v>
      </c>
      <c r="AC87" s="21" t="s">
        <v>344</v>
      </c>
      <c r="AD87" s="24" t="s">
        <v>300</v>
      </c>
      <c r="AE87" s="25" t="s">
        <v>301</v>
      </c>
      <c r="AF87" s="25" t="s">
        <v>302</v>
      </c>
      <c r="AG87" s="25" t="s">
        <v>303</v>
      </c>
      <c r="AH87" s="2" t="s">
        <v>304</v>
      </c>
      <c r="AI87" s="25" t="s">
        <v>305</v>
      </c>
      <c r="AJ87" s="25" t="s">
        <v>306</v>
      </c>
      <c r="AL87" s="21" t="s">
        <v>348</v>
      </c>
      <c r="AM87" s="24" t="s">
        <v>300</v>
      </c>
      <c r="AN87" s="25" t="s">
        <v>301</v>
      </c>
      <c r="AO87" s="25" t="s">
        <v>302</v>
      </c>
      <c r="AP87" s="25" t="s">
        <v>303</v>
      </c>
      <c r="AQ87" s="2" t="s">
        <v>304</v>
      </c>
      <c r="AR87" s="25" t="s">
        <v>305</v>
      </c>
      <c r="AS87" s="25" t="s">
        <v>306</v>
      </c>
    </row>
    <row r="89" spans="2:45">
      <c r="C89" s="22" t="s">
        <v>308</v>
      </c>
      <c r="D89" s="19">
        <v>3.6640000000000001</v>
      </c>
      <c r="E89" s="19">
        <v>4.09</v>
      </c>
      <c r="F89" s="19">
        <v>3.35</v>
      </c>
      <c r="G89" s="23">
        <v>3.585</v>
      </c>
      <c r="H89" s="19">
        <v>3.585</v>
      </c>
      <c r="I89" s="20">
        <v>200084877</v>
      </c>
      <c r="L89" s="22" t="s">
        <v>308</v>
      </c>
      <c r="M89" s="19">
        <v>5.1942300000000001</v>
      </c>
      <c r="N89" s="19">
        <v>5.4211600000000004</v>
      </c>
      <c r="O89" s="19">
        <v>4.7423799999999998</v>
      </c>
      <c r="P89" s="23">
        <v>5.4060300000000003</v>
      </c>
      <c r="Q89" s="19">
        <v>5.0354809999999999</v>
      </c>
      <c r="R89" s="20">
        <v>396931092</v>
      </c>
      <c r="U89" s="22" t="s">
        <v>308</v>
      </c>
      <c r="V89" s="19">
        <v>5.3849999999999998</v>
      </c>
      <c r="W89" s="19">
        <v>5.5350000000000001</v>
      </c>
      <c r="X89" s="19">
        <v>4.8</v>
      </c>
      <c r="Y89" s="23">
        <v>5.24</v>
      </c>
      <c r="Z89" s="19">
        <v>5.008178</v>
      </c>
      <c r="AA89" s="20">
        <v>84038025</v>
      </c>
      <c r="AD89" s="22" t="s">
        <v>308</v>
      </c>
      <c r="AE89" s="19">
        <v>11.94</v>
      </c>
      <c r="AF89" s="19">
        <v>13.1</v>
      </c>
      <c r="AG89" s="19">
        <v>11.52</v>
      </c>
      <c r="AH89" s="23">
        <v>13.01</v>
      </c>
      <c r="AI89" s="19">
        <v>12.506335</v>
      </c>
      <c r="AJ89" s="20">
        <v>108444229</v>
      </c>
      <c r="AM89" s="22" t="s">
        <v>308</v>
      </c>
      <c r="AN89" s="19">
        <v>0.85499999999999998</v>
      </c>
      <c r="AO89" s="19">
        <v>0.87350000000000005</v>
      </c>
      <c r="AP89" s="19">
        <v>0.66649999999999998</v>
      </c>
      <c r="AQ89" s="23">
        <v>0.73499999999999999</v>
      </c>
      <c r="AR89" s="19">
        <v>0.73499999999999999</v>
      </c>
      <c r="AS89" s="20">
        <v>2796559462</v>
      </c>
    </row>
    <row r="90" spans="2:45">
      <c r="B90" s="21"/>
      <c r="C90" s="22" t="s">
        <v>309</v>
      </c>
      <c r="D90" s="19">
        <v>3.621</v>
      </c>
      <c r="E90" s="19">
        <v>4.585</v>
      </c>
      <c r="F90" s="19">
        <v>3.4209999999999998</v>
      </c>
      <c r="G90" s="23">
        <v>3.9089999999999998</v>
      </c>
      <c r="H90" s="19">
        <v>3.9089999999999998</v>
      </c>
      <c r="I90" s="20">
        <v>195902910</v>
      </c>
      <c r="K90" s="21"/>
      <c r="L90" s="22" t="s">
        <v>309</v>
      </c>
      <c r="M90" s="19">
        <v>5.4362899999999996</v>
      </c>
      <c r="N90" s="19">
        <v>5.4665499999999998</v>
      </c>
      <c r="O90" s="19">
        <v>5.1337099999999998</v>
      </c>
      <c r="P90" s="23">
        <v>5.2194399999999996</v>
      </c>
      <c r="Q90" s="19">
        <v>4.8616799999999998</v>
      </c>
      <c r="R90" s="20">
        <v>228091966</v>
      </c>
      <c r="T90" s="21"/>
      <c r="U90" s="22" t="s">
        <v>309</v>
      </c>
      <c r="V90" s="19">
        <v>5.28</v>
      </c>
      <c r="W90" s="19">
        <v>6.5949999999999998</v>
      </c>
      <c r="X90" s="19">
        <v>4.7220000000000004</v>
      </c>
      <c r="Y90" s="23">
        <v>6.52</v>
      </c>
      <c r="Z90" s="19">
        <v>6.3068559999999998</v>
      </c>
      <c r="AA90" s="20">
        <v>82536991</v>
      </c>
      <c r="AC90" s="21"/>
      <c r="AD90" s="22" t="s">
        <v>309</v>
      </c>
      <c r="AE90" s="19">
        <v>13.05</v>
      </c>
      <c r="AF90" s="19">
        <v>13.45</v>
      </c>
      <c r="AG90" s="19">
        <v>11.72</v>
      </c>
      <c r="AH90" s="23">
        <v>11.96</v>
      </c>
      <c r="AI90" s="19">
        <v>11.496983999999999</v>
      </c>
      <c r="AJ90" s="20">
        <v>72553764</v>
      </c>
      <c r="AL90" s="21"/>
      <c r="AM90" s="22" t="s">
        <v>309</v>
      </c>
      <c r="AN90" s="19">
        <v>0.73950000000000005</v>
      </c>
      <c r="AO90" s="19">
        <v>0.77100000000000002</v>
      </c>
      <c r="AP90" s="19">
        <v>0.62649999999999995</v>
      </c>
      <c r="AQ90" s="23">
        <v>0.76349999999999996</v>
      </c>
      <c r="AR90" s="19">
        <v>0.76349999999999996</v>
      </c>
      <c r="AS90" s="20">
        <v>2548087267</v>
      </c>
    </row>
    <row r="91" spans="2:45">
      <c r="B91" s="21"/>
      <c r="C91" s="22" t="s">
        <v>310</v>
      </c>
      <c r="D91" s="19">
        <v>3.9689999999999999</v>
      </c>
      <c r="E91" s="19">
        <v>4.21</v>
      </c>
      <c r="F91" s="19">
        <v>3.6110000000000002</v>
      </c>
      <c r="G91" s="23">
        <v>4.109</v>
      </c>
      <c r="H91" s="19">
        <v>4.109</v>
      </c>
      <c r="I91" s="20">
        <v>110831689</v>
      </c>
      <c r="K91" s="21"/>
      <c r="L91" s="22" t="s">
        <v>310</v>
      </c>
      <c r="M91" s="19">
        <v>5.2446599999999997</v>
      </c>
      <c r="N91" s="19">
        <v>5.2850000000000001</v>
      </c>
      <c r="O91" s="19">
        <v>4.9420799999999998</v>
      </c>
      <c r="P91" s="23">
        <v>5.0126799999999996</v>
      </c>
      <c r="Q91" s="19">
        <v>4.6690930000000002</v>
      </c>
      <c r="R91" s="20">
        <v>178898689</v>
      </c>
      <c r="T91" s="21"/>
      <c r="U91" s="22" t="s">
        <v>310</v>
      </c>
      <c r="V91" s="19">
        <v>6.55</v>
      </c>
      <c r="W91" s="19">
        <v>6.8849999999999998</v>
      </c>
      <c r="X91" s="19">
        <v>6.07</v>
      </c>
      <c r="Y91" s="23">
        <v>6.71</v>
      </c>
      <c r="Z91" s="19">
        <v>6.4906439999999996</v>
      </c>
      <c r="AA91" s="20">
        <v>57214698</v>
      </c>
      <c r="AC91" s="21"/>
      <c r="AD91" s="22" t="s">
        <v>310</v>
      </c>
      <c r="AE91" s="19">
        <v>11.98</v>
      </c>
      <c r="AF91" s="19">
        <v>13.19</v>
      </c>
      <c r="AG91" s="19">
        <v>11.07</v>
      </c>
      <c r="AH91" s="23">
        <v>12.32</v>
      </c>
      <c r="AI91" s="19">
        <v>11.843045</v>
      </c>
      <c r="AJ91" s="20">
        <v>63888749</v>
      </c>
      <c r="AL91" s="21"/>
      <c r="AM91" s="22" t="s">
        <v>310</v>
      </c>
      <c r="AN91" s="19">
        <v>0.77</v>
      </c>
      <c r="AO91" s="19">
        <v>0.83099999999999996</v>
      </c>
      <c r="AP91" s="19">
        <v>0.71250000000000002</v>
      </c>
      <c r="AQ91" s="23">
        <v>0.8135</v>
      </c>
      <c r="AR91" s="19">
        <v>0.8135</v>
      </c>
      <c r="AS91" s="20">
        <v>1456110477</v>
      </c>
    </row>
    <row r="92" spans="2:45">
      <c r="B92" s="21"/>
      <c r="C92" s="22" t="s">
        <v>311</v>
      </c>
      <c r="D92" s="19">
        <v>4.12</v>
      </c>
      <c r="E92" s="19">
        <v>4.2439999999999998</v>
      </c>
      <c r="F92" s="19">
        <v>0.3569</v>
      </c>
      <c r="G92" s="23">
        <v>0.36170000000000002</v>
      </c>
      <c r="H92" s="19">
        <v>0.36170000000000002</v>
      </c>
      <c r="I92" s="20">
        <v>997004093</v>
      </c>
      <c r="K92" s="21"/>
      <c r="L92" s="22" t="s">
        <v>311</v>
      </c>
      <c r="M92" s="19">
        <v>5.0409199999999998</v>
      </c>
      <c r="N92" s="19">
        <v>5.1185799999999997</v>
      </c>
      <c r="O92" s="19">
        <v>4.7968500000000001</v>
      </c>
      <c r="P92" s="23">
        <v>4.9783900000000001</v>
      </c>
      <c r="Q92" s="19">
        <v>4.6371529999999996</v>
      </c>
      <c r="R92" s="20">
        <v>227183636</v>
      </c>
      <c r="T92" s="21"/>
      <c r="U92" s="22" t="s">
        <v>311</v>
      </c>
      <c r="V92" s="19">
        <v>6.76</v>
      </c>
      <c r="W92" s="19">
        <v>7.32</v>
      </c>
      <c r="X92" s="19">
        <v>6.4</v>
      </c>
      <c r="Y92" s="23">
        <v>7.25</v>
      </c>
      <c r="Z92" s="19">
        <v>7.0129900000000003</v>
      </c>
      <c r="AA92" s="20">
        <v>89188753</v>
      </c>
      <c r="AC92" s="21"/>
      <c r="AD92" s="22" t="s">
        <v>311</v>
      </c>
      <c r="AE92" s="19">
        <v>12.37</v>
      </c>
      <c r="AF92" s="19">
        <v>12.83</v>
      </c>
      <c r="AG92" s="19">
        <v>11.25</v>
      </c>
      <c r="AH92" s="23">
        <v>12.68</v>
      </c>
      <c r="AI92" s="19">
        <v>12.189109999999999</v>
      </c>
      <c r="AJ92" s="20">
        <v>72322250</v>
      </c>
      <c r="AL92" s="21"/>
      <c r="AM92" s="22" t="s">
        <v>311</v>
      </c>
      <c r="AN92" s="19">
        <v>0.8135</v>
      </c>
      <c r="AO92" s="19">
        <v>0.82799999999999996</v>
      </c>
      <c r="AP92" s="19">
        <v>0.72</v>
      </c>
      <c r="AQ92" s="23">
        <v>0.73899999999999999</v>
      </c>
      <c r="AR92" s="19">
        <v>0.73899999999999999</v>
      </c>
      <c r="AS92" s="20">
        <v>1697783944</v>
      </c>
    </row>
    <row r="93" spans="2:45">
      <c r="B93" s="21"/>
      <c r="C93" s="22" t="s">
        <v>312</v>
      </c>
      <c r="D93" s="19">
        <v>3.7970000000000002</v>
      </c>
      <c r="E93" s="19">
        <v>4.47</v>
      </c>
      <c r="F93" s="19">
        <v>3.7349999999999999</v>
      </c>
      <c r="G93" s="23">
        <v>3.75</v>
      </c>
      <c r="H93" s="19">
        <v>3.75</v>
      </c>
      <c r="I93" s="20">
        <v>183247552</v>
      </c>
      <c r="K93" s="21"/>
      <c r="L93" s="22" t="s">
        <v>312</v>
      </c>
      <c r="M93" s="19">
        <v>4.96225</v>
      </c>
      <c r="N93" s="19">
        <v>4.9844400000000002</v>
      </c>
      <c r="O93" s="19">
        <v>4.6354699999999998</v>
      </c>
      <c r="P93" s="23">
        <v>4.8432399999999998</v>
      </c>
      <c r="Q93" s="19">
        <v>4.511266</v>
      </c>
      <c r="R93" s="20">
        <v>223171153</v>
      </c>
      <c r="T93" s="21"/>
      <c r="U93" s="22" t="s">
        <v>312</v>
      </c>
      <c r="V93" s="19">
        <v>7.2</v>
      </c>
      <c r="W93" s="19">
        <v>8.7100000000000009</v>
      </c>
      <c r="X93" s="19">
        <v>7.0650000000000004</v>
      </c>
      <c r="Y93" s="23">
        <v>8.6999999999999993</v>
      </c>
      <c r="Z93" s="19">
        <v>8.4899000000000004</v>
      </c>
      <c r="AA93" s="20">
        <v>103036913</v>
      </c>
      <c r="AC93" s="21"/>
      <c r="AD93" s="22" t="s">
        <v>312</v>
      </c>
      <c r="AE93" s="19">
        <v>12.66</v>
      </c>
      <c r="AF93" s="19">
        <v>13.55</v>
      </c>
      <c r="AG93" s="19">
        <v>12.59</v>
      </c>
      <c r="AH93" s="23">
        <v>12.88</v>
      </c>
      <c r="AI93" s="19">
        <v>12.381366999999999</v>
      </c>
      <c r="AJ93" s="20">
        <v>58889774</v>
      </c>
      <c r="AL93" s="21"/>
      <c r="AM93" s="22" t="s">
        <v>312</v>
      </c>
      <c r="AN93" s="19">
        <v>0.73099999999999998</v>
      </c>
      <c r="AO93" s="19">
        <v>0.81</v>
      </c>
      <c r="AP93" s="19">
        <v>0.67349999999999999</v>
      </c>
      <c r="AQ93" s="23">
        <v>0.79049999999999998</v>
      </c>
      <c r="AR93" s="19">
        <v>0.79049999999999998</v>
      </c>
      <c r="AS93" s="20">
        <v>1904966278</v>
      </c>
    </row>
    <row r="94" spans="2:45">
      <c r="B94" s="21"/>
      <c r="C94" s="22" t="s">
        <v>313</v>
      </c>
      <c r="D94" s="19">
        <v>3.76</v>
      </c>
      <c r="E94" s="19">
        <v>4.2409999999999997</v>
      </c>
      <c r="F94" s="19">
        <v>3.5489999999999999</v>
      </c>
      <c r="G94" s="23">
        <v>4.2409999999999997</v>
      </c>
      <c r="H94" s="19">
        <v>4.2409999999999997</v>
      </c>
      <c r="I94" s="20">
        <v>169760162</v>
      </c>
      <c r="K94" s="21"/>
      <c r="L94" s="22" t="s">
        <v>313</v>
      </c>
      <c r="M94" s="19">
        <v>4.8613900000000001</v>
      </c>
      <c r="N94" s="19">
        <v>4.8997200000000003</v>
      </c>
      <c r="O94" s="19">
        <v>3.41</v>
      </c>
      <c r="P94" s="23">
        <v>3.6539999999999999</v>
      </c>
      <c r="Q94" s="19">
        <v>3.4035410000000001</v>
      </c>
      <c r="R94" s="20">
        <v>421292266</v>
      </c>
      <c r="T94" s="21"/>
      <c r="U94" s="22" t="s">
        <v>313</v>
      </c>
      <c r="V94" s="19">
        <v>8.68</v>
      </c>
      <c r="W94" s="19">
        <v>9.65</v>
      </c>
      <c r="X94" s="19">
        <v>8.0050000000000008</v>
      </c>
      <c r="Y94" s="23">
        <v>9.65</v>
      </c>
      <c r="Z94" s="19">
        <v>9.416957</v>
      </c>
      <c r="AA94" s="20">
        <v>95040023</v>
      </c>
      <c r="AC94" s="21"/>
      <c r="AD94" s="22" t="s">
        <v>313</v>
      </c>
      <c r="AE94" s="19">
        <v>12.95</v>
      </c>
      <c r="AF94" s="19">
        <v>15.18</v>
      </c>
      <c r="AG94" s="19">
        <v>12.21</v>
      </c>
      <c r="AH94" s="23">
        <v>15.07</v>
      </c>
      <c r="AI94" s="19">
        <v>14.486584000000001</v>
      </c>
      <c r="AJ94" s="20">
        <v>86868953</v>
      </c>
      <c r="AL94" s="21"/>
      <c r="AM94" s="22" t="s">
        <v>313</v>
      </c>
      <c r="AN94" s="19">
        <v>0.79700000000000004</v>
      </c>
      <c r="AO94" s="19">
        <v>0.80600000000000005</v>
      </c>
      <c r="AP94" s="19">
        <v>0.66700000000000004</v>
      </c>
      <c r="AQ94" s="23">
        <v>0.71350000000000002</v>
      </c>
      <c r="AR94" s="19">
        <v>0.71350000000000002</v>
      </c>
      <c r="AS94" s="20">
        <v>2600797781</v>
      </c>
    </row>
    <row r="95" spans="2:45">
      <c r="B95" s="21"/>
      <c r="C95" s="22" t="s">
        <v>314</v>
      </c>
      <c r="D95" s="19">
        <v>4.25</v>
      </c>
      <c r="E95" s="19">
        <v>5.39</v>
      </c>
      <c r="F95" s="19">
        <v>0.44030000000000002</v>
      </c>
      <c r="G95" s="23">
        <v>0.44779999999999998</v>
      </c>
      <c r="H95" s="19">
        <v>0.44779999999999998</v>
      </c>
      <c r="I95" s="20">
        <v>319626772</v>
      </c>
      <c r="K95" s="21"/>
      <c r="L95" s="22" t="s">
        <v>314</v>
      </c>
      <c r="M95" s="19">
        <v>3.6080000000000001</v>
      </c>
      <c r="N95" s="19">
        <v>3.948</v>
      </c>
      <c r="O95" s="19">
        <v>3.472</v>
      </c>
      <c r="P95" s="23">
        <v>3.9140000000000001</v>
      </c>
      <c r="Q95" s="19">
        <v>3.6457199999999998</v>
      </c>
      <c r="R95" s="20">
        <v>273339327</v>
      </c>
      <c r="T95" s="21"/>
      <c r="U95" s="22" t="s">
        <v>314</v>
      </c>
      <c r="V95" s="19">
        <v>9.65</v>
      </c>
      <c r="W95" s="19">
        <v>10.9</v>
      </c>
      <c r="X95" s="19">
        <v>9.1649999999999991</v>
      </c>
      <c r="Y95" s="23">
        <v>10.8</v>
      </c>
      <c r="Z95" s="19">
        <v>10.539186000000001</v>
      </c>
      <c r="AA95" s="20">
        <v>76660001</v>
      </c>
      <c r="AC95" s="21"/>
      <c r="AD95" s="22" t="s">
        <v>314</v>
      </c>
      <c r="AE95" s="19">
        <v>15.46</v>
      </c>
      <c r="AF95" s="19">
        <v>17.389999</v>
      </c>
      <c r="AG95" s="19">
        <v>15.17</v>
      </c>
      <c r="AH95" s="23">
        <v>16.969999000000001</v>
      </c>
      <c r="AI95" s="19">
        <v>16.46237</v>
      </c>
      <c r="AJ95" s="20">
        <v>63483208</v>
      </c>
      <c r="AL95" s="21"/>
      <c r="AM95" s="22" t="s">
        <v>314</v>
      </c>
      <c r="AN95" s="19">
        <v>0.71350000000000002</v>
      </c>
      <c r="AO95" s="19">
        <v>0.88100000000000001</v>
      </c>
      <c r="AP95" s="19">
        <v>0.69299999999999995</v>
      </c>
      <c r="AQ95" s="23">
        <v>0.83699999999999997</v>
      </c>
      <c r="AR95" s="19">
        <v>0.83699999999999997</v>
      </c>
      <c r="AS95" s="20">
        <v>2335807083</v>
      </c>
    </row>
    <row r="96" spans="2:45">
      <c r="B96" s="21"/>
      <c r="C96" s="22" t="s">
        <v>315</v>
      </c>
      <c r="D96" s="19">
        <v>5.3849999999999998</v>
      </c>
      <c r="E96" s="19">
        <v>5.8</v>
      </c>
      <c r="F96" s="19">
        <v>4.6509999999999998</v>
      </c>
      <c r="G96" s="23">
        <v>4.7249999999999996</v>
      </c>
      <c r="H96" s="19">
        <v>4.7249999999999996</v>
      </c>
      <c r="I96" s="20">
        <v>197774487</v>
      </c>
      <c r="K96" s="21"/>
      <c r="L96" s="22" t="s">
        <v>315</v>
      </c>
      <c r="M96" s="19">
        <v>3.8959999999999999</v>
      </c>
      <c r="N96" s="19">
        <v>3.992</v>
      </c>
      <c r="O96" s="19">
        <v>3.5059999999999998</v>
      </c>
      <c r="P96" s="23">
        <v>3.52</v>
      </c>
      <c r="Q96" s="19">
        <v>3.2787259999999998</v>
      </c>
      <c r="R96" s="20">
        <v>237598504</v>
      </c>
      <c r="T96" s="21"/>
      <c r="U96" s="22" t="s">
        <v>315</v>
      </c>
      <c r="V96" s="19">
        <v>10.8</v>
      </c>
      <c r="W96" s="19">
        <v>12.82</v>
      </c>
      <c r="X96" s="19">
        <v>9.86</v>
      </c>
      <c r="Y96" s="23">
        <v>12.18</v>
      </c>
      <c r="Z96" s="19">
        <v>11.95463</v>
      </c>
      <c r="AA96" s="20">
        <v>106535034</v>
      </c>
      <c r="AC96" s="21"/>
      <c r="AD96" s="22" t="s">
        <v>315</v>
      </c>
      <c r="AE96" s="19">
        <v>16.969999000000001</v>
      </c>
      <c r="AF96" s="19">
        <v>17.440000999999999</v>
      </c>
      <c r="AG96" s="19">
        <v>15.91</v>
      </c>
      <c r="AH96" s="23">
        <v>16.170000000000002</v>
      </c>
      <c r="AI96" s="19">
        <v>15.686303000000001</v>
      </c>
      <c r="AJ96" s="20">
        <v>45557577</v>
      </c>
      <c r="AL96" s="21"/>
      <c r="AM96" s="22" t="s">
        <v>315</v>
      </c>
      <c r="AN96" s="19">
        <v>0.84199999999999997</v>
      </c>
      <c r="AO96" s="19">
        <v>0.86550000000000005</v>
      </c>
      <c r="AP96" s="19">
        <v>0.78049999999999997</v>
      </c>
      <c r="AQ96" s="23">
        <v>0.79500000000000004</v>
      </c>
      <c r="AR96" s="19">
        <v>0.79500000000000004</v>
      </c>
      <c r="AS96" s="20">
        <v>1841431200</v>
      </c>
    </row>
    <row r="97" spans="2:45">
      <c r="B97" s="21"/>
      <c r="C97" s="22" t="s">
        <v>316</v>
      </c>
      <c r="D97" s="19">
        <v>4.7380000000000004</v>
      </c>
      <c r="E97" s="19">
        <v>4.8339999999999996</v>
      </c>
      <c r="F97" s="19">
        <v>4.03</v>
      </c>
      <c r="G97" s="23">
        <v>4.3109999999999999</v>
      </c>
      <c r="H97" s="19">
        <v>4.3109999999999999</v>
      </c>
      <c r="I97" s="20">
        <v>158635055</v>
      </c>
      <c r="K97" s="21"/>
      <c r="L97" s="22" t="s">
        <v>316</v>
      </c>
      <c r="M97" s="19">
        <v>3.5259999999999998</v>
      </c>
      <c r="N97" s="19">
        <v>3.806</v>
      </c>
      <c r="O97" s="19">
        <v>3.52</v>
      </c>
      <c r="P97" s="23">
        <v>3.76</v>
      </c>
      <c r="Q97" s="19">
        <v>3.5022760000000002</v>
      </c>
      <c r="R97" s="20">
        <v>119850398</v>
      </c>
      <c r="T97" s="21"/>
      <c r="U97" s="22" t="s">
        <v>316</v>
      </c>
      <c r="V97" s="19">
        <v>12.32</v>
      </c>
      <c r="W97" s="19">
        <v>14.68</v>
      </c>
      <c r="X97" s="19">
        <v>12.3</v>
      </c>
      <c r="Y97" s="23">
        <v>14.39</v>
      </c>
      <c r="Z97" s="19">
        <v>14.123737</v>
      </c>
      <c r="AA97" s="20">
        <v>112215422</v>
      </c>
      <c r="AC97" s="21"/>
      <c r="AD97" s="22" t="s">
        <v>316</v>
      </c>
      <c r="AE97" s="19">
        <v>16.09</v>
      </c>
      <c r="AF97" s="19">
        <v>16.559999000000001</v>
      </c>
      <c r="AG97" s="19">
        <v>15.25</v>
      </c>
      <c r="AH97" s="23">
        <v>15.53</v>
      </c>
      <c r="AI97" s="19">
        <v>15.065447000000001</v>
      </c>
      <c r="AJ97" s="20">
        <v>49569715</v>
      </c>
      <c r="AL97" s="21"/>
      <c r="AM97" s="22" t="s">
        <v>316</v>
      </c>
      <c r="AN97" s="19">
        <v>0.8</v>
      </c>
      <c r="AO97" s="19">
        <v>0.85250000000000004</v>
      </c>
      <c r="AP97" s="19">
        <v>0.74450000000000005</v>
      </c>
      <c r="AQ97" s="23">
        <v>0.76549999999999996</v>
      </c>
      <c r="AR97" s="19">
        <v>0.76549999999999996</v>
      </c>
      <c r="AS97" s="20">
        <v>1889948390</v>
      </c>
    </row>
    <row r="98" spans="2:45">
      <c r="B98" s="21"/>
      <c r="C98" s="22" t="s">
        <v>317</v>
      </c>
      <c r="D98" s="19">
        <v>4.3470000000000004</v>
      </c>
      <c r="E98" s="19">
        <v>4.3789999999999996</v>
      </c>
      <c r="F98" s="19">
        <v>3.95</v>
      </c>
      <c r="G98" s="23">
        <v>4.2549999999999999</v>
      </c>
      <c r="H98" s="19">
        <v>4.2549999999999999</v>
      </c>
      <c r="I98" s="20">
        <v>202819873</v>
      </c>
      <c r="K98" s="21"/>
      <c r="L98" s="22" t="s">
        <v>317</v>
      </c>
      <c r="M98" s="19">
        <v>3.8</v>
      </c>
      <c r="N98" s="19">
        <v>3.9359999999999999</v>
      </c>
      <c r="O98" s="19">
        <v>3.774</v>
      </c>
      <c r="P98" s="23">
        <v>3.9279999999999999</v>
      </c>
      <c r="Q98" s="19">
        <v>3.65876</v>
      </c>
      <c r="R98" s="20">
        <v>192266907</v>
      </c>
      <c r="T98" s="21"/>
      <c r="U98" s="22" t="s">
        <v>317</v>
      </c>
      <c r="V98" s="19">
        <v>14.46</v>
      </c>
      <c r="W98" s="19">
        <v>14.85</v>
      </c>
      <c r="X98" s="19">
        <v>13.22</v>
      </c>
      <c r="Y98" s="23">
        <v>14.32</v>
      </c>
      <c r="Z98" s="19">
        <v>14.055032000000001</v>
      </c>
      <c r="AA98" s="20">
        <v>118549336</v>
      </c>
      <c r="AC98" s="21"/>
      <c r="AD98" s="22" t="s">
        <v>317</v>
      </c>
      <c r="AE98" s="19">
        <v>15.5</v>
      </c>
      <c r="AF98" s="19">
        <v>16.190000999999999</v>
      </c>
      <c r="AG98" s="19">
        <v>14.37</v>
      </c>
      <c r="AH98" s="23">
        <v>16.07</v>
      </c>
      <c r="AI98" s="19">
        <v>15.589294000000001</v>
      </c>
      <c r="AJ98" s="20">
        <v>70674611</v>
      </c>
      <c r="AL98" s="21"/>
      <c r="AM98" s="22" t="s">
        <v>317</v>
      </c>
      <c r="AN98" s="19">
        <v>0.76800000000000002</v>
      </c>
      <c r="AO98" s="19">
        <v>0.85750000000000004</v>
      </c>
      <c r="AP98" s="19">
        <v>0.76300000000000001</v>
      </c>
      <c r="AQ98" s="23">
        <v>0.84299999999999997</v>
      </c>
      <c r="AR98" s="19">
        <v>0.84299999999999997</v>
      </c>
      <c r="AS98" s="20">
        <v>2027690852</v>
      </c>
    </row>
    <row r="99" spans="2:45">
      <c r="B99" s="21"/>
      <c r="C99" s="22" t="s">
        <v>318</v>
      </c>
      <c r="D99" s="19">
        <v>4.29</v>
      </c>
      <c r="E99" s="19">
        <v>4.4139999999999997</v>
      </c>
      <c r="F99" s="19">
        <v>3.86</v>
      </c>
      <c r="G99" s="23">
        <v>3.956</v>
      </c>
      <c r="H99" s="19">
        <v>3.956</v>
      </c>
      <c r="I99" s="20">
        <v>159766049</v>
      </c>
      <c r="K99" s="21"/>
      <c r="L99" s="22" t="s">
        <v>318</v>
      </c>
      <c r="M99" s="19">
        <v>3.9279999999999999</v>
      </c>
      <c r="N99" s="19">
        <v>4.1580000000000004</v>
      </c>
      <c r="O99" s="19">
        <v>3.9279999999999999</v>
      </c>
      <c r="P99" s="23">
        <v>4.0579999999999998</v>
      </c>
      <c r="Q99" s="19">
        <v>3.7798500000000002</v>
      </c>
      <c r="R99" s="20">
        <v>164935286</v>
      </c>
      <c r="T99" s="21"/>
      <c r="U99" s="22" t="s">
        <v>318</v>
      </c>
      <c r="V99" s="19">
        <v>14.47</v>
      </c>
      <c r="W99" s="19">
        <v>15.05</v>
      </c>
      <c r="X99" s="19">
        <v>13.2</v>
      </c>
      <c r="Y99" s="23">
        <v>14.84</v>
      </c>
      <c r="Z99" s="19">
        <v>14.625766</v>
      </c>
      <c r="AA99" s="20">
        <v>88373181</v>
      </c>
      <c r="AC99" s="21"/>
      <c r="AD99" s="22" t="s">
        <v>318</v>
      </c>
      <c r="AE99" s="19">
        <v>16.09</v>
      </c>
      <c r="AF99" s="19">
        <v>16.649999999999999</v>
      </c>
      <c r="AG99" s="19">
        <v>14.37</v>
      </c>
      <c r="AH99" s="23">
        <v>14.38</v>
      </c>
      <c r="AI99" s="19">
        <v>13.949847</v>
      </c>
      <c r="AJ99" s="20">
        <v>65495152</v>
      </c>
      <c r="AL99" s="21"/>
      <c r="AM99" s="22" t="s">
        <v>318</v>
      </c>
      <c r="AN99" s="19">
        <v>0.84</v>
      </c>
      <c r="AO99" s="19">
        <v>0.84199999999999997</v>
      </c>
      <c r="AP99" s="19">
        <v>0.76249999999999996</v>
      </c>
      <c r="AQ99" s="23">
        <v>0.81499999999999995</v>
      </c>
      <c r="AR99" s="19">
        <v>0.81499999999999995</v>
      </c>
      <c r="AS99" s="20">
        <v>1306768799</v>
      </c>
    </row>
    <row r="100" spans="2:45">
      <c r="B100" s="21"/>
      <c r="C100" s="22" t="s">
        <v>319</v>
      </c>
      <c r="D100" s="19">
        <v>3.956</v>
      </c>
      <c r="E100" s="19">
        <v>4.09</v>
      </c>
      <c r="F100" s="19">
        <v>3.55</v>
      </c>
      <c r="G100" s="23">
        <v>3.61</v>
      </c>
      <c r="H100" s="19">
        <v>3.61</v>
      </c>
      <c r="I100" s="20">
        <v>182250711</v>
      </c>
      <c r="K100" s="21"/>
      <c r="L100" s="22" t="s">
        <v>319</v>
      </c>
      <c r="M100" s="19">
        <v>4.0579999999999998</v>
      </c>
      <c r="N100" s="19">
        <v>4.3380000000000001</v>
      </c>
      <c r="O100" s="19">
        <v>4.008</v>
      </c>
      <c r="P100" s="23">
        <v>4.0819999999999999</v>
      </c>
      <c r="Q100" s="19">
        <v>3.8022040000000001</v>
      </c>
      <c r="R100" s="20">
        <v>303251785</v>
      </c>
      <c r="T100" s="21"/>
      <c r="U100" s="22" t="s">
        <v>319</v>
      </c>
      <c r="V100" s="19">
        <v>14.84</v>
      </c>
      <c r="W100" s="19">
        <v>15.59</v>
      </c>
      <c r="X100" s="19">
        <v>13.91</v>
      </c>
      <c r="Y100" s="23">
        <v>14.67</v>
      </c>
      <c r="Z100" s="19">
        <v>14.458220000000001</v>
      </c>
      <c r="AA100" s="20">
        <v>82290534</v>
      </c>
      <c r="AC100" s="21"/>
      <c r="AD100" s="22" t="s">
        <v>319</v>
      </c>
      <c r="AE100" s="19">
        <v>14.38</v>
      </c>
      <c r="AF100" s="19">
        <v>14.7</v>
      </c>
      <c r="AG100" s="19">
        <v>13.42</v>
      </c>
      <c r="AH100" s="23">
        <v>13.45</v>
      </c>
      <c r="AI100" s="19">
        <v>13.047667000000001</v>
      </c>
      <c r="AJ100" s="20">
        <v>78873738</v>
      </c>
      <c r="AL100" s="21"/>
      <c r="AM100" s="22" t="s">
        <v>319</v>
      </c>
      <c r="AN100" s="19">
        <v>0.81499999999999995</v>
      </c>
      <c r="AO100" s="19">
        <v>0.91600000000000004</v>
      </c>
      <c r="AP100" s="19">
        <v>0.81499999999999995</v>
      </c>
      <c r="AQ100" s="23">
        <v>0.83299999999999996</v>
      </c>
      <c r="AR100" s="19">
        <v>0.83299999999999996</v>
      </c>
      <c r="AS100" s="20">
        <v>2238205694</v>
      </c>
    </row>
    <row r="101" spans="2:45">
      <c r="B101" s="21"/>
      <c r="C101" s="22" t="s">
        <v>320</v>
      </c>
      <c r="D101" s="19">
        <v>3.61</v>
      </c>
      <c r="E101" s="19">
        <v>3.6779999999999999</v>
      </c>
      <c r="F101" s="19">
        <v>3.1520000000000001</v>
      </c>
      <c r="G101" s="23">
        <v>3.234</v>
      </c>
      <c r="H101" s="19">
        <v>3.234</v>
      </c>
      <c r="I101" s="20">
        <v>194109682</v>
      </c>
      <c r="K101" s="21"/>
      <c r="L101" s="22" t="s">
        <v>320</v>
      </c>
      <c r="M101" s="19">
        <v>4.08</v>
      </c>
      <c r="N101" s="19">
        <v>4.2359999999999998</v>
      </c>
      <c r="O101" s="19">
        <v>3.8159999999999998</v>
      </c>
      <c r="P101" s="23">
        <v>3.8159999999999998</v>
      </c>
      <c r="Q101" s="19">
        <v>3.7352590000000001</v>
      </c>
      <c r="R101" s="20">
        <v>204023994</v>
      </c>
      <c r="T101" s="21"/>
      <c r="U101" s="22" t="s">
        <v>320</v>
      </c>
      <c r="V101" s="19">
        <v>14.61</v>
      </c>
      <c r="W101" s="19">
        <v>15.58</v>
      </c>
      <c r="X101" s="19">
        <v>12.14</v>
      </c>
      <c r="Y101" s="23">
        <v>12.58</v>
      </c>
      <c r="Z101" s="19">
        <v>12.398391</v>
      </c>
      <c r="AA101" s="20">
        <v>131312592</v>
      </c>
      <c r="AC101" s="21"/>
      <c r="AD101" s="22" t="s">
        <v>320</v>
      </c>
      <c r="AE101" s="19">
        <v>13.5</v>
      </c>
      <c r="AF101" s="19">
        <v>14.09</v>
      </c>
      <c r="AG101" s="19">
        <v>13.13</v>
      </c>
      <c r="AH101" s="23">
        <v>13.65</v>
      </c>
      <c r="AI101" s="19">
        <v>13.50371</v>
      </c>
      <c r="AJ101" s="20">
        <v>71369119</v>
      </c>
      <c r="AL101" s="21"/>
      <c r="AM101" s="22" t="s">
        <v>320</v>
      </c>
      <c r="AN101" s="19">
        <v>0.83299999999999996</v>
      </c>
      <c r="AO101" s="19">
        <v>0.85050000000000003</v>
      </c>
      <c r="AP101" s="19">
        <v>0.80100000000000005</v>
      </c>
      <c r="AQ101" s="23">
        <v>0.80800000000000005</v>
      </c>
      <c r="AR101" s="19">
        <v>0.80800000000000005</v>
      </c>
      <c r="AS101" s="20">
        <v>1579027915</v>
      </c>
    </row>
    <row r="102" spans="2:45">
      <c r="B102" s="21"/>
      <c r="C102" s="22" t="s">
        <v>321</v>
      </c>
      <c r="D102" s="19">
        <v>3.2679999999999998</v>
      </c>
      <c r="E102" s="19">
        <v>3.55</v>
      </c>
      <c r="F102" s="19">
        <v>3.262</v>
      </c>
      <c r="G102" s="23">
        <v>3.46</v>
      </c>
      <c r="H102" s="19">
        <v>3.46</v>
      </c>
      <c r="I102" s="20">
        <v>144236136</v>
      </c>
      <c r="K102" s="21"/>
      <c r="L102" s="22" t="s">
        <v>321</v>
      </c>
      <c r="M102" s="19">
        <v>3.8420000000000001</v>
      </c>
      <c r="N102" s="19">
        <v>4.0419999999999998</v>
      </c>
      <c r="O102" s="19">
        <v>3.7879999999999998</v>
      </c>
      <c r="P102" s="23">
        <v>3.996</v>
      </c>
      <c r="Q102" s="19">
        <v>3.9114499999999999</v>
      </c>
      <c r="R102" s="20">
        <v>158156938</v>
      </c>
      <c r="T102" s="21"/>
      <c r="U102" s="22" t="s">
        <v>321</v>
      </c>
      <c r="V102" s="19">
        <v>12.76</v>
      </c>
      <c r="W102" s="19">
        <v>15</v>
      </c>
      <c r="X102" s="19">
        <v>12.45</v>
      </c>
      <c r="Y102" s="23">
        <v>14.43</v>
      </c>
      <c r="Z102" s="19">
        <v>14.285648999999999</v>
      </c>
      <c r="AA102" s="20">
        <v>113369599</v>
      </c>
      <c r="AC102" s="21"/>
      <c r="AD102" s="22" t="s">
        <v>321</v>
      </c>
      <c r="AE102" s="19">
        <v>13.69</v>
      </c>
      <c r="AF102" s="19">
        <v>14.44</v>
      </c>
      <c r="AG102" s="19">
        <v>13.33</v>
      </c>
      <c r="AH102" s="23">
        <v>13.39</v>
      </c>
      <c r="AI102" s="19">
        <v>13.246497</v>
      </c>
      <c r="AJ102" s="20">
        <v>54572452</v>
      </c>
      <c r="AL102" s="21"/>
      <c r="AM102" s="22" t="s">
        <v>321</v>
      </c>
      <c r="AN102" s="19">
        <v>0.80700000000000005</v>
      </c>
      <c r="AO102" s="19">
        <v>0.88149999999999995</v>
      </c>
      <c r="AP102" s="19">
        <v>0.78249999999999997</v>
      </c>
      <c r="AQ102" s="23">
        <v>0.87050000000000005</v>
      </c>
      <c r="AR102" s="19">
        <v>0.87050000000000005</v>
      </c>
      <c r="AS102" s="20">
        <v>1890684236</v>
      </c>
    </row>
    <row r="103" spans="2:45">
      <c r="B103" s="21"/>
      <c r="C103" s="22" t="s">
        <v>322</v>
      </c>
      <c r="D103" s="19">
        <v>3.4740000000000002</v>
      </c>
      <c r="E103" s="19">
        <v>3.53</v>
      </c>
      <c r="F103" s="19">
        <v>2.9420000000000002</v>
      </c>
      <c r="G103" s="23">
        <v>3.1179999999999999</v>
      </c>
      <c r="H103" s="19">
        <v>3.1179999999999999</v>
      </c>
      <c r="I103" s="20">
        <v>153544236</v>
      </c>
      <c r="K103" s="21"/>
      <c r="L103" s="22" t="s">
        <v>322</v>
      </c>
      <c r="M103" s="19">
        <v>3.968</v>
      </c>
      <c r="N103" s="19">
        <v>4.0979999999999999</v>
      </c>
      <c r="O103" s="19">
        <v>3.9620000000000002</v>
      </c>
      <c r="P103" s="23">
        <v>4.09</v>
      </c>
      <c r="Q103" s="19">
        <v>4.0034609999999997</v>
      </c>
      <c r="R103" s="20">
        <v>125475924</v>
      </c>
      <c r="T103" s="21"/>
      <c r="U103" s="22" t="s">
        <v>322</v>
      </c>
      <c r="V103" s="19">
        <v>14.38</v>
      </c>
      <c r="W103" s="19">
        <v>14.83</v>
      </c>
      <c r="X103" s="19">
        <v>13.73</v>
      </c>
      <c r="Y103" s="23">
        <v>14.58</v>
      </c>
      <c r="Z103" s="19">
        <v>14.434150000000001</v>
      </c>
      <c r="AA103" s="20">
        <v>85236072</v>
      </c>
      <c r="AC103" s="21"/>
      <c r="AD103" s="22" t="s">
        <v>322</v>
      </c>
      <c r="AE103" s="19">
        <v>13.43</v>
      </c>
      <c r="AF103" s="19">
        <v>13.47</v>
      </c>
      <c r="AG103" s="19">
        <v>11.01</v>
      </c>
      <c r="AH103" s="23">
        <v>11.23</v>
      </c>
      <c r="AI103" s="19">
        <v>11.109645</v>
      </c>
      <c r="AJ103" s="20">
        <v>76132850</v>
      </c>
      <c r="AL103" s="21"/>
      <c r="AM103" s="22" t="s">
        <v>322</v>
      </c>
      <c r="AN103" s="19">
        <v>0.87350000000000005</v>
      </c>
      <c r="AO103" s="19">
        <v>0.88900000000000001</v>
      </c>
      <c r="AP103" s="19">
        <v>0.78500000000000003</v>
      </c>
      <c r="AQ103" s="23">
        <v>0.80449999999999999</v>
      </c>
      <c r="AR103" s="19">
        <v>0.80449999999999999</v>
      </c>
      <c r="AS103" s="20">
        <v>1178023655</v>
      </c>
    </row>
    <row r="104" spans="2:45">
      <c r="B104" s="21"/>
      <c r="C104" s="22" t="s">
        <v>323</v>
      </c>
      <c r="D104" s="19">
        <v>3.0680000000000001</v>
      </c>
      <c r="E104" s="19">
        <v>3.726</v>
      </c>
      <c r="F104" s="19">
        <v>3.05</v>
      </c>
      <c r="G104" s="23">
        <v>3.6480000000000001</v>
      </c>
      <c r="H104" s="19">
        <v>3.6480000000000001</v>
      </c>
      <c r="I104" s="20">
        <v>214534828</v>
      </c>
      <c r="K104" s="21"/>
      <c r="L104" s="22" t="s">
        <v>323</v>
      </c>
      <c r="M104" s="19">
        <v>4.09</v>
      </c>
      <c r="N104" s="19">
        <v>4.2279999999999998</v>
      </c>
      <c r="O104" s="19">
        <v>4.0419999999999998</v>
      </c>
      <c r="P104" s="23">
        <v>4.0759999999999996</v>
      </c>
      <c r="Q104" s="19">
        <v>3.9897580000000001</v>
      </c>
      <c r="R104" s="20">
        <v>177558542</v>
      </c>
      <c r="T104" s="21"/>
      <c r="U104" s="22" t="s">
        <v>323</v>
      </c>
      <c r="V104" s="19">
        <v>14.69</v>
      </c>
      <c r="W104" s="19">
        <v>16.600000000000001</v>
      </c>
      <c r="X104" s="19">
        <v>14.58</v>
      </c>
      <c r="Y104" s="23">
        <v>16.350000000000001</v>
      </c>
      <c r="Z104" s="19">
        <v>16.186440999999999</v>
      </c>
      <c r="AA104" s="20">
        <v>103094021</v>
      </c>
      <c r="AC104" s="21"/>
      <c r="AD104" s="22" t="s">
        <v>323</v>
      </c>
      <c r="AE104" s="19">
        <v>11.28</v>
      </c>
      <c r="AF104" s="19">
        <v>12.29</v>
      </c>
      <c r="AG104" s="19">
        <v>11.11</v>
      </c>
      <c r="AH104" s="23">
        <v>12</v>
      </c>
      <c r="AI104" s="19">
        <v>11.871392999999999</v>
      </c>
      <c r="AJ104" s="20">
        <v>76317604</v>
      </c>
      <c r="AL104" s="21"/>
      <c r="AM104" s="22" t="s">
        <v>323</v>
      </c>
      <c r="AN104" s="19">
        <v>0.8075</v>
      </c>
      <c r="AO104" s="19">
        <v>0.82050000000000001</v>
      </c>
      <c r="AP104" s="19">
        <v>0.76849999999999996</v>
      </c>
      <c r="AQ104" s="23">
        <v>0.79249999999999998</v>
      </c>
      <c r="AR104" s="19">
        <v>0.79249999999999998</v>
      </c>
      <c r="AS104" s="20">
        <v>1725438512</v>
      </c>
    </row>
    <row r="105" spans="2:45">
      <c r="B105" s="21"/>
      <c r="C105" s="22" t="s">
        <v>324</v>
      </c>
      <c r="D105" s="19">
        <v>3.6720000000000002</v>
      </c>
      <c r="E105" s="19">
        <v>3.6859999999999999</v>
      </c>
      <c r="F105" s="19">
        <v>3.25</v>
      </c>
      <c r="G105" s="23">
        <v>3.6080000000000001</v>
      </c>
      <c r="H105" s="19">
        <v>3.6080000000000001</v>
      </c>
      <c r="I105" s="20">
        <v>267034117</v>
      </c>
      <c r="K105" s="21"/>
      <c r="L105" s="22" t="s">
        <v>324</v>
      </c>
      <c r="M105" s="19">
        <v>4.0780000000000003</v>
      </c>
      <c r="N105" s="19">
        <v>4.3920000000000003</v>
      </c>
      <c r="O105" s="19">
        <v>4.0579999999999998</v>
      </c>
      <c r="P105" s="23">
        <v>4.3860000000000001</v>
      </c>
      <c r="Q105" s="19">
        <v>4.2931990000000004</v>
      </c>
      <c r="R105" s="20">
        <v>176306533</v>
      </c>
      <c r="T105" s="21"/>
      <c r="U105" s="22" t="s">
        <v>324</v>
      </c>
      <c r="V105" s="19">
        <v>16.440000999999999</v>
      </c>
      <c r="W105" s="19">
        <v>20.67</v>
      </c>
      <c r="X105" s="19">
        <v>16.309999000000001</v>
      </c>
      <c r="Y105" s="23">
        <v>20.219999000000001</v>
      </c>
      <c r="Z105" s="19">
        <v>20.092796</v>
      </c>
      <c r="AA105" s="20">
        <v>112519066</v>
      </c>
      <c r="AC105" s="21"/>
      <c r="AD105" s="22" t="s">
        <v>324</v>
      </c>
      <c r="AE105" s="19">
        <v>12.05</v>
      </c>
      <c r="AF105" s="19">
        <v>12.16</v>
      </c>
      <c r="AG105" s="19">
        <v>11.05</v>
      </c>
      <c r="AH105" s="23">
        <v>11.75</v>
      </c>
      <c r="AI105" s="19">
        <v>11.624072999999999</v>
      </c>
      <c r="AJ105" s="20">
        <v>69638400</v>
      </c>
      <c r="AL105" s="21"/>
      <c r="AM105" s="22" t="s">
        <v>324</v>
      </c>
      <c r="AN105" s="19">
        <v>0.79300000000000004</v>
      </c>
      <c r="AO105" s="19">
        <v>0.79449999999999998</v>
      </c>
      <c r="AP105" s="19">
        <v>0.73550000000000004</v>
      </c>
      <c r="AQ105" s="23">
        <v>0.745</v>
      </c>
      <c r="AR105" s="19">
        <v>0.745</v>
      </c>
      <c r="AS105" s="20">
        <v>2105575135</v>
      </c>
    </row>
    <row r="106" spans="2:45">
      <c r="B106" s="21"/>
      <c r="C106" s="22" t="s">
        <v>325</v>
      </c>
      <c r="D106" s="19">
        <v>3.63</v>
      </c>
      <c r="E106" s="19">
        <v>3.972</v>
      </c>
      <c r="F106" s="19">
        <v>3.3140000000000001</v>
      </c>
      <c r="G106" s="23">
        <v>3.3719999999999999</v>
      </c>
      <c r="H106" s="19">
        <v>3.3719999999999999</v>
      </c>
      <c r="I106" s="20">
        <v>313723546</v>
      </c>
      <c r="K106" s="21"/>
      <c r="L106" s="22" t="s">
        <v>325</v>
      </c>
      <c r="M106" s="19">
        <v>4.4000000000000004</v>
      </c>
      <c r="N106" s="19">
        <v>4.5060000000000002</v>
      </c>
      <c r="O106" s="19">
        <v>4.1900000000000004</v>
      </c>
      <c r="P106" s="23">
        <v>4.2359999999999998</v>
      </c>
      <c r="Q106" s="19">
        <v>4.1463720000000004</v>
      </c>
      <c r="R106" s="20">
        <v>283565434</v>
      </c>
      <c r="T106" s="21"/>
      <c r="U106" s="22" t="s">
        <v>325</v>
      </c>
      <c r="V106" s="19">
        <v>20.379999000000002</v>
      </c>
      <c r="W106" s="19">
        <v>21.59</v>
      </c>
      <c r="X106" s="19">
        <v>18.649999999999999</v>
      </c>
      <c r="Y106" s="23">
        <v>19.059999000000001</v>
      </c>
      <c r="Z106" s="19">
        <v>18.940093999999998</v>
      </c>
      <c r="AA106" s="20">
        <v>106735826</v>
      </c>
      <c r="AC106" s="21"/>
      <c r="AD106" s="22" t="s">
        <v>325</v>
      </c>
      <c r="AE106" s="19">
        <v>11.81</v>
      </c>
      <c r="AF106" s="19">
        <v>13.31</v>
      </c>
      <c r="AG106" s="19">
        <v>11.78</v>
      </c>
      <c r="AH106" s="23">
        <v>11.96</v>
      </c>
      <c r="AI106" s="19">
        <v>11.831822000000001</v>
      </c>
      <c r="AJ106" s="20">
        <v>137049592</v>
      </c>
      <c r="AL106" s="21"/>
      <c r="AM106" s="22" t="s">
        <v>325</v>
      </c>
      <c r="AN106" s="19">
        <v>0.748</v>
      </c>
      <c r="AO106" s="19">
        <v>0.77149999999999996</v>
      </c>
      <c r="AP106" s="19">
        <v>0.65700000000000003</v>
      </c>
      <c r="AQ106" s="23">
        <v>0.70299999999999996</v>
      </c>
      <c r="AR106" s="19">
        <v>0.70299999999999996</v>
      </c>
      <c r="AS106" s="20">
        <v>2762812179</v>
      </c>
    </row>
    <row r="107" spans="2:45">
      <c r="B107" s="21"/>
      <c r="C107" s="22" t="s">
        <v>326</v>
      </c>
      <c r="D107" s="19">
        <v>3.4279999999999999</v>
      </c>
      <c r="E107" s="19">
        <v>3.8740000000000001</v>
      </c>
      <c r="F107" s="19">
        <v>3.2959999999999998</v>
      </c>
      <c r="G107" s="23">
        <v>3.806</v>
      </c>
      <c r="H107" s="19">
        <v>3.806</v>
      </c>
      <c r="I107" s="20">
        <v>200797306</v>
      </c>
      <c r="K107" s="21"/>
      <c r="L107" s="22" t="s">
        <v>326</v>
      </c>
      <c r="M107" s="19">
        <v>4.2539999999999996</v>
      </c>
      <c r="N107" s="19">
        <v>4.32</v>
      </c>
      <c r="O107" s="19">
        <v>4.0519999999999996</v>
      </c>
      <c r="P107" s="23">
        <v>4.08</v>
      </c>
      <c r="Q107" s="19">
        <v>3.9936729999999998</v>
      </c>
      <c r="R107" s="20">
        <v>181735813</v>
      </c>
      <c r="T107" s="21"/>
      <c r="U107" s="22" t="s">
        <v>326</v>
      </c>
      <c r="V107" s="19">
        <v>19.049999</v>
      </c>
      <c r="W107" s="19">
        <v>19.18</v>
      </c>
      <c r="X107" s="19">
        <v>17.84</v>
      </c>
      <c r="Y107" s="23">
        <v>18.200001</v>
      </c>
      <c r="Z107" s="19">
        <v>18.085505000000001</v>
      </c>
      <c r="AA107" s="20">
        <v>79576083</v>
      </c>
      <c r="AC107" s="21"/>
      <c r="AD107" s="22" t="s">
        <v>326</v>
      </c>
      <c r="AE107" s="19">
        <v>12.27</v>
      </c>
      <c r="AF107" s="19">
        <v>13.55</v>
      </c>
      <c r="AG107" s="19">
        <v>12.1</v>
      </c>
      <c r="AH107" s="23">
        <v>13.16</v>
      </c>
      <c r="AI107" s="19">
        <v>13.16</v>
      </c>
      <c r="AJ107" s="20">
        <v>72438294</v>
      </c>
      <c r="AL107" s="21"/>
      <c r="AM107" s="22" t="s">
        <v>326</v>
      </c>
      <c r="AN107" s="19">
        <v>0.70199999999999996</v>
      </c>
      <c r="AO107" s="19">
        <v>0.76349999999999996</v>
      </c>
      <c r="AP107" s="19">
        <v>0.6925</v>
      </c>
      <c r="AQ107" s="23">
        <v>0.72050000000000003</v>
      </c>
      <c r="AR107" s="19">
        <v>0.72050000000000003</v>
      </c>
      <c r="AS107" s="20">
        <v>1743457572</v>
      </c>
    </row>
    <row r="108" spans="2:45">
      <c r="B108" s="21"/>
      <c r="C108" s="22" t="s">
        <v>327</v>
      </c>
      <c r="D108" s="19">
        <v>3.806</v>
      </c>
      <c r="E108" s="19">
        <v>4.1879999999999997</v>
      </c>
      <c r="F108" s="19">
        <v>3.7709999999999999</v>
      </c>
      <c r="G108" s="23">
        <v>3.7709999999999999</v>
      </c>
      <c r="H108" s="19">
        <v>3.7709999999999999</v>
      </c>
      <c r="I108" s="20">
        <v>217810196</v>
      </c>
      <c r="K108" s="21"/>
      <c r="L108" s="22" t="s">
        <v>327</v>
      </c>
      <c r="M108" s="19">
        <v>4.08</v>
      </c>
      <c r="N108" s="19">
        <v>4.1639999999999997</v>
      </c>
      <c r="O108" s="19">
        <v>3.8940000000000001</v>
      </c>
      <c r="P108" s="23">
        <v>3.9660000000000002</v>
      </c>
      <c r="Q108" s="19">
        <v>3.882085</v>
      </c>
      <c r="R108" s="20">
        <v>272815359</v>
      </c>
      <c r="T108" s="21"/>
      <c r="U108" s="22" t="s">
        <v>327</v>
      </c>
      <c r="V108" s="19">
        <v>18.200001</v>
      </c>
      <c r="W108" s="19">
        <v>20.700001</v>
      </c>
      <c r="X108" s="19">
        <v>17.850000000000001</v>
      </c>
      <c r="Y108" s="23">
        <v>19.010000000000002</v>
      </c>
      <c r="Z108" s="19">
        <v>18.952580999999999</v>
      </c>
      <c r="AA108" s="20">
        <v>90251682</v>
      </c>
      <c r="AC108" s="21"/>
      <c r="AD108" s="22" t="s">
        <v>327</v>
      </c>
      <c r="AE108" s="19">
        <v>13.16</v>
      </c>
      <c r="AF108" s="19">
        <v>14.65</v>
      </c>
      <c r="AG108" s="19">
        <v>13.07</v>
      </c>
      <c r="AH108" s="23">
        <v>13.4</v>
      </c>
      <c r="AI108" s="19">
        <v>13.4</v>
      </c>
      <c r="AJ108" s="20">
        <v>67876228</v>
      </c>
      <c r="AL108" s="21"/>
      <c r="AM108" s="22" t="s">
        <v>327</v>
      </c>
      <c r="AN108" s="19">
        <v>0.72050000000000003</v>
      </c>
      <c r="AO108" s="19">
        <v>0.76900000000000002</v>
      </c>
      <c r="AP108" s="19">
        <v>0.71199999999999997</v>
      </c>
      <c r="AQ108" s="23">
        <v>0.72499999999999998</v>
      </c>
      <c r="AR108" s="19">
        <v>0.72499999999999998</v>
      </c>
      <c r="AS108" s="20">
        <v>1803344584</v>
      </c>
    </row>
    <row r="109" spans="2:45">
      <c r="B109" s="21"/>
      <c r="C109" s="22" t="s">
        <v>328</v>
      </c>
      <c r="D109" s="19">
        <v>3.794</v>
      </c>
      <c r="E109" s="19">
        <v>3.8559999999999999</v>
      </c>
      <c r="F109" s="19">
        <v>3.2709999999999999</v>
      </c>
      <c r="G109" s="23">
        <v>3.37</v>
      </c>
      <c r="H109" s="19">
        <v>3.37</v>
      </c>
      <c r="I109" s="20">
        <v>209629439</v>
      </c>
      <c r="K109" s="21"/>
      <c r="L109" s="22" t="s">
        <v>328</v>
      </c>
      <c r="M109" s="19">
        <v>3.944</v>
      </c>
      <c r="N109" s="19">
        <v>3.9689999999999999</v>
      </c>
      <c r="O109" s="19">
        <v>3.55</v>
      </c>
      <c r="P109" s="23">
        <v>3.681</v>
      </c>
      <c r="Q109" s="19">
        <v>3.681</v>
      </c>
      <c r="R109" s="20">
        <v>268697903</v>
      </c>
      <c r="T109" s="21"/>
      <c r="U109" s="22" t="s">
        <v>328</v>
      </c>
      <c r="V109" s="19">
        <v>19.329999999999998</v>
      </c>
      <c r="W109" s="19">
        <v>19.424999</v>
      </c>
      <c r="X109" s="19">
        <v>16.934999000000001</v>
      </c>
      <c r="Y109" s="23">
        <v>18.825001</v>
      </c>
      <c r="Z109" s="19">
        <v>18.768141</v>
      </c>
      <c r="AA109" s="20">
        <v>66316367</v>
      </c>
      <c r="AC109" s="21"/>
      <c r="AD109" s="22" t="s">
        <v>328</v>
      </c>
      <c r="AE109" s="19">
        <v>14.074999999999999</v>
      </c>
      <c r="AF109" s="19">
        <v>14.65</v>
      </c>
      <c r="AG109" s="19">
        <v>12.555</v>
      </c>
      <c r="AH109" s="23">
        <v>14.2</v>
      </c>
      <c r="AI109" s="19">
        <v>14.2</v>
      </c>
      <c r="AJ109" s="20">
        <v>75636224</v>
      </c>
      <c r="AL109" s="21"/>
      <c r="AM109" s="22" t="s">
        <v>328</v>
      </c>
      <c r="AN109" s="19">
        <v>0.7288</v>
      </c>
      <c r="AO109" s="19">
        <v>0.74419999999999997</v>
      </c>
      <c r="AP109" s="19">
        <v>0.64700000000000002</v>
      </c>
      <c r="AQ109" s="23">
        <v>0.74</v>
      </c>
      <c r="AR109" s="19">
        <v>0.74</v>
      </c>
      <c r="AS109" s="20">
        <v>2054305057</v>
      </c>
    </row>
    <row r="110" spans="2:45">
      <c r="B110" s="21"/>
      <c r="C110" s="22" t="s">
        <v>329</v>
      </c>
      <c r="D110" s="19">
        <v>3.3740000000000001</v>
      </c>
      <c r="E110" s="19">
        <v>3.5139999999999998</v>
      </c>
      <c r="F110" s="19">
        <v>3.08</v>
      </c>
      <c r="G110" s="23">
        <v>3.1819999999999999</v>
      </c>
      <c r="H110" s="19">
        <v>3.1819999999999999</v>
      </c>
      <c r="I110" s="20">
        <v>186135838</v>
      </c>
      <c r="K110" s="21"/>
      <c r="L110" s="22" t="s">
        <v>329</v>
      </c>
      <c r="M110" s="19">
        <v>3.6640000000000001</v>
      </c>
      <c r="N110" s="19">
        <v>3.778</v>
      </c>
      <c r="O110" s="19">
        <v>3.4649999999999999</v>
      </c>
      <c r="P110" s="23">
        <v>3.7330000000000001</v>
      </c>
      <c r="Q110" s="19">
        <v>3.7330000000000001</v>
      </c>
      <c r="R110" s="20">
        <v>277560777</v>
      </c>
      <c r="T110" s="21"/>
      <c r="U110" s="22" t="s">
        <v>329</v>
      </c>
      <c r="V110" s="19">
        <v>18.790001</v>
      </c>
      <c r="W110" s="19">
        <v>20.379999000000002</v>
      </c>
      <c r="X110" s="19">
        <v>17.469999000000001</v>
      </c>
      <c r="Y110" s="23">
        <v>17.985001</v>
      </c>
      <c r="Z110" s="19">
        <v>17.930679000000001</v>
      </c>
      <c r="AA110" s="20">
        <v>81921728</v>
      </c>
      <c r="AC110" s="21"/>
      <c r="AD110" s="22" t="s">
        <v>329</v>
      </c>
      <c r="AE110" s="19">
        <v>14.13</v>
      </c>
      <c r="AF110" s="19">
        <v>15.125</v>
      </c>
      <c r="AG110" s="19">
        <v>13.51</v>
      </c>
      <c r="AH110" s="23">
        <v>13.95</v>
      </c>
      <c r="AI110" s="19">
        <v>13.95</v>
      </c>
      <c r="AJ110" s="20">
        <v>83884454</v>
      </c>
      <c r="AL110" s="21"/>
      <c r="AM110" s="22" t="s">
        <v>329</v>
      </c>
      <c r="AN110" s="19">
        <v>0.73399999999999999</v>
      </c>
      <c r="AO110" s="19">
        <v>0.84360000000000002</v>
      </c>
      <c r="AP110" s="19">
        <v>0.71199999999999997</v>
      </c>
      <c r="AQ110" s="23">
        <v>0.77100000000000002</v>
      </c>
      <c r="AR110" s="19">
        <v>0.77100000000000002</v>
      </c>
      <c r="AS110" s="20">
        <v>3432479197</v>
      </c>
    </row>
    <row r="111" spans="2:45">
      <c r="B111" s="21"/>
      <c r="C111" s="22" t="s">
        <v>330</v>
      </c>
      <c r="D111" s="19">
        <v>3.1819999999999999</v>
      </c>
      <c r="E111" s="19">
        <v>3.4340000000000002</v>
      </c>
      <c r="F111" s="19">
        <v>3.0670000000000002</v>
      </c>
      <c r="G111" s="23">
        <v>3.1739999999999999</v>
      </c>
      <c r="H111" s="19">
        <v>3.1739999999999999</v>
      </c>
      <c r="I111" s="20">
        <v>251910946</v>
      </c>
      <c r="K111" s="21"/>
      <c r="L111" s="22" t="s">
        <v>330</v>
      </c>
      <c r="M111" s="19">
        <v>3.7330000000000001</v>
      </c>
      <c r="N111" s="19">
        <v>3.9940000000000002</v>
      </c>
      <c r="O111" s="19">
        <v>3.702</v>
      </c>
      <c r="P111" s="23">
        <v>3.9849999999999999</v>
      </c>
      <c r="Q111" s="19">
        <v>3.9849999999999999</v>
      </c>
      <c r="R111" s="20">
        <v>199917453</v>
      </c>
      <c r="T111" s="21"/>
      <c r="U111" s="22" t="s">
        <v>330</v>
      </c>
      <c r="V111" s="19">
        <v>17.985001</v>
      </c>
      <c r="W111" s="19">
        <v>18.844999000000001</v>
      </c>
      <c r="X111" s="19">
        <v>16.565000999999999</v>
      </c>
      <c r="Y111" s="23">
        <v>18.129999000000002</v>
      </c>
      <c r="Z111" s="19">
        <v>18.129999000000002</v>
      </c>
      <c r="AA111" s="20">
        <v>100616012</v>
      </c>
      <c r="AC111" s="21"/>
      <c r="AD111" s="22" t="s">
        <v>330</v>
      </c>
      <c r="AE111" s="19">
        <v>13.95</v>
      </c>
      <c r="AF111" s="19">
        <v>15.925000000000001</v>
      </c>
      <c r="AG111" s="19">
        <v>13.715</v>
      </c>
      <c r="AH111" s="23">
        <v>15.57</v>
      </c>
      <c r="AI111" s="19">
        <v>15.57</v>
      </c>
      <c r="AJ111" s="20">
        <v>75024061</v>
      </c>
      <c r="AL111" s="21"/>
      <c r="AM111" s="22" t="s">
        <v>330</v>
      </c>
      <c r="AN111" s="19">
        <v>0.77100000000000002</v>
      </c>
      <c r="AO111" s="19">
        <v>0.88480000000000003</v>
      </c>
      <c r="AP111" s="19">
        <v>0.75039999999999996</v>
      </c>
      <c r="AQ111" s="23">
        <v>0.81820000000000004</v>
      </c>
      <c r="AR111" s="19">
        <v>0.81820000000000004</v>
      </c>
      <c r="AS111" s="20">
        <v>3771201130</v>
      </c>
    </row>
    <row r="112" spans="2:45">
      <c r="B112" s="21"/>
      <c r="C112" s="22" t="s">
        <v>331</v>
      </c>
      <c r="D112" s="19">
        <v>3.1739999999999999</v>
      </c>
      <c r="E112" s="19">
        <v>3.24</v>
      </c>
      <c r="F112" s="19">
        <v>3.1669999999999998</v>
      </c>
      <c r="G112" s="23">
        <v>3.21</v>
      </c>
      <c r="H112" s="19">
        <v>3.21</v>
      </c>
      <c r="I112" s="20">
        <v>13041412</v>
      </c>
      <c r="K112" s="21"/>
      <c r="L112" s="22" t="s">
        <v>331</v>
      </c>
      <c r="M112" s="19">
        <v>3.9849999999999999</v>
      </c>
      <c r="N112" s="19">
        <v>4.0140000000000002</v>
      </c>
      <c r="O112" s="19">
        <v>3.9729999999999999</v>
      </c>
      <c r="P112" s="23">
        <v>3.9790000000000001</v>
      </c>
      <c r="Q112" s="19">
        <v>3.9790000000000001</v>
      </c>
      <c r="R112" s="20">
        <v>13702420</v>
      </c>
      <c r="T112" s="21"/>
      <c r="U112" s="22" t="s">
        <v>331</v>
      </c>
      <c r="V112" s="19">
        <v>18.129999000000002</v>
      </c>
      <c r="W112" s="19">
        <v>19.155000999999999</v>
      </c>
      <c r="X112" s="19">
        <v>18.129999000000002</v>
      </c>
      <c r="Y112" s="23">
        <v>18.969999000000001</v>
      </c>
      <c r="Z112" s="19">
        <v>18.969999000000001</v>
      </c>
      <c r="AA112" s="20">
        <v>9760549</v>
      </c>
      <c r="AC112" s="21"/>
      <c r="AD112" s="22" t="s">
        <v>331</v>
      </c>
      <c r="AE112" s="19">
        <v>15.57</v>
      </c>
      <c r="AF112" s="19">
        <v>16.129999000000002</v>
      </c>
      <c r="AG112" s="19">
        <v>15.57</v>
      </c>
      <c r="AH112" s="23">
        <v>16.114999999999998</v>
      </c>
      <c r="AI112" s="19">
        <v>16.114999999999998</v>
      </c>
      <c r="AJ112" s="20">
        <v>5261327</v>
      </c>
      <c r="AL112" s="21"/>
      <c r="AM112" s="22" t="s">
        <v>331</v>
      </c>
      <c r="AN112" s="19">
        <v>0.81820000000000004</v>
      </c>
      <c r="AO112" s="19">
        <v>0.84299999999999997</v>
      </c>
      <c r="AP112" s="19">
        <v>0.81599999999999995</v>
      </c>
      <c r="AQ112" s="23">
        <v>0.83720000000000006</v>
      </c>
      <c r="AR112" s="19">
        <v>0.83720000000000006</v>
      </c>
      <c r="AS112" s="20">
        <v>156204485</v>
      </c>
    </row>
    <row r="115" spans="2:45">
      <c r="B115" s="21" t="s">
        <v>342</v>
      </c>
      <c r="C115" s="24" t="s">
        <v>300</v>
      </c>
      <c r="D115" s="25" t="s">
        <v>301</v>
      </c>
      <c r="E115" s="25" t="s">
        <v>302</v>
      </c>
      <c r="F115" s="25" t="s">
        <v>303</v>
      </c>
      <c r="G115" s="2" t="s">
        <v>304</v>
      </c>
      <c r="H115" s="25" t="s">
        <v>305</v>
      </c>
      <c r="I115" s="25" t="s">
        <v>306</v>
      </c>
      <c r="K115" s="21" t="s">
        <v>335</v>
      </c>
      <c r="L115" s="24" t="s">
        <v>300</v>
      </c>
      <c r="M115" s="25" t="s">
        <v>301</v>
      </c>
      <c r="N115" s="25" t="s">
        <v>302</v>
      </c>
      <c r="O115" s="25" t="s">
        <v>303</v>
      </c>
      <c r="P115" s="2" t="s">
        <v>304</v>
      </c>
      <c r="Q115" s="25" t="s">
        <v>305</v>
      </c>
      <c r="R115" s="25" t="s">
        <v>306</v>
      </c>
      <c r="T115" s="21" t="s">
        <v>350</v>
      </c>
      <c r="U115" s="24" t="s">
        <v>300</v>
      </c>
      <c r="V115" s="25" t="s">
        <v>301</v>
      </c>
      <c r="W115" s="25" t="s">
        <v>302</v>
      </c>
      <c r="X115" s="25" t="s">
        <v>303</v>
      </c>
      <c r="Y115" s="2" t="s">
        <v>304</v>
      </c>
      <c r="Z115" s="25" t="s">
        <v>305</v>
      </c>
      <c r="AA115" s="25" t="s">
        <v>306</v>
      </c>
      <c r="AD115" s="24" t="s">
        <v>300</v>
      </c>
      <c r="AE115" s="25" t="s">
        <v>301</v>
      </c>
      <c r="AF115" s="25" t="s">
        <v>302</v>
      </c>
      <c r="AG115" s="25" t="s">
        <v>303</v>
      </c>
      <c r="AH115" s="2" t="s">
        <v>304</v>
      </c>
      <c r="AI115" s="25" t="s">
        <v>305</v>
      </c>
      <c r="AJ115" s="25" t="s">
        <v>306</v>
      </c>
      <c r="AM115" s="24" t="s">
        <v>300</v>
      </c>
      <c r="AN115" s="25" t="s">
        <v>301</v>
      </c>
      <c r="AO115" s="25" t="s">
        <v>302</v>
      </c>
      <c r="AP115" s="25" t="s">
        <v>303</v>
      </c>
      <c r="AQ115" s="2" t="s">
        <v>304</v>
      </c>
      <c r="AR115" s="25" t="s">
        <v>305</v>
      </c>
      <c r="AS115" s="25" t="s">
        <v>306</v>
      </c>
    </row>
    <row r="117" spans="2:45">
      <c r="C117" s="22" t="s">
        <v>308</v>
      </c>
      <c r="D117" s="19">
        <v>54.75</v>
      </c>
      <c r="E117" s="19">
        <v>56.200001</v>
      </c>
      <c r="F117" s="19">
        <v>46.810001</v>
      </c>
      <c r="G117" s="23">
        <v>48.23</v>
      </c>
      <c r="H117" s="19">
        <v>46.946883999999997</v>
      </c>
      <c r="I117" s="20">
        <v>1886025</v>
      </c>
      <c r="L117" s="22" t="s">
        <v>308</v>
      </c>
      <c r="M117" s="19">
        <v>5.0049999999999999</v>
      </c>
      <c r="N117" s="19">
        <v>5.0449999999999999</v>
      </c>
      <c r="O117" s="19">
        <v>4.5019999999999998</v>
      </c>
      <c r="P117" s="23">
        <v>4.9939999999999998</v>
      </c>
      <c r="Q117" s="19">
        <v>4.5793730000000004</v>
      </c>
      <c r="R117" s="20">
        <v>204600015</v>
      </c>
      <c r="U117" s="22" t="s">
        <v>308</v>
      </c>
      <c r="V117" s="19">
        <v>14.4398</v>
      </c>
      <c r="W117" s="19">
        <v>14.600099999999999</v>
      </c>
      <c r="X117" s="19">
        <v>9.09375</v>
      </c>
      <c r="Y117" s="23">
        <v>9.8703500000000002</v>
      </c>
      <c r="Z117" s="19">
        <v>9.6946820000000002</v>
      </c>
      <c r="AA117" s="20">
        <v>588558079</v>
      </c>
    </row>
    <row r="118" spans="2:45">
      <c r="B118" s="21"/>
      <c r="C118" s="22" t="s">
        <v>309</v>
      </c>
      <c r="D118" s="19">
        <v>49.689999</v>
      </c>
      <c r="E118" s="19">
        <v>53.400002000000001</v>
      </c>
      <c r="F118" s="19">
        <v>45.759998000000003</v>
      </c>
      <c r="G118" s="23">
        <v>52.549999</v>
      </c>
      <c r="H118" s="19">
        <v>51.151955000000001</v>
      </c>
      <c r="I118" s="20">
        <v>1172610</v>
      </c>
      <c r="K118" s="21"/>
      <c r="L118" s="22" t="s">
        <v>309</v>
      </c>
      <c r="M118" s="19">
        <v>4.992</v>
      </c>
      <c r="N118" s="19">
        <v>5.03</v>
      </c>
      <c r="O118" s="19">
        <v>4.7839999999999998</v>
      </c>
      <c r="P118" s="23">
        <v>4.87</v>
      </c>
      <c r="Q118" s="19">
        <v>4.5889249999999997</v>
      </c>
      <c r="R118" s="20">
        <v>132111797</v>
      </c>
      <c r="T118" s="21"/>
      <c r="U118" s="22" t="s">
        <v>309</v>
      </c>
      <c r="V118" s="19">
        <v>10.251099999999999</v>
      </c>
      <c r="W118" s="19">
        <v>11.7743</v>
      </c>
      <c r="X118" s="19">
        <v>8.5325900000000008</v>
      </c>
      <c r="Y118" s="23">
        <v>10.9826</v>
      </c>
      <c r="Z118" s="19">
        <v>10.787137</v>
      </c>
      <c r="AA118" s="20">
        <v>578933964</v>
      </c>
    </row>
    <row r="119" spans="2:45">
      <c r="B119" s="21"/>
      <c r="C119" s="22" t="s">
        <v>310</v>
      </c>
      <c r="D119" s="19">
        <v>52.849997999999999</v>
      </c>
      <c r="E119" s="19">
        <v>55.849997999999999</v>
      </c>
      <c r="F119" s="19">
        <v>49.200001</v>
      </c>
      <c r="G119" s="23">
        <v>53.650002000000001</v>
      </c>
      <c r="H119" s="19">
        <v>52.222693999999997</v>
      </c>
      <c r="I119" s="20">
        <v>814960</v>
      </c>
      <c r="K119" s="21"/>
      <c r="L119" s="22" t="s">
        <v>310</v>
      </c>
      <c r="M119" s="19">
        <v>4.88</v>
      </c>
      <c r="N119" s="19">
        <v>4.9039999999999999</v>
      </c>
      <c r="O119" s="19">
        <v>4.58</v>
      </c>
      <c r="P119" s="23">
        <v>4.6319999999999997</v>
      </c>
      <c r="Q119" s="19">
        <v>4.3646609999999999</v>
      </c>
      <c r="R119" s="20">
        <v>103026209</v>
      </c>
      <c r="T119" s="21"/>
      <c r="U119" s="22" t="s">
        <v>310</v>
      </c>
      <c r="V119" s="19">
        <v>11.263199999999999</v>
      </c>
      <c r="W119" s="19">
        <v>11.624000000000001</v>
      </c>
      <c r="X119" s="19">
        <v>8.7229799999999997</v>
      </c>
      <c r="Y119" s="23">
        <v>11.553800000000001</v>
      </c>
      <c r="Z119" s="19">
        <v>11.34817</v>
      </c>
      <c r="AA119" s="20">
        <v>453635498</v>
      </c>
    </row>
    <row r="120" spans="2:45">
      <c r="B120" s="21"/>
      <c r="C120" s="22" t="s">
        <v>311</v>
      </c>
      <c r="D120" s="19">
        <v>54.549999</v>
      </c>
      <c r="E120" s="19">
        <v>55.5</v>
      </c>
      <c r="F120" s="19">
        <v>45.619999</v>
      </c>
      <c r="G120" s="23">
        <v>46.990001999999997</v>
      </c>
      <c r="H120" s="19">
        <v>45.739876000000002</v>
      </c>
      <c r="I120" s="20">
        <v>2645780</v>
      </c>
      <c r="K120" s="21"/>
      <c r="L120" s="22" t="s">
        <v>311</v>
      </c>
      <c r="M120" s="19">
        <v>4.6319999999999997</v>
      </c>
      <c r="N120" s="19">
        <v>4.7779999999999996</v>
      </c>
      <c r="O120" s="19">
        <v>4.4660000000000002</v>
      </c>
      <c r="P120" s="23">
        <v>4.5880000000000001</v>
      </c>
      <c r="Q120" s="19">
        <v>4.3232010000000001</v>
      </c>
      <c r="R120" s="20">
        <v>113471082</v>
      </c>
      <c r="T120" s="21"/>
      <c r="U120" s="22" t="s">
        <v>311</v>
      </c>
      <c r="V120" s="19">
        <v>11.5839</v>
      </c>
      <c r="W120" s="19">
        <v>12.104900000000001</v>
      </c>
      <c r="X120" s="19">
        <v>9.6498899999999992</v>
      </c>
      <c r="Y120" s="23">
        <v>10.381399999999999</v>
      </c>
      <c r="Z120" s="19">
        <v>10.196637000000001</v>
      </c>
      <c r="AA120" s="20">
        <v>520449568</v>
      </c>
    </row>
    <row r="121" spans="2:45">
      <c r="B121" s="21"/>
      <c r="C121" s="22" t="s">
        <v>312</v>
      </c>
      <c r="D121" s="19">
        <v>47</v>
      </c>
      <c r="E121" s="19">
        <v>53.950001</v>
      </c>
      <c r="F121" s="19">
        <v>45.900002000000001</v>
      </c>
      <c r="G121" s="23">
        <v>53.299999</v>
      </c>
      <c r="H121" s="19">
        <v>51.882004000000002</v>
      </c>
      <c r="I121" s="20">
        <v>1585635</v>
      </c>
      <c r="K121" s="21"/>
      <c r="L121" s="22" t="s">
        <v>312</v>
      </c>
      <c r="M121" s="19">
        <v>4.6139999999999999</v>
      </c>
      <c r="N121" s="19">
        <v>4.6159999999999997</v>
      </c>
      <c r="O121" s="19">
        <v>4.2539999999999996</v>
      </c>
      <c r="P121" s="23">
        <v>4.4619999999999997</v>
      </c>
      <c r="Q121" s="19">
        <v>4.2044730000000001</v>
      </c>
      <c r="R121" s="20">
        <v>118470226</v>
      </c>
      <c r="T121" s="21"/>
      <c r="U121" s="22" t="s">
        <v>312</v>
      </c>
      <c r="V121" s="19">
        <v>10.2912</v>
      </c>
      <c r="W121" s="19">
        <v>12.014799999999999</v>
      </c>
      <c r="X121" s="19">
        <v>9.8703500000000002</v>
      </c>
      <c r="Y121" s="23">
        <v>11.3233</v>
      </c>
      <c r="Z121" s="19">
        <v>11.121774</v>
      </c>
      <c r="AA121" s="20">
        <v>339010215</v>
      </c>
    </row>
    <row r="122" spans="2:45">
      <c r="B122" s="21"/>
      <c r="C122" s="22" t="s">
        <v>313</v>
      </c>
      <c r="D122" s="19">
        <v>52.75</v>
      </c>
      <c r="E122" s="19">
        <v>54</v>
      </c>
      <c r="F122" s="19">
        <v>48</v>
      </c>
      <c r="G122" s="23">
        <v>54</v>
      </c>
      <c r="H122" s="19">
        <v>52.563381</v>
      </c>
      <c r="I122" s="20">
        <v>1158829</v>
      </c>
      <c r="K122" s="21"/>
      <c r="L122" s="22" t="s">
        <v>313</v>
      </c>
      <c r="M122" s="19">
        <v>4.4619999999999997</v>
      </c>
      <c r="N122" s="19">
        <v>4.4980000000000002</v>
      </c>
      <c r="O122" s="19">
        <v>3.8279999999999998</v>
      </c>
      <c r="P122" s="23">
        <v>4.0919999999999996</v>
      </c>
      <c r="Q122" s="19">
        <v>3.8558279999999998</v>
      </c>
      <c r="R122" s="20">
        <v>199919570</v>
      </c>
      <c r="T122" s="21"/>
      <c r="U122" s="22" t="s">
        <v>313</v>
      </c>
      <c r="V122" s="19">
        <v>11.353400000000001</v>
      </c>
      <c r="W122" s="19">
        <v>12.125</v>
      </c>
      <c r="X122" s="19">
        <v>9.2941599999999998</v>
      </c>
      <c r="Y122" s="23">
        <v>10.1309</v>
      </c>
      <c r="Z122" s="19">
        <v>9.9505960000000009</v>
      </c>
      <c r="AA122" s="20">
        <v>428493776</v>
      </c>
    </row>
    <row r="123" spans="2:45">
      <c r="B123" s="21"/>
      <c r="C123" s="22" t="s">
        <v>314</v>
      </c>
      <c r="D123" s="19">
        <v>54.099997999999999</v>
      </c>
      <c r="E123" s="19">
        <v>62.799999</v>
      </c>
      <c r="F123" s="19">
        <v>53.200001</v>
      </c>
      <c r="G123" s="23">
        <v>61.799999</v>
      </c>
      <c r="H123" s="19">
        <v>60.155869000000003</v>
      </c>
      <c r="I123" s="20">
        <v>1879108</v>
      </c>
      <c r="K123" s="21"/>
      <c r="L123" s="22" t="s">
        <v>314</v>
      </c>
      <c r="M123" s="19">
        <v>4.0979999999999999</v>
      </c>
      <c r="N123" s="19">
        <v>4.4000000000000004</v>
      </c>
      <c r="O123" s="19">
        <v>3.92</v>
      </c>
      <c r="P123" s="23">
        <v>4.3520000000000003</v>
      </c>
      <c r="Q123" s="19">
        <v>4.1772640000000001</v>
      </c>
      <c r="R123" s="20">
        <v>186424305</v>
      </c>
      <c r="T123" s="21"/>
      <c r="U123" s="22" t="s">
        <v>314</v>
      </c>
      <c r="V123" s="19">
        <v>10.0307</v>
      </c>
      <c r="W123" s="19">
        <v>14.7805</v>
      </c>
      <c r="X123" s="19">
        <v>2.41</v>
      </c>
      <c r="Y123" s="23">
        <v>2.4239999999999999</v>
      </c>
      <c r="Z123" s="19">
        <v>2.3808590000000001</v>
      </c>
      <c r="AA123" s="20">
        <v>741634879</v>
      </c>
    </row>
    <row r="124" spans="2:45">
      <c r="B124" s="21"/>
      <c r="C124" s="22" t="s">
        <v>315</v>
      </c>
      <c r="D124" s="19">
        <v>61.799999</v>
      </c>
      <c r="E124" s="19">
        <v>70.099997999999999</v>
      </c>
      <c r="F124" s="19">
        <v>58.150002000000001</v>
      </c>
      <c r="G124" s="23">
        <v>66.75</v>
      </c>
      <c r="H124" s="19">
        <v>64.974181999999999</v>
      </c>
      <c r="I124" s="20">
        <v>4930037</v>
      </c>
      <c r="K124" s="21"/>
      <c r="L124" s="22" t="s">
        <v>315</v>
      </c>
      <c r="M124" s="19">
        <v>4.34</v>
      </c>
      <c r="N124" s="19">
        <v>4.45</v>
      </c>
      <c r="O124" s="19">
        <v>4.03</v>
      </c>
      <c r="P124" s="23">
        <v>4.0579999999999998</v>
      </c>
      <c r="Q124" s="19">
        <v>3.8950680000000002</v>
      </c>
      <c r="R124" s="20">
        <v>153534937</v>
      </c>
      <c r="T124" s="21"/>
      <c r="U124" s="22" t="s">
        <v>315</v>
      </c>
      <c r="V124" s="19">
        <v>13.5479</v>
      </c>
      <c r="W124" s="19">
        <v>15.431800000000001</v>
      </c>
      <c r="X124" s="19">
        <v>12.5509</v>
      </c>
      <c r="Y124" s="23">
        <v>12.606</v>
      </c>
      <c r="Z124" s="19">
        <v>12.381644</v>
      </c>
      <c r="AA124" s="20">
        <v>412735497</v>
      </c>
    </row>
    <row r="125" spans="2:45">
      <c r="B125" s="21"/>
      <c r="C125" s="22" t="s">
        <v>316</v>
      </c>
      <c r="D125" s="19">
        <v>67.300003000000004</v>
      </c>
      <c r="E125" s="19">
        <v>68.550003000000004</v>
      </c>
      <c r="F125" s="19">
        <v>64.150002000000001</v>
      </c>
      <c r="G125" s="23">
        <v>66.599997999999999</v>
      </c>
      <c r="H125" s="19">
        <v>64.828170999999998</v>
      </c>
      <c r="I125" s="20">
        <v>1292970</v>
      </c>
      <c r="K125" s="21"/>
      <c r="L125" s="22" t="s">
        <v>316</v>
      </c>
      <c r="M125" s="19">
        <v>4.0780000000000003</v>
      </c>
      <c r="N125" s="19">
        <v>4.4960000000000004</v>
      </c>
      <c r="O125" s="19">
        <v>4.0519999999999996</v>
      </c>
      <c r="P125" s="23">
        <v>4.3719999999999999</v>
      </c>
      <c r="Q125" s="19">
        <v>4.1964610000000002</v>
      </c>
      <c r="R125" s="20">
        <v>164638536</v>
      </c>
      <c r="T125" s="21"/>
      <c r="U125" s="22" t="s">
        <v>316</v>
      </c>
      <c r="V125" s="19">
        <v>12.9016</v>
      </c>
      <c r="W125" s="19">
        <v>13.7584</v>
      </c>
      <c r="X125" s="19">
        <v>11.9278</v>
      </c>
      <c r="Y125" s="23">
        <v>12.6477</v>
      </c>
      <c r="Z125" s="19">
        <v>12.422603000000001</v>
      </c>
      <c r="AA125" s="20">
        <v>650117150</v>
      </c>
    </row>
    <row r="126" spans="2:45">
      <c r="B126" s="21"/>
      <c r="C126" s="22" t="s">
        <v>317</v>
      </c>
      <c r="D126" s="19">
        <v>66.400002000000001</v>
      </c>
      <c r="E126" s="19">
        <v>73.800003000000004</v>
      </c>
      <c r="F126" s="19">
        <v>66</v>
      </c>
      <c r="G126" s="23">
        <v>73.349997999999999</v>
      </c>
      <c r="H126" s="19">
        <v>71.398589999999999</v>
      </c>
      <c r="I126" s="20">
        <v>1839929</v>
      </c>
      <c r="K126" s="21"/>
      <c r="L126" s="22" t="s">
        <v>317</v>
      </c>
      <c r="M126" s="19">
        <v>4.41</v>
      </c>
      <c r="N126" s="19">
        <v>4.6859999999999999</v>
      </c>
      <c r="O126" s="19">
        <v>4.3140000000000001</v>
      </c>
      <c r="P126" s="23">
        <v>4.6500000000000004</v>
      </c>
      <c r="Q126" s="19">
        <v>4.4632990000000001</v>
      </c>
      <c r="R126" s="20">
        <v>159266164</v>
      </c>
      <c r="T126" s="21"/>
      <c r="U126" s="22" t="s">
        <v>317</v>
      </c>
      <c r="V126" s="19">
        <v>12.7576</v>
      </c>
      <c r="W126" s="19">
        <v>14.9872</v>
      </c>
      <c r="X126" s="19">
        <v>12.6577</v>
      </c>
      <c r="Y126" s="23">
        <v>14.4473</v>
      </c>
      <c r="Z126" s="19">
        <v>14.190174000000001</v>
      </c>
      <c r="AA126" s="20">
        <v>492368016</v>
      </c>
    </row>
    <row r="127" spans="2:45">
      <c r="B127" s="21"/>
      <c r="C127" s="22" t="s">
        <v>318</v>
      </c>
      <c r="D127" s="19">
        <v>72.849997999999999</v>
      </c>
      <c r="E127" s="19">
        <v>73.599997999999999</v>
      </c>
      <c r="F127" s="19">
        <v>66.150002000000001</v>
      </c>
      <c r="G127" s="23">
        <v>70.949996999999996</v>
      </c>
      <c r="H127" s="19">
        <v>69.062438999999998</v>
      </c>
      <c r="I127" s="20">
        <v>1279183</v>
      </c>
      <c r="K127" s="21"/>
      <c r="L127" s="22" t="s">
        <v>318</v>
      </c>
      <c r="M127" s="19">
        <v>4.68</v>
      </c>
      <c r="N127" s="19">
        <v>4.7320000000000002</v>
      </c>
      <c r="O127" s="19">
        <v>4.5739999999999998</v>
      </c>
      <c r="P127" s="23">
        <v>4.63</v>
      </c>
      <c r="Q127" s="19">
        <v>4.444102</v>
      </c>
      <c r="R127" s="20">
        <v>116116630</v>
      </c>
      <c r="T127" s="21"/>
      <c r="U127" s="22" t="s">
        <v>318</v>
      </c>
      <c r="V127" s="19">
        <v>14.4673</v>
      </c>
      <c r="W127" s="19">
        <v>15.967000000000001</v>
      </c>
      <c r="X127" s="19">
        <v>12.817600000000001</v>
      </c>
      <c r="Y127" s="23">
        <v>14.937200000000001</v>
      </c>
      <c r="Z127" s="19">
        <v>14.671353999999999</v>
      </c>
      <c r="AA127" s="20">
        <v>417374857</v>
      </c>
    </row>
    <row r="128" spans="2:45">
      <c r="B128" s="21"/>
      <c r="C128" s="22" t="s">
        <v>319</v>
      </c>
      <c r="D128" s="19">
        <v>70.949996999999996</v>
      </c>
      <c r="E128" s="19">
        <v>71.900002000000001</v>
      </c>
      <c r="F128" s="19">
        <v>60.700001</v>
      </c>
      <c r="G128" s="23">
        <v>60.700001</v>
      </c>
      <c r="H128" s="19">
        <v>59.085135999999999</v>
      </c>
      <c r="I128" s="20">
        <v>3049759</v>
      </c>
      <c r="K128" s="21"/>
      <c r="L128" s="22" t="s">
        <v>319</v>
      </c>
      <c r="M128" s="19">
        <v>4.63</v>
      </c>
      <c r="N128" s="19">
        <v>5.125</v>
      </c>
      <c r="O128" s="19">
        <v>4.6040000000000001</v>
      </c>
      <c r="P128" s="23">
        <v>5.03</v>
      </c>
      <c r="Q128" s="19">
        <v>4.8280419999999999</v>
      </c>
      <c r="R128" s="20">
        <v>153809101</v>
      </c>
      <c r="T128" s="21"/>
      <c r="U128" s="22" t="s">
        <v>319</v>
      </c>
      <c r="V128" s="19">
        <v>14.937200000000001</v>
      </c>
      <c r="W128" s="19">
        <v>17.236799000000001</v>
      </c>
      <c r="X128" s="19">
        <v>14.937200000000001</v>
      </c>
      <c r="Y128" s="23">
        <v>15.5671</v>
      </c>
      <c r="Z128" s="19">
        <v>15.290044</v>
      </c>
      <c r="AA128" s="20">
        <v>528165618</v>
      </c>
    </row>
    <row r="129" spans="2:27">
      <c r="B129" s="21"/>
      <c r="C129" s="22" t="s">
        <v>320</v>
      </c>
      <c r="D129" s="19">
        <v>60.900002000000001</v>
      </c>
      <c r="E129" s="19">
        <v>61.5</v>
      </c>
      <c r="F129" s="19">
        <v>54.150002000000001</v>
      </c>
      <c r="G129" s="23">
        <v>54.599997999999999</v>
      </c>
      <c r="H129" s="19">
        <v>54.599997999999999</v>
      </c>
      <c r="I129" s="20">
        <v>1798325</v>
      </c>
      <c r="K129" s="21"/>
      <c r="L129" s="22" t="s">
        <v>320</v>
      </c>
      <c r="M129" s="19">
        <v>5.0199999999999996</v>
      </c>
      <c r="N129" s="19">
        <v>5.2</v>
      </c>
      <c r="O129" s="19">
        <v>4.71</v>
      </c>
      <c r="P129" s="23">
        <v>4.726</v>
      </c>
      <c r="Q129" s="19">
        <v>4.5362470000000004</v>
      </c>
      <c r="R129" s="20">
        <v>157356243</v>
      </c>
      <c r="T129" s="21"/>
      <c r="U129" s="22" t="s">
        <v>320</v>
      </c>
      <c r="V129" s="19">
        <v>15.5671</v>
      </c>
      <c r="W129" s="19">
        <v>17.0168</v>
      </c>
      <c r="X129" s="19">
        <v>15.097200000000001</v>
      </c>
      <c r="Y129" s="23">
        <v>16.347000000000001</v>
      </c>
      <c r="Z129" s="19">
        <v>16.056065</v>
      </c>
      <c r="AA129" s="20">
        <v>412015477</v>
      </c>
    </row>
    <row r="130" spans="2:27">
      <c r="B130" s="21"/>
      <c r="C130" s="22" t="s">
        <v>321</v>
      </c>
      <c r="D130" s="19">
        <v>54.700001</v>
      </c>
      <c r="E130" s="19">
        <v>59.450001</v>
      </c>
      <c r="F130" s="19">
        <v>54.349997999999999</v>
      </c>
      <c r="G130" s="23">
        <v>58.700001</v>
      </c>
      <c r="H130" s="19">
        <v>58.700001</v>
      </c>
      <c r="I130" s="20">
        <v>1080923</v>
      </c>
      <c r="K130" s="21"/>
      <c r="L130" s="22" t="s">
        <v>321</v>
      </c>
      <c r="M130" s="19">
        <v>4.726</v>
      </c>
      <c r="N130" s="19">
        <v>4.9260000000000002</v>
      </c>
      <c r="O130" s="19">
        <v>4.6660000000000004</v>
      </c>
      <c r="P130" s="23">
        <v>4.8259999999999996</v>
      </c>
      <c r="Q130" s="19">
        <v>4.7568789999999996</v>
      </c>
      <c r="R130" s="20">
        <v>110646400</v>
      </c>
      <c r="T130" s="21"/>
      <c r="U130" s="22" t="s">
        <v>321</v>
      </c>
      <c r="V130" s="19">
        <v>16.457001000000002</v>
      </c>
      <c r="W130" s="19">
        <v>17.746700000000001</v>
      </c>
      <c r="X130" s="19">
        <v>16.437000000000001</v>
      </c>
      <c r="Y130" s="23">
        <v>16.636900000000001</v>
      </c>
      <c r="Z130" s="19">
        <v>16.340805</v>
      </c>
      <c r="AA130" s="20">
        <v>292848648</v>
      </c>
    </row>
    <row r="131" spans="2:27">
      <c r="B131" s="21"/>
      <c r="C131" s="22" t="s">
        <v>322</v>
      </c>
      <c r="D131" s="19">
        <v>58.5</v>
      </c>
      <c r="E131" s="19">
        <v>61.450001</v>
      </c>
      <c r="F131" s="19">
        <v>55.299999</v>
      </c>
      <c r="G131" s="23">
        <v>60.049999</v>
      </c>
      <c r="H131" s="19">
        <v>60.049999</v>
      </c>
      <c r="I131" s="20">
        <v>1220038</v>
      </c>
      <c r="K131" s="21"/>
      <c r="L131" s="22" t="s">
        <v>322</v>
      </c>
      <c r="M131" s="19">
        <v>4.8419999999999996</v>
      </c>
      <c r="N131" s="19">
        <v>5.0650000000000004</v>
      </c>
      <c r="O131" s="19">
        <v>4.8120000000000003</v>
      </c>
      <c r="P131" s="23">
        <v>4.96</v>
      </c>
      <c r="Q131" s="19">
        <v>4.88896</v>
      </c>
      <c r="R131" s="20">
        <v>97578040</v>
      </c>
      <c r="T131" s="21"/>
      <c r="U131" s="22" t="s">
        <v>322</v>
      </c>
      <c r="V131" s="19">
        <v>16.666900999999999</v>
      </c>
      <c r="W131" s="19">
        <v>18.3766</v>
      </c>
      <c r="X131" s="19">
        <v>16.576899999999998</v>
      </c>
      <c r="Y131" s="23">
        <v>17.0868</v>
      </c>
      <c r="Z131" s="19">
        <v>16.782698</v>
      </c>
      <c r="AA131" s="20">
        <v>337784974</v>
      </c>
    </row>
    <row r="132" spans="2:27">
      <c r="B132" s="21"/>
      <c r="C132" s="22" t="s">
        <v>323</v>
      </c>
      <c r="D132" s="19">
        <v>60.75</v>
      </c>
      <c r="E132" s="19">
        <v>62</v>
      </c>
      <c r="F132" s="19">
        <v>57.599997999999999</v>
      </c>
      <c r="G132" s="23">
        <v>59.950001</v>
      </c>
      <c r="H132" s="19">
        <v>59.950001</v>
      </c>
      <c r="I132" s="20">
        <v>1099939</v>
      </c>
      <c r="K132" s="21"/>
      <c r="L132" s="22" t="s">
        <v>323</v>
      </c>
      <c r="M132" s="19">
        <v>4.9800000000000004</v>
      </c>
      <c r="N132" s="19">
        <v>5.07</v>
      </c>
      <c r="O132" s="19">
        <v>4.8540000000000001</v>
      </c>
      <c r="P132" s="23">
        <v>4.9420000000000002</v>
      </c>
      <c r="Q132" s="19">
        <v>4.8712169999999997</v>
      </c>
      <c r="R132" s="20">
        <v>114060572</v>
      </c>
      <c r="T132" s="21"/>
      <c r="U132" s="22" t="s">
        <v>323</v>
      </c>
      <c r="V132" s="19">
        <v>17.1968</v>
      </c>
      <c r="W132" s="19">
        <v>18.246599</v>
      </c>
      <c r="X132" s="19">
        <v>16.377001</v>
      </c>
      <c r="Y132" s="23">
        <v>18.016701000000001</v>
      </c>
      <c r="Z132" s="19">
        <v>17.696048999999999</v>
      </c>
      <c r="AA132" s="20">
        <v>270283618</v>
      </c>
    </row>
    <row r="133" spans="2:27">
      <c r="B133" s="21"/>
      <c r="C133" s="22" t="s">
        <v>324</v>
      </c>
      <c r="D133" s="19">
        <v>60.25</v>
      </c>
      <c r="E133" s="19">
        <v>60.5</v>
      </c>
      <c r="F133" s="19">
        <v>54.549999</v>
      </c>
      <c r="G133" s="23">
        <v>57.099997999999999</v>
      </c>
      <c r="H133" s="19">
        <v>57.099997999999999</v>
      </c>
      <c r="I133" s="20">
        <v>1244633</v>
      </c>
      <c r="K133" s="21"/>
      <c r="L133" s="22" t="s">
        <v>324</v>
      </c>
      <c r="M133" s="19">
        <v>4.9539999999999997</v>
      </c>
      <c r="N133" s="19">
        <v>5.2</v>
      </c>
      <c r="O133" s="19">
        <v>4.8540000000000001</v>
      </c>
      <c r="P133" s="23">
        <v>5.18</v>
      </c>
      <c r="Q133" s="19">
        <v>5.1058089999999998</v>
      </c>
      <c r="R133" s="20">
        <v>116539464</v>
      </c>
      <c r="T133" s="21"/>
      <c r="U133" s="22" t="s">
        <v>324</v>
      </c>
      <c r="V133" s="19">
        <v>18.046700000000001</v>
      </c>
      <c r="W133" s="19">
        <v>18.146601</v>
      </c>
      <c r="X133" s="19">
        <v>16.427</v>
      </c>
      <c r="Y133" s="23">
        <v>16.427</v>
      </c>
      <c r="Z133" s="19">
        <v>16.134640000000001</v>
      </c>
      <c r="AA133" s="20">
        <v>323470966</v>
      </c>
    </row>
    <row r="134" spans="2:27">
      <c r="B134" s="21"/>
      <c r="C134" s="22" t="s">
        <v>325</v>
      </c>
      <c r="D134" s="19">
        <v>57.099997999999999</v>
      </c>
      <c r="E134" s="19">
        <v>58.400002000000001</v>
      </c>
      <c r="F134" s="19">
        <v>53</v>
      </c>
      <c r="G134" s="23">
        <v>56</v>
      </c>
      <c r="H134" s="19">
        <v>56</v>
      </c>
      <c r="I134" s="20">
        <v>1332317</v>
      </c>
      <c r="K134" s="21"/>
      <c r="L134" s="22" t="s">
        <v>325</v>
      </c>
      <c r="M134" s="19">
        <v>5.1849999999999996</v>
      </c>
      <c r="N134" s="19">
        <v>5.34</v>
      </c>
      <c r="O134" s="19">
        <v>5.05</v>
      </c>
      <c r="P134" s="23">
        <v>5.19</v>
      </c>
      <c r="Q134" s="19">
        <v>5.1156649999999999</v>
      </c>
      <c r="R134" s="20">
        <v>201128930</v>
      </c>
      <c r="T134" s="21"/>
      <c r="U134" s="22" t="s">
        <v>325</v>
      </c>
      <c r="V134" s="19">
        <v>16.5669</v>
      </c>
      <c r="W134" s="19">
        <v>17.3568</v>
      </c>
      <c r="X134" s="19">
        <v>15.977</v>
      </c>
      <c r="Y134" s="23">
        <v>16.896899999999999</v>
      </c>
      <c r="Z134" s="19">
        <v>16.596176</v>
      </c>
      <c r="AA134" s="20">
        <v>329261777</v>
      </c>
    </row>
    <row r="135" spans="2:27">
      <c r="B135" s="21"/>
      <c r="C135" s="22" t="s">
        <v>326</v>
      </c>
      <c r="D135" s="19">
        <v>55.700001</v>
      </c>
      <c r="E135" s="19">
        <v>62.950001</v>
      </c>
      <c r="F135" s="19">
        <v>55.700001</v>
      </c>
      <c r="G135" s="23">
        <v>60.900002000000001</v>
      </c>
      <c r="H135" s="19">
        <v>60.900002000000001</v>
      </c>
      <c r="I135" s="20">
        <v>1672015</v>
      </c>
      <c r="K135" s="21"/>
      <c r="L135" s="22" t="s">
        <v>326</v>
      </c>
      <c r="M135" s="19">
        <v>5.19</v>
      </c>
      <c r="N135" s="19">
        <v>5.29</v>
      </c>
      <c r="O135" s="19">
        <v>4.8440000000000003</v>
      </c>
      <c r="P135" s="23">
        <v>4.8440000000000003</v>
      </c>
      <c r="Q135" s="19">
        <v>4.8440000000000003</v>
      </c>
      <c r="R135" s="20">
        <v>113850871</v>
      </c>
      <c r="T135" s="21"/>
      <c r="U135" s="22" t="s">
        <v>326</v>
      </c>
      <c r="V135" s="19">
        <v>16.936899</v>
      </c>
      <c r="W135" s="19">
        <v>17.986699999999999</v>
      </c>
      <c r="X135" s="19">
        <v>15.5471</v>
      </c>
      <c r="Y135" s="23">
        <v>15.5771</v>
      </c>
      <c r="Z135" s="19">
        <v>15.299866</v>
      </c>
      <c r="AA135" s="20">
        <v>337097977</v>
      </c>
    </row>
    <row r="136" spans="2:27">
      <c r="B136" s="21"/>
      <c r="C136" s="22" t="s">
        <v>327</v>
      </c>
      <c r="D136" s="19">
        <v>60.900002000000001</v>
      </c>
      <c r="E136" s="19">
        <v>61.950001</v>
      </c>
      <c r="F136" s="19">
        <v>59.349997999999999</v>
      </c>
      <c r="G136" s="23">
        <v>60.299999</v>
      </c>
      <c r="H136" s="19">
        <v>60.299999</v>
      </c>
      <c r="I136" s="20">
        <v>1613665</v>
      </c>
      <c r="K136" s="21"/>
      <c r="L136" s="22" t="s">
        <v>327</v>
      </c>
      <c r="M136" s="19">
        <v>4.8440000000000003</v>
      </c>
      <c r="N136" s="19">
        <v>5.0049999999999999</v>
      </c>
      <c r="O136" s="19">
        <v>4.76</v>
      </c>
      <c r="P136" s="23">
        <v>4.8040000000000003</v>
      </c>
      <c r="Q136" s="19">
        <v>4.8040000000000003</v>
      </c>
      <c r="R136" s="20">
        <v>161231226</v>
      </c>
      <c r="T136" s="21"/>
      <c r="U136" s="22" t="s">
        <v>327</v>
      </c>
      <c r="V136" s="19">
        <v>15.5771</v>
      </c>
      <c r="W136" s="19">
        <v>18.100000000000001</v>
      </c>
      <c r="X136" s="19">
        <v>15.4671</v>
      </c>
      <c r="Y136" s="23">
        <v>15.79</v>
      </c>
      <c r="Z136" s="19">
        <v>15.508977</v>
      </c>
      <c r="AA136" s="20">
        <v>356670509</v>
      </c>
    </row>
    <row r="137" spans="2:27">
      <c r="B137" s="21"/>
      <c r="C137" s="22" t="s">
        <v>328</v>
      </c>
      <c r="D137" s="19">
        <v>61</v>
      </c>
      <c r="E137" s="19">
        <v>61.299999</v>
      </c>
      <c r="F137" s="19">
        <v>55.799999</v>
      </c>
      <c r="G137" s="23">
        <v>60.299999</v>
      </c>
      <c r="H137" s="19">
        <v>60.299999</v>
      </c>
      <c r="I137" s="20">
        <v>1625401</v>
      </c>
      <c r="K137" s="21"/>
      <c r="L137" s="22" t="s">
        <v>328</v>
      </c>
      <c r="M137" s="19">
        <v>4.8630000000000004</v>
      </c>
      <c r="N137" s="19">
        <v>4.9180000000000001</v>
      </c>
      <c r="O137" s="19">
        <v>4.4669999999999996</v>
      </c>
      <c r="P137" s="23">
        <v>4.5599999999999996</v>
      </c>
      <c r="Q137" s="19">
        <v>4.5599999999999996</v>
      </c>
      <c r="R137" s="20">
        <v>140606375</v>
      </c>
      <c r="T137" s="21"/>
      <c r="U137" s="22" t="s">
        <v>328</v>
      </c>
      <c r="V137" s="19">
        <v>17.884001000000001</v>
      </c>
      <c r="W137" s="19">
        <v>18.152000000000001</v>
      </c>
      <c r="X137" s="19">
        <v>16.459999</v>
      </c>
      <c r="Y137" s="23">
        <v>17.445999</v>
      </c>
      <c r="Z137" s="19">
        <v>17.135504000000001</v>
      </c>
      <c r="AA137" s="20">
        <v>365450104</v>
      </c>
    </row>
    <row r="138" spans="2:27">
      <c r="B138" s="21"/>
      <c r="C138" s="22" t="s">
        <v>329</v>
      </c>
      <c r="D138" s="19">
        <v>60.049999</v>
      </c>
      <c r="E138" s="19">
        <v>61.650002000000001</v>
      </c>
      <c r="F138" s="19">
        <v>57.849997999999999</v>
      </c>
      <c r="G138" s="23">
        <v>59</v>
      </c>
      <c r="H138" s="19">
        <v>59</v>
      </c>
      <c r="I138" s="20">
        <v>1219777</v>
      </c>
      <c r="K138" s="21"/>
      <c r="L138" s="22" t="s">
        <v>329</v>
      </c>
      <c r="M138" s="19">
        <v>4.5839999999999996</v>
      </c>
      <c r="N138" s="19">
        <v>4.7809999999999997</v>
      </c>
      <c r="O138" s="19">
        <v>4.3949999999999996</v>
      </c>
      <c r="P138" s="23">
        <v>4.7489999999999997</v>
      </c>
      <c r="Q138" s="19">
        <v>4.7489999999999997</v>
      </c>
      <c r="R138" s="20">
        <v>178761307</v>
      </c>
      <c r="T138" s="21"/>
      <c r="U138" s="22" t="s">
        <v>329</v>
      </c>
      <c r="V138" s="19">
        <v>17.361999999999998</v>
      </c>
      <c r="W138" s="19">
        <v>17.579999999999998</v>
      </c>
      <c r="X138" s="19">
        <v>16.288</v>
      </c>
      <c r="Y138" s="23">
        <v>16.988001000000001</v>
      </c>
      <c r="Z138" s="19">
        <v>16.685656000000002</v>
      </c>
      <c r="AA138" s="20">
        <v>303447709</v>
      </c>
    </row>
    <row r="139" spans="2:27">
      <c r="B139" s="21"/>
      <c r="C139" s="22" t="s">
        <v>330</v>
      </c>
      <c r="D139" s="19">
        <v>59</v>
      </c>
      <c r="E139" s="19">
        <v>64.349997999999999</v>
      </c>
      <c r="F139" s="19">
        <v>58.200001</v>
      </c>
      <c r="G139" s="23">
        <v>64</v>
      </c>
      <c r="H139" s="19">
        <v>64</v>
      </c>
      <c r="I139" s="20">
        <v>888006</v>
      </c>
      <c r="K139" s="21"/>
      <c r="L139" s="22" t="s">
        <v>330</v>
      </c>
      <c r="M139" s="19">
        <v>4.7489999999999997</v>
      </c>
      <c r="N139" s="19">
        <v>5.0179999999999998</v>
      </c>
      <c r="O139" s="19">
        <v>4.7160000000000002</v>
      </c>
      <c r="P139" s="23">
        <v>4.9770000000000003</v>
      </c>
      <c r="Q139" s="19">
        <v>4.9770000000000003</v>
      </c>
      <c r="R139" s="20">
        <v>129484513</v>
      </c>
      <c r="T139" s="21"/>
      <c r="U139" s="22" t="s">
        <v>330</v>
      </c>
      <c r="V139" s="19">
        <v>16.988001000000001</v>
      </c>
      <c r="W139" s="19">
        <v>18.245999999999999</v>
      </c>
      <c r="X139" s="19">
        <v>16.754000000000001</v>
      </c>
      <c r="Y139" s="23">
        <v>17.974001000000001</v>
      </c>
      <c r="Z139" s="19">
        <v>17.654108000000001</v>
      </c>
      <c r="AA139" s="20">
        <v>237022850</v>
      </c>
    </row>
    <row r="140" spans="2:27">
      <c r="B140" s="21"/>
      <c r="C140" s="22" t="s">
        <v>331</v>
      </c>
      <c r="D140" s="19">
        <v>64</v>
      </c>
      <c r="E140" s="19">
        <v>64.300003000000004</v>
      </c>
      <c r="F140" s="19">
        <v>63.549999</v>
      </c>
      <c r="G140" s="23">
        <v>64.300003000000004</v>
      </c>
      <c r="H140" s="19">
        <v>64.300003000000004</v>
      </c>
      <c r="I140" s="20">
        <v>59409</v>
      </c>
      <c r="K140" s="21"/>
      <c r="L140" s="22" t="s">
        <v>331</v>
      </c>
      <c r="M140" s="19">
        <v>4.9770000000000003</v>
      </c>
      <c r="N140" s="19">
        <v>5.0060000000000002</v>
      </c>
      <c r="O140" s="19">
        <v>4.9589999999999996</v>
      </c>
      <c r="P140" s="23">
        <v>4.9950000000000001</v>
      </c>
      <c r="Q140" s="19">
        <v>4.9950000000000001</v>
      </c>
      <c r="R140" s="20">
        <v>8286585</v>
      </c>
      <c r="T140" s="21"/>
      <c r="U140" s="22" t="s">
        <v>331</v>
      </c>
      <c r="V140" s="19">
        <v>17.974001000000001</v>
      </c>
      <c r="W140" s="19">
        <v>18.065999999999999</v>
      </c>
      <c r="X140" s="19">
        <v>17.884001000000001</v>
      </c>
      <c r="Y140" s="23">
        <v>17.950001</v>
      </c>
      <c r="Z140" s="19">
        <v>17.950001</v>
      </c>
      <c r="AA140" s="20">
        <v>10058475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22579-AE8B-6B4E-B541-0396013F65AA}">
  <dimension ref="A4:Y277"/>
  <sheetViews>
    <sheetView topLeftCell="A14" zoomScale="137" workbookViewId="0">
      <selection activeCell="H40" sqref="H40"/>
    </sheetView>
  </sheetViews>
  <sheetFormatPr baseColWidth="10" defaultRowHeight="15"/>
  <cols>
    <col min="1" max="2" width="10.83203125" style="4"/>
    <col min="3" max="3" width="43.5" style="8" bestFit="1" customWidth="1"/>
    <col min="4" max="4" width="10.83203125" style="4"/>
    <col min="5" max="25" width="11.83203125" style="4" customWidth="1"/>
    <col min="26" max="16384" width="10.83203125" style="4"/>
  </cols>
  <sheetData>
    <row r="4" spans="1:25">
      <c r="C4" s="6"/>
    </row>
    <row r="5" spans="1:25">
      <c r="C5" s="8" t="s">
        <v>276</v>
      </c>
      <c r="D5" s="5" t="s">
        <v>277</v>
      </c>
      <c r="E5" s="5" t="s">
        <v>278</v>
      </c>
      <c r="F5" s="5" t="s">
        <v>279</v>
      </c>
      <c r="G5" s="5" t="s">
        <v>280</v>
      </c>
      <c r="H5" s="5" t="s">
        <v>281</v>
      </c>
      <c r="I5" s="5" t="s">
        <v>282</v>
      </c>
      <c r="J5" s="5" t="s">
        <v>283</v>
      </c>
      <c r="K5" s="5" t="s">
        <v>284</v>
      </c>
      <c r="L5" s="5" t="s">
        <v>285</v>
      </c>
      <c r="M5" s="5" t="s">
        <v>286</v>
      </c>
      <c r="N5" s="5" t="s">
        <v>287</v>
      </c>
      <c r="O5" s="5" t="s">
        <v>288</v>
      </c>
      <c r="P5" s="5" t="s">
        <v>289</v>
      </c>
      <c r="Q5" s="5" t="s">
        <v>290</v>
      </c>
      <c r="R5" s="5" t="s">
        <v>291</v>
      </c>
      <c r="S5" s="5" t="s">
        <v>292</v>
      </c>
      <c r="T5" s="5" t="s">
        <v>293</v>
      </c>
      <c r="U5" s="5" t="s">
        <v>294</v>
      </c>
      <c r="V5" s="5" t="s">
        <v>295</v>
      </c>
      <c r="W5" s="5" t="s">
        <v>296</v>
      </c>
      <c r="X5" s="5" t="s">
        <v>297</v>
      </c>
      <c r="Y5" s="5" t="s">
        <v>298</v>
      </c>
    </row>
    <row r="6" spans="1:25">
      <c r="A6" s="5">
        <v>1</v>
      </c>
      <c r="C6" s="7" t="s">
        <v>3</v>
      </c>
    </row>
    <row r="7" spans="1:25">
      <c r="A7" s="5">
        <f>A6+1</f>
        <v>2</v>
      </c>
      <c r="C7" s="8" t="s">
        <v>4</v>
      </c>
    </row>
    <row r="8" spans="1:25">
      <c r="A8" s="5">
        <f t="shared" ref="A8:A71" si="0">A7+1</f>
        <v>3</v>
      </c>
      <c r="C8" s="8" t="s">
        <v>5</v>
      </c>
    </row>
    <row r="9" spans="1:25">
      <c r="A9" s="5">
        <f t="shared" si="0"/>
        <v>4</v>
      </c>
      <c r="C9" s="7" t="s">
        <v>6</v>
      </c>
    </row>
    <row r="10" spans="1:25">
      <c r="A10" s="5">
        <f t="shared" si="0"/>
        <v>5</v>
      </c>
      <c r="C10" s="8" t="s">
        <v>7</v>
      </c>
    </row>
    <row r="11" spans="1:25">
      <c r="A11" s="5">
        <f t="shared" si="0"/>
        <v>6</v>
      </c>
      <c r="C11" s="7" t="s">
        <v>8</v>
      </c>
    </row>
    <row r="12" spans="1:25">
      <c r="A12" s="5">
        <f t="shared" si="0"/>
        <v>7</v>
      </c>
      <c r="C12" s="8" t="s">
        <v>9</v>
      </c>
    </row>
    <row r="13" spans="1:25">
      <c r="A13" s="5">
        <f t="shared" si="0"/>
        <v>8</v>
      </c>
      <c r="C13" s="8" t="s">
        <v>10</v>
      </c>
    </row>
    <row r="14" spans="1:25">
      <c r="A14" s="5">
        <f t="shared" si="0"/>
        <v>9</v>
      </c>
      <c r="C14" s="8" t="s">
        <v>11</v>
      </c>
    </row>
    <row r="15" spans="1:25">
      <c r="A15" s="5">
        <f t="shared" si="0"/>
        <v>10</v>
      </c>
      <c r="C15" s="7" t="s">
        <v>12</v>
      </c>
    </row>
    <row r="16" spans="1:25">
      <c r="A16" s="5">
        <f t="shared" si="0"/>
        <v>11</v>
      </c>
      <c r="C16" s="8" t="s">
        <v>13</v>
      </c>
    </row>
    <row r="17" spans="1:3">
      <c r="A17" s="5">
        <f t="shared" si="0"/>
        <v>12</v>
      </c>
      <c r="C17" s="8" t="s">
        <v>14</v>
      </c>
    </row>
    <row r="18" spans="1:3">
      <c r="A18" s="5">
        <f t="shared" si="0"/>
        <v>13</v>
      </c>
      <c r="C18" s="8" t="s">
        <v>15</v>
      </c>
    </row>
    <row r="19" spans="1:3">
      <c r="A19" s="5">
        <f t="shared" si="0"/>
        <v>14</v>
      </c>
      <c r="C19" s="7" t="s">
        <v>16</v>
      </c>
    </row>
    <row r="20" spans="1:3">
      <c r="A20" s="5">
        <f t="shared" si="0"/>
        <v>15</v>
      </c>
      <c r="C20" s="8" t="s">
        <v>17</v>
      </c>
    </row>
    <row r="21" spans="1:3">
      <c r="A21" s="5">
        <f t="shared" si="0"/>
        <v>16</v>
      </c>
      <c r="C21" s="8" t="s">
        <v>18</v>
      </c>
    </row>
    <row r="22" spans="1:3">
      <c r="A22" s="5">
        <f t="shared" si="0"/>
        <v>17</v>
      </c>
      <c r="C22" s="8" t="s">
        <v>19</v>
      </c>
    </row>
    <row r="23" spans="1:3">
      <c r="A23" s="5">
        <f t="shared" si="0"/>
        <v>18</v>
      </c>
      <c r="C23" s="7" t="s">
        <v>20</v>
      </c>
    </row>
    <row r="24" spans="1:3">
      <c r="A24" s="5">
        <f t="shared" si="0"/>
        <v>19</v>
      </c>
      <c r="C24" s="8" t="s">
        <v>21</v>
      </c>
    </row>
    <row r="25" spans="1:3">
      <c r="A25" s="5">
        <f t="shared" si="0"/>
        <v>20</v>
      </c>
      <c r="C25" s="8" t="s">
        <v>22</v>
      </c>
    </row>
    <row r="26" spans="1:3">
      <c r="A26" s="5">
        <f t="shared" si="0"/>
        <v>21</v>
      </c>
      <c r="C26" s="8" t="s">
        <v>23</v>
      </c>
    </row>
    <row r="27" spans="1:3">
      <c r="A27" s="5">
        <f t="shared" si="0"/>
        <v>22</v>
      </c>
      <c r="C27" s="8" t="s">
        <v>24</v>
      </c>
    </row>
    <row r="28" spans="1:3">
      <c r="A28" s="5">
        <f t="shared" si="0"/>
        <v>23</v>
      </c>
      <c r="C28" s="8" t="s">
        <v>25</v>
      </c>
    </row>
    <row r="29" spans="1:3">
      <c r="A29" s="5">
        <f t="shared" si="0"/>
        <v>24</v>
      </c>
      <c r="C29" s="8" t="s">
        <v>26</v>
      </c>
    </row>
    <row r="30" spans="1:3">
      <c r="A30" s="5">
        <f t="shared" si="0"/>
        <v>25</v>
      </c>
      <c r="C30" s="8" t="s">
        <v>27</v>
      </c>
    </row>
    <row r="31" spans="1:3">
      <c r="A31" s="5">
        <f t="shared" si="0"/>
        <v>26</v>
      </c>
      <c r="C31" s="7" t="s">
        <v>28</v>
      </c>
    </row>
    <row r="32" spans="1:3">
      <c r="A32" s="5">
        <f t="shared" si="0"/>
        <v>27</v>
      </c>
      <c r="C32" s="8" t="s">
        <v>29</v>
      </c>
    </row>
    <row r="33" spans="1:8">
      <c r="A33" s="5">
        <f t="shared" si="0"/>
        <v>28</v>
      </c>
      <c r="C33" s="7" t="s">
        <v>30</v>
      </c>
    </row>
    <row r="34" spans="1:8">
      <c r="A34" s="5">
        <f t="shared" si="0"/>
        <v>29</v>
      </c>
      <c r="C34" s="8" t="s">
        <v>31</v>
      </c>
    </row>
    <row r="35" spans="1:8">
      <c r="A35" s="5">
        <f t="shared" si="0"/>
        <v>30</v>
      </c>
      <c r="C35" s="8" t="s">
        <v>32</v>
      </c>
    </row>
    <row r="36" spans="1:8">
      <c r="A36" s="5">
        <f t="shared" si="0"/>
        <v>31</v>
      </c>
      <c r="C36" s="8" t="s">
        <v>33</v>
      </c>
    </row>
    <row r="37" spans="1:8">
      <c r="A37" s="5">
        <f t="shared" si="0"/>
        <v>32</v>
      </c>
      <c r="C37" s="8" t="s">
        <v>34</v>
      </c>
    </row>
    <row r="38" spans="1:8">
      <c r="A38" s="5">
        <f t="shared" si="0"/>
        <v>33</v>
      </c>
      <c r="C38" s="7" t="s">
        <v>35</v>
      </c>
    </row>
    <row r="39" spans="1:8">
      <c r="A39" s="5">
        <f t="shared" si="0"/>
        <v>34</v>
      </c>
      <c r="C39" s="8" t="s">
        <v>36</v>
      </c>
    </row>
    <row r="40" spans="1:8">
      <c r="A40" s="5">
        <f t="shared" si="0"/>
        <v>35</v>
      </c>
      <c r="C40" s="8" t="s">
        <v>37</v>
      </c>
      <c r="H40" s="4" t="s">
        <v>354</v>
      </c>
    </row>
    <row r="41" spans="1:8">
      <c r="A41" s="5">
        <f t="shared" si="0"/>
        <v>36</v>
      </c>
      <c r="C41" s="8" t="s">
        <v>38</v>
      </c>
    </row>
    <row r="42" spans="1:8">
      <c r="A42" s="5">
        <f t="shared" si="0"/>
        <v>37</v>
      </c>
      <c r="C42" s="8" t="s">
        <v>39</v>
      </c>
    </row>
    <row r="43" spans="1:8">
      <c r="A43" s="5">
        <f t="shared" si="0"/>
        <v>38</v>
      </c>
      <c r="C43" s="7" t="s">
        <v>40</v>
      </c>
    </row>
    <row r="44" spans="1:8">
      <c r="A44" s="5">
        <f t="shared" si="0"/>
        <v>39</v>
      </c>
      <c r="C44" s="8" t="s">
        <v>41</v>
      </c>
    </row>
    <row r="45" spans="1:8">
      <c r="A45" s="5">
        <f t="shared" si="0"/>
        <v>40</v>
      </c>
      <c r="C45" s="8" t="s">
        <v>42</v>
      </c>
    </row>
    <row r="46" spans="1:8">
      <c r="A46" s="5">
        <f t="shared" si="0"/>
        <v>41</v>
      </c>
      <c r="C46" s="8" t="s">
        <v>43</v>
      </c>
    </row>
    <row r="47" spans="1:8">
      <c r="A47" s="5">
        <f t="shared" si="0"/>
        <v>42</v>
      </c>
      <c r="C47" s="8" t="s">
        <v>44</v>
      </c>
    </row>
    <row r="48" spans="1:8">
      <c r="A48" s="5">
        <f t="shared" si="0"/>
        <v>43</v>
      </c>
      <c r="C48" s="8" t="s">
        <v>45</v>
      </c>
    </row>
    <row r="49" spans="1:3">
      <c r="A49" s="5">
        <f t="shared" si="0"/>
        <v>44</v>
      </c>
      <c r="C49" s="8" t="s">
        <v>46</v>
      </c>
    </row>
    <row r="50" spans="1:3">
      <c r="A50" s="5">
        <f t="shared" si="0"/>
        <v>45</v>
      </c>
      <c r="C50" s="8" t="s">
        <v>47</v>
      </c>
    </row>
    <row r="51" spans="1:3">
      <c r="A51" s="5">
        <f t="shared" si="0"/>
        <v>46</v>
      </c>
      <c r="C51" s="8" t="s">
        <v>48</v>
      </c>
    </row>
    <row r="52" spans="1:3">
      <c r="A52" s="5">
        <f>A51+1</f>
        <v>47</v>
      </c>
      <c r="C52" s="8" t="s">
        <v>49</v>
      </c>
    </row>
    <row r="53" spans="1:3">
      <c r="A53" s="5">
        <f t="shared" si="0"/>
        <v>48</v>
      </c>
      <c r="C53" s="8" t="s">
        <v>50</v>
      </c>
    </row>
    <row r="54" spans="1:3">
      <c r="A54" s="5">
        <f t="shared" si="0"/>
        <v>49</v>
      </c>
      <c r="C54" s="8" t="s">
        <v>51</v>
      </c>
    </row>
    <row r="55" spans="1:3">
      <c r="A55" s="5">
        <f t="shared" si="0"/>
        <v>50</v>
      </c>
      <c r="C55" s="8" t="s">
        <v>52</v>
      </c>
    </row>
    <row r="56" spans="1:3">
      <c r="A56" s="5">
        <f t="shared" si="0"/>
        <v>51</v>
      </c>
      <c r="C56" s="8" t="s">
        <v>53</v>
      </c>
    </row>
    <row r="57" spans="1:3">
      <c r="A57" s="5">
        <f t="shared" si="0"/>
        <v>52</v>
      </c>
      <c r="C57" s="8" t="s">
        <v>54</v>
      </c>
    </row>
    <row r="58" spans="1:3">
      <c r="A58" s="5">
        <f t="shared" si="0"/>
        <v>53</v>
      </c>
      <c r="C58" s="8" t="s">
        <v>55</v>
      </c>
    </row>
    <row r="59" spans="1:3">
      <c r="A59" s="5">
        <f t="shared" si="0"/>
        <v>54</v>
      </c>
      <c r="C59" s="8" t="s">
        <v>56</v>
      </c>
    </row>
    <row r="60" spans="1:3">
      <c r="A60" s="5">
        <f t="shared" si="0"/>
        <v>55</v>
      </c>
      <c r="C60" s="7" t="s">
        <v>57</v>
      </c>
    </row>
    <row r="61" spans="1:3">
      <c r="A61" s="5">
        <f t="shared" si="0"/>
        <v>56</v>
      </c>
      <c r="C61" s="8" t="s">
        <v>58</v>
      </c>
    </row>
    <row r="62" spans="1:3">
      <c r="A62" s="5">
        <f t="shared" si="0"/>
        <v>57</v>
      </c>
      <c r="C62" s="8" t="s">
        <v>59</v>
      </c>
    </row>
    <row r="63" spans="1:3">
      <c r="A63" s="5">
        <f t="shared" si="0"/>
        <v>58</v>
      </c>
      <c r="C63" s="8" t="s">
        <v>60</v>
      </c>
    </row>
    <row r="64" spans="1:3">
      <c r="A64" s="5">
        <f t="shared" si="0"/>
        <v>59</v>
      </c>
      <c r="C64" s="7" t="s">
        <v>61</v>
      </c>
    </row>
    <row r="65" spans="1:3">
      <c r="A65" s="5">
        <f t="shared" si="0"/>
        <v>60</v>
      </c>
      <c r="C65" s="8" t="s">
        <v>62</v>
      </c>
    </row>
    <row r="66" spans="1:3">
      <c r="A66" s="5">
        <f t="shared" si="0"/>
        <v>61</v>
      </c>
      <c r="C66" s="7" t="s">
        <v>63</v>
      </c>
    </row>
    <row r="67" spans="1:3">
      <c r="A67" s="5">
        <f t="shared" si="0"/>
        <v>62</v>
      </c>
      <c r="C67" s="8" t="s">
        <v>64</v>
      </c>
    </row>
    <row r="68" spans="1:3">
      <c r="A68" s="5">
        <f t="shared" si="0"/>
        <v>63</v>
      </c>
      <c r="C68" s="8" t="s">
        <v>65</v>
      </c>
    </row>
    <row r="69" spans="1:3">
      <c r="A69" s="5">
        <f t="shared" si="0"/>
        <v>64</v>
      </c>
      <c r="C69" s="8" t="s">
        <v>66</v>
      </c>
    </row>
    <row r="70" spans="1:3">
      <c r="A70" s="5">
        <f t="shared" si="0"/>
        <v>65</v>
      </c>
      <c r="C70" s="8" t="s">
        <v>67</v>
      </c>
    </row>
    <row r="71" spans="1:3">
      <c r="A71" s="5">
        <f t="shared" si="0"/>
        <v>66</v>
      </c>
      <c r="C71" s="8" t="s">
        <v>68</v>
      </c>
    </row>
    <row r="72" spans="1:3">
      <c r="A72" s="5">
        <f t="shared" ref="A72:A82" si="1">A71+1</f>
        <v>67</v>
      </c>
      <c r="C72" s="7" t="s">
        <v>69</v>
      </c>
    </row>
    <row r="73" spans="1:3">
      <c r="A73" s="5">
        <f t="shared" si="1"/>
        <v>68</v>
      </c>
      <c r="C73" s="8" t="s">
        <v>70</v>
      </c>
    </row>
    <row r="74" spans="1:3">
      <c r="A74" s="5">
        <f t="shared" si="1"/>
        <v>69</v>
      </c>
      <c r="C74" s="8" t="s">
        <v>71</v>
      </c>
    </row>
    <row r="75" spans="1:3">
      <c r="A75" s="5">
        <f t="shared" si="1"/>
        <v>70</v>
      </c>
      <c r="C75" s="8" t="s">
        <v>72</v>
      </c>
    </row>
    <row r="76" spans="1:3">
      <c r="A76" s="5">
        <f t="shared" si="1"/>
        <v>71</v>
      </c>
      <c r="C76" s="8" t="s">
        <v>73</v>
      </c>
    </row>
    <row r="77" spans="1:3">
      <c r="A77" s="5">
        <f t="shared" si="1"/>
        <v>72</v>
      </c>
      <c r="C77" s="8" t="s">
        <v>74</v>
      </c>
    </row>
    <row r="78" spans="1:3">
      <c r="A78" s="5">
        <f t="shared" si="1"/>
        <v>73</v>
      </c>
      <c r="C78" s="8" t="s">
        <v>75</v>
      </c>
    </row>
    <row r="79" spans="1:3">
      <c r="A79" s="5">
        <f t="shared" si="1"/>
        <v>74</v>
      </c>
      <c r="C79" s="7" t="s">
        <v>76</v>
      </c>
    </row>
    <row r="80" spans="1:3">
      <c r="A80" s="5">
        <f t="shared" si="1"/>
        <v>75</v>
      </c>
      <c r="C80" s="8" t="s">
        <v>77</v>
      </c>
    </row>
    <row r="81" spans="1:3">
      <c r="A81" s="5">
        <f t="shared" si="1"/>
        <v>76</v>
      </c>
      <c r="C81" s="7" t="s">
        <v>78</v>
      </c>
    </row>
    <row r="82" spans="1:3">
      <c r="A82" s="5">
        <f t="shared" si="1"/>
        <v>77</v>
      </c>
      <c r="C82" s="8" t="s">
        <v>79</v>
      </c>
    </row>
    <row r="83" spans="1:3">
      <c r="A83" s="5">
        <f>A82+1</f>
        <v>78</v>
      </c>
      <c r="C83" s="8" t="s">
        <v>80</v>
      </c>
    </row>
    <row r="84" spans="1:3">
      <c r="A84" s="5">
        <f t="shared" ref="A84:A134" si="2">A83+1</f>
        <v>79</v>
      </c>
      <c r="C84" s="8" t="s">
        <v>81</v>
      </c>
    </row>
    <row r="85" spans="1:3">
      <c r="A85" s="5">
        <f t="shared" si="2"/>
        <v>80</v>
      </c>
      <c r="C85" s="8" t="s">
        <v>82</v>
      </c>
    </row>
    <row r="86" spans="1:3">
      <c r="A86" s="5">
        <f t="shared" si="2"/>
        <v>81</v>
      </c>
      <c r="C86" s="8" t="s">
        <v>83</v>
      </c>
    </row>
    <row r="87" spans="1:3">
      <c r="A87" s="5">
        <f t="shared" si="2"/>
        <v>82</v>
      </c>
      <c r="C87" s="7" t="s">
        <v>84</v>
      </c>
    </row>
    <row r="88" spans="1:3">
      <c r="A88" s="5">
        <f t="shared" si="2"/>
        <v>83</v>
      </c>
      <c r="C88" s="7" t="s">
        <v>85</v>
      </c>
    </row>
    <row r="89" spans="1:3">
      <c r="A89" s="5">
        <f t="shared" si="2"/>
        <v>84</v>
      </c>
      <c r="C89" s="8" t="s">
        <v>86</v>
      </c>
    </row>
    <row r="90" spans="1:3">
      <c r="A90" s="5">
        <f t="shared" si="2"/>
        <v>85</v>
      </c>
      <c r="C90" s="8" t="s">
        <v>87</v>
      </c>
    </row>
    <row r="91" spans="1:3">
      <c r="A91" s="5">
        <f t="shared" si="2"/>
        <v>86</v>
      </c>
      <c r="C91" s="8" t="s">
        <v>88</v>
      </c>
    </row>
    <row r="92" spans="1:3">
      <c r="A92" s="5">
        <f t="shared" si="2"/>
        <v>87</v>
      </c>
      <c r="C92" s="8" t="s">
        <v>89</v>
      </c>
    </row>
    <row r="93" spans="1:3">
      <c r="A93" s="5">
        <f t="shared" si="2"/>
        <v>88</v>
      </c>
      <c r="C93" s="8" t="s">
        <v>90</v>
      </c>
    </row>
    <row r="94" spans="1:3">
      <c r="A94" s="5">
        <f t="shared" si="2"/>
        <v>89</v>
      </c>
      <c r="C94" s="8" t="s">
        <v>91</v>
      </c>
    </row>
    <row r="95" spans="1:3">
      <c r="A95" s="5">
        <f t="shared" si="2"/>
        <v>90</v>
      </c>
      <c r="C95" s="8" t="s">
        <v>92</v>
      </c>
    </row>
    <row r="96" spans="1:3">
      <c r="A96" s="5">
        <f t="shared" si="2"/>
        <v>91</v>
      </c>
      <c r="C96" s="8" t="s">
        <v>93</v>
      </c>
    </row>
    <row r="97" spans="1:3">
      <c r="A97" s="5">
        <f t="shared" si="2"/>
        <v>92</v>
      </c>
      <c r="C97" s="8" t="s">
        <v>94</v>
      </c>
    </row>
    <row r="98" spans="1:3">
      <c r="A98" s="5">
        <f t="shared" si="2"/>
        <v>93</v>
      </c>
      <c r="C98" s="8" t="s">
        <v>95</v>
      </c>
    </row>
    <row r="99" spans="1:3">
      <c r="A99" s="5">
        <f t="shared" si="2"/>
        <v>94</v>
      </c>
      <c r="C99" s="8" t="s">
        <v>96</v>
      </c>
    </row>
    <row r="100" spans="1:3">
      <c r="A100" s="5">
        <f t="shared" si="2"/>
        <v>95</v>
      </c>
      <c r="C100" s="8" t="s">
        <v>97</v>
      </c>
    </row>
    <row r="101" spans="1:3">
      <c r="A101" s="5">
        <f t="shared" si="2"/>
        <v>96</v>
      </c>
      <c r="C101" s="8" t="s">
        <v>98</v>
      </c>
    </row>
    <row r="102" spans="1:3">
      <c r="A102" s="5">
        <f t="shared" si="2"/>
        <v>97</v>
      </c>
      <c r="C102" s="8" t="s">
        <v>99</v>
      </c>
    </row>
    <row r="103" spans="1:3">
      <c r="A103" s="5">
        <f t="shared" si="2"/>
        <v>98</v>
      </c>
      <c r="C103" s="8" t="s">
        <v>100</v>
      </c>
    </row>
    <row r="104" spans="1:3">
      <c r="A104" s="5">
        <f t="shared" si="2"/>
        <v>99</v>
      </c>
      <c r="C104" s="8" t="s">
        <v>101</v>
      </c>
    </row>
    <row r="105" spans="1:3">
      <c r="A105" s="5">
        <f t="shared" si="2"/>
        <v>100</v>
      </c>
      <c r="C105" s="8" t="s">
        <v>102</v>
      </c>
    </row>
    <row r="106" spans="1:3">
      <c r="A106" s="5">
        <f t="shared" si="2"/>
        <v>101</v>
      </c>
      <c r="C106" s="8" t="s">
        <v>103</v>
      </c>
    </row>
    <row r="107" spans="1:3">
      <c r="A107" s="5">
        <f t="shared" si="2"/>
        <v>102</v>
      </c>
      <c r="C107" s="8" t="s">
        <v>104</v>
      </c>
    </row>
    <row r="108" spans="1:3">
      <c r="A108" s="5">
        <f t="shared" si="2"/>
        <v>103</v>
      </c>
      <c r="C108" s="8" t="s">
        <v>105</v>
      </c>
    </row>
    <row r="109" spans="1:3">
      <c r="A109" s="5">
        <f t="shared" si="2"/>
        <v>104</v>
      </c>
      <c r="C109" s="8" t="s">
        <v>106</v>
      </c>
    </row>
    <row r="110" spans="1:3">
      <c r="A110" s="5">
        <f t="shared" si="2"/>
        <v>105</v>
      </c>
      <c r="C110" s="8" t="s">
        <v>107</v>
      </c>
    </row>
    <row r="111" spans="1:3">
      <c r="A111" s="5">
        <f t="shared" si="2"/>
        <v>106</v>
      </c>
      <c r="C111" s="8" t="s">
        <v>108</v>
      </c>
    </row>
    <row r="112" spans="1:3">
      <c r="A112" s="5">
        <f t="shared" si="2"/>
        <v>107</v>
      </c>
      <c r="C112" s="8" t="s">
        <v>109</v>
      </c>
    </row>
    <row r="113" spans="1:3">
      <c r="A113" s="5">
        <f t="shared" si="2"/>
        <v>108</v>
      </c>
      <c r="C113" s="7" t="s">
        <v>110</v>
      </c>
    </row>
    <row r="114" spans="1:3">
      <c r="A114" s="5">
        <f t="shared" si="2"/>
        <v>109</v>
      </c>
      <c r="C114" s="8" t="s">
        <v>111</v>
      </c>
    </row>
    <row r="115" spans="1:3">
      <c r="A115" s="5">
        <f t="shared" si="2"/>
        <v>110</v>
      </c>
      <c r="C115" s="7" t="s">
        <v>112</v>
      </c>
    </row>
    <row r="116" spans="1:3">
      <c r="A116" s="5">
        <f t="shared" si="2"/>
        <v>111</v>
      </c>
      <c r="C116" s="8" t="s">
        <v>113</v>
      </c>
    </row>
    <row r="117" spans="1:3">
      <c r="A117" s="5">
        <f t="shared" si="2"/>
        <v>112</v>
      </c>
      <c r="C117" s="8" t="s">
        <v>114</v>
      </c>
    </row>
    <row r="118" spans="1:3">
      <c r="A118" s="5">
        <f t="shared" si="2"/>
        <v>113</v>
      </c>
      <c r="C118" s="7" t="s">
        <v>115</v>
      </c>
    </row>
    <row r="119" spans="1:3">
      <c r="A119" s="5">
        <f t="shared" si="2"/>
        <v>114</v>
      </c>
      <c r="C119" s="8" t="s">
        <v>116</v>
      </c>
    </row>
    <row r="120" spans="1:3">
      <c r="A120" s="5">
        <f t="shared" si="2"/>
        <v>115</v>
      </c>
      <c r="C120" s="8" t="s">
        <v>117</v>
      </c>
    </row>
    <row r="121" spans="1:3">
      <c r="A121" s="5">
        <f t="shared" si="2"/>
        <v>116</v>
      </c>
      <c r="C121" s="7" t="s">
        <v>118</v>
      </c>
    </row>
    <row r="122" spans="1:3">
      <c r="A122" s="5">
        <f t="shared" si="2"/>
        <v>117</v>
      </c>
      <c r="C122" s="8" t="s">
        <v>119</v>
      </c>
    </row>
    <row r="123" spans="1:3">
      <c r="A123" s="5">
        <f t="shared" si="2"/>
        <v>118</v>
      </c>
      <c r="C123" s="7" t="s">
        <v>120</v>
      </c>
    </row>
    <row r="124" spans="1:3">
      <c r="A124" s="5">
        <f t="shared" si="2"/>
        <v>119</v>
      </c>
      <c r="C124" s="7" t="s">
        <v>121</v>
      </c>
    </row>
    <row r="125" spans="1:3">
      <c r="A125" s="5">
        <f t="shared" si="2"/>
        <v>120</v>
      </c>
      <c r="C125" s="8" t="s">
        <v>122</v>
      </c>
    </row>
    <row r="126" spans="1:3">
      <c r="A126" s="5">
        <f t="shared" si="2"/>
        <v>121</v>
      </c>
      <c r="C126" s="8" t="s">
        <v>123</v>
      </c>
    </row>
    <row r="127" spans="1:3">
      <c r="A127" s="5">
        <f t="shared" si="2"/>
        <v>122</v>
      </c>
      <c r="C127" s="8" t="s">
        <v>124</v>
      </c>
    </row>
    <row r="128" spans="1:3">
      <c r="A128" s="5">
        <f>A127+1</f>
        <v>123</v>
      </c>
      <c r="C128" s="7" t="s">
        <v>125</v>
      </c>
    </row>
    <row r="129" spans="1:3">
      <c r="A129" s="5">
        <f t="shared" si="2"/>
        <v>124</v>
      </c>
      <c r="C129" s="8" t="s">
        <v>126</v>
      </c>
    </row>
    <row r="130" spans="1:3">
      <c r="A130" s="5">
        <f t="shared" si="2"/>
        <v>125</v>
      </c>
      <c r="C130" s="8" t="s">
        <v>127</v>
      </c>
    </row>
    <row r="131" spans="1:3">
      <c r="A131" s="5">
        <f t="shared" si="2"/>
        <v>126</v>
      </c>
      <c r="C131" s="8" t="s">
        <v>128</v>
      </c>
    </row>
    <row r="132" spans="1:3">
      <c r="A132" s="5">
        <f t="shared" si="2"/>
        <v>127</v>
      </c>
      <c r="C132" s="7" t="s">
        <v>129</v>
      </c>
    </row>
    <row r="133" spans="1:3">
      <c r="A133" s="5">
        <f t="shared" si="2"/>
        <v>128</v>
      </c>
      <c r="C133" s="8" t="s">
        <v>130</v>
      </c>
    </row>
    <row r="134" spans="1:3">
      <c r="A134" s="5">
        <f t="shared" si="2"/>
        <v>129</v>
      </c>
      <c r="C134" s="8" t="s">
        <v>131</v>
      </c>
    </row>
    <row r="135" spans="1:3">
      <c r="A135" s="5">
        <f>A134+1</f>
        <v>130</v>
      </c>
      <c r="C135" s="7" t="s">
        <v>132</v>
      </c>
    </row>
    <row r="136" spans="1:3">
      <c r="A136" s="5">
        <f t="shared" ref="A136:A199" si="3">A135+1</f>
        <v>131</v>
      </c>
      <c r="C136" s="7" t="s">
        <v>133</v>
      </c>
    </row>
    <row r="137" spans="1:3">
      <c r="A137" s="5">
        <f t="shared" si="3"/>
        <v>132</v>
      </c>
      <c r="C137" s="7" t="s">
        <v>134</v>
      </c>
    </row>
    <row r="138" spans="1:3">
      <c r="A138" s="5">
        <f t="shared" si="3"/>
        <v>133</v>
      </c>
      <c r="C138" s="7" t="s">
        <v>135</v>
      </c>
    </row>
    <row r="139" spans="1:3">
      <c r="A139" s="5">
        <f t="shared" si="3"/>
        <v>134</v>
      </c>
      <c r="C139" s="8" t="s">
        <v>136</v>
      </c>
    </row>
    <row r="140" spans="1:3">
      <c r="A140" s="5">
        <f t="shared" si="3"/>
        <v>135</v>
      </c>
      <c r="C140" s="8" t="s">
        <v>137</v>
      </c>
    </row>
    <row r="141" spans="1:3">
      <c r="A141" s="5">
        <f t="shared" si="3"/>
        <v>136</v>
      </c>
      <c r="C141" s="7" t="s">
        <v>138</v>
      </c>
    </row>
    <row r="142" spans="1:3">
      <c r="A142" s="5">
        <f t="shared" si="3"/>
        <v>137</v>
      </c>
      <c r="C142" s="8" t="s">
        <v>139</v>
      </c>
    </row>
    <row r="143" spans="1:3">
      <c r="A143" s="5">
        <f t="shared" si="3"/>
        <v>138</v>
      </c>
      <c r="C143" s="8" t="s">
        <v>140</v>
      </c>
    </row>
    <row r="144" spans="1:3">
      <c r="A144" s="5">
        <f t="shared" si="3"/>
        <v>139</v>
      </c>
      <c r="C144" s="8" t="s">
        <v>141</v>
      </c>
    </row>
    <row r="145" spans="1:3">
      <c r="A145" s="5">
        <f t="shared" si="3"/>
        <v>140</v>
      </c>
      <c r="C145" s="9" t="s">
        <v>142</v>
      </c>
    </row>
    <row r="146" spans="1:3">
      <c r="A146" s="5">
        <f t="shared" si="3"/>
        <v>141</v>
      </c>
      <c r="C146" s="8" t="s">
        <v>143</v>
      </c>
    </row>
    <row r="147" spans="1:3">
      <c r="A147" s="5">
        <f t="shared" si="3"/>
        <v>142</v>
      </c>
      <c r="C147" s="8" t="s">
        <v>144</v>
      </c>
    </row>
    <row r="148" spans="1:3">
      <c r="A148" s="5">
        <f t="shared" si="3"/>
        <v>143</v>
      </c>
      <c r="C148" s="8" t="s">
        <v>145</v>
      </c>
    </row>
    <row r="149" spans="1:3">
      <c r="A149" s="5">
        <f t="shared" si="3"/>
        <v>144</v>
      </c>
      <c r="C149" s="8" t="s">
        <v>146</v>
      </c>
    </row>
    <row r="150" spans="1:3">
      <c r="A150" s="5">
        <f t="shared" si="3"/>
        <v>145</v>
      </c>
      <c r="C150" s="9" t="s">
        <v>147</v>
      </c>
    </row>
    <row r="151" spans="1:3">
      <c r="A151" s="5">
        <f t="shared" si="3"/>
        <v>146</v>
      </c>
      <c r="C151" s="8" t="s">
        <v>148</v>
      </c>
    </row>
    <row r="152" spans="1:3">
      <c r="A152" s="5">
        <f t="shared" si="3"/>
        <v>147</v>
      </c>
      <c r="C152" s="9" t="s">
        <v>149</v>
      </c>
    </row>
    <row r="153" spans="1:3">
      <c r="A153" s="5">
        <f t="shared" si="3"/>
        <v>148</v>
      </c>
      <c r="C153" s="8" t="s">
        <v>150</v>
      </c>
    </row>
    <row r="154" spans="1:3">
      <c r="A154" s="5">
        <f t="shared" si="3"/>
        <v>149</v>
      </c>
      <c r="C154" s="9" t="s">
        <v>151</v>
      </c>
    </row>
    <row r="155" spans="1:3">
      <c r="A155" s="5">
        <f t="shared" si="3"/>
        <v>150</v>
      </c>
      <c r="C155" s="8" t="s">
        <v>152</v>
      </c>
    </row>
    <row r="156" spans="1:3">
      <c r="A156" s="5">
        <f t="shared" si="3"/>
        <v>151</v>
      </c>
      <c r="C156" s="9" t="s">
        <v>153</v>
      </c>
    </row>
    <row r="157" spans="1:3">
      <c r="A157" s="5">
        <f t="shared" si="3"/>
        <v>152</v>
      </c>
      <c r="C157" s="8" t="s">
        <v>154</v>
      </c>
    </row>
    <row r="158" spans="1:3">
      <c r="A158" s="5">
        <f t="shared" si="3"/>
        <v>153</v>
      </c>
      <c r="C158" s="8" t="s">
        <v>155</v>
      </c>
    </row>
    <row r="159" spans="1:3">
      <c r="A159" s="5">
        <f t="shared" si="3"/>
        <v>154</v>
      </c>
      <c r="C159" s="8" t="s">
        <v>156</v>
      </c>
    </row>
    <row r="160" spans="1:3">
      <c r="A160" s="5">
        <f t="shared" si="3"/>
        <v>155</v>
      </c>
      <c r="C160" s="8" t="s">
        <v>157</v>
      </c>
    </row>
    <row r="161" spans="1:3">
      <c r="A161" s="5">
        <f t="shared" si="3"/>
        <v>156</v>
      </c>
      <c r="C161" s="8" t="s">
        <v>158</v>
      </c>
    </row>
    <row r="162" spans="1:3">
      <c r="A162" s="5">
        <f t="shared" si="3"/>
        <v>157</v>
      </c>
      <c r="C162" s="9" t="s">
        <v>159</v>
      </c>
    </row>
    <row r="163" spans="1:3">
      <c r="A163" s="5">
        <f t="shared" si="3"/>
        <v>158</v>
      </c>
      <c r="C163" s="8" t="s">
        <v>160</v>
      </c>
    </row>
    <row r="164" spans="1:3">
      <c r="A164" s="5">
        <f t="shared" si="3"/>
        <v>159</v>
      </c>
      <c r="C164" s="8" t="s">
        <v>161</v>
      </c>
    </row>
    <row r="165" spans="1:3">
      <c r="A165" s="5">
        <f t="shared" si="3"/>
        <v>160</v>
      </c>
      <c r="C165" s="9" t="s">
        <v>162</v>
      </c>
    </row>
    <row r="166" spans="1:3">
      <c r="A166" s="5">
        <f t="shared" si="3"/>
        <v>161</v>
      </c>
      <c r="C166" s="8" t="s">
        <v>163</v>
      </c>
    </row>
    <row r="167" spans="1:3">
      <c r="A167" s="5">
        <f t="shared" si="3"/>
        <v>162</v>
      </c>
      <c r="C167" s="8" t="s">
        <v>164</v>
      </c>
    </row>
    <row r="168" spans="1:3">
      <c r="A168" s="5">
        <f t="shared" si="3"/>
        <v>163</v>
      </c>
      <c r="C168" s="8" t="s">
        <v>165</v>
      </c>
    </row>
    <row r="169" spans="1:3">
      <c r="A169" s="5">
        <f t="shared" si="3"/>
        <v>164</v>
      </c>
      <c r="C169" s="8" t="s">
        <v>166</v>
      </c>
    </row>
    <row r="170" spans="1:3">
      <c r="A170" s="5">
        <f t="shared" si="3"/>
        <v>165</v>
      </c>
      <c r="C170" s="8" t="s">
        <v>167</v>
      </c>
    </row>
    <row r="171" spans="1:3">
      <c r="A171" s="5">
        <f t="shared" si="3"/>
        <v>166</v>
      </c>
      <c r="C171" s="8" t="s">
        <v>168</v>
      </c>
    </row>
    <row r="172" spans="1:3">
      <c r="A172" s="5">
        <f t="shared" si="3"/>
        <v>167</v>
      </c>
      <c r="C172" s="8" t="s">
        <v>169</v>
      </c>
    </row>
    <row r="173" spans="1:3">
      <c r="A173" s="5">
        <f t="shared" si="3"/>
        <v>168</v>
      </c>
      <c r="C173" s="8" t="s">
        <v>170</v>
      </c>
    </row>
    <row r="174" spans="1:3">
      <c r="A174" s="5">
        <f t="shared" si="3"/>
        <v>169</v>
      </c>
      <c r="C174" s="8" t="s">
        <v>171</v>
      </c>
    </row>
    <row r="175" spans="1:3">
      <c r="A175" s="5">
        <f t="shared" si="3"/>
        <v>170</v>
      </c>
      <c r="C175" s="8" t="s">
        <v>172</v>
      </c>
    </row>
    <row r="176" spans="1:3">
      <c r="A176" s="5">
        <f t="shared" si="3"/>
        <v>171</v>
      </c>
      <c r="C176" s="8" t="s">
        <v>173</v>
      </c>
    </row>
    <row r="177" spans="1:3">
      <c r="A177" s="5">
        <f t="shared" si="3"/>
        <v>172</v>
      </c>
      <c r="C177" s="8" t="s">
        <v>174</v>
      </c>
    </row>
    <row r="178" spans="1:3">
      <c r="A178" s="5">
        <f t="shared" si="3"/>
        <v>173</v>
      </c>
      <c r="C178" s="8" t="s">
        <v>175</v>
      </c>
    </row>
    <row r="179" spans="1:3">
      <c r="A179" s="5">
        <f t="shared" si="3"/>
        <v>174</v>
      </c>
      <c r="C179" s="8" t="s">
        <v>176</v>
      </c>
    </row>
    <row r="180" spans="1:3">
      <c r="A180" s="5">
        <f t="shared" si="3"/>
        <v>175</v>
      </c>
      <c r="C180" s="8" t="s">
        <v>177</v>
      </c>
    </row>
    <row r="181" spans="1:3">
      <c r="A181" s="5">
        <f t="shared" si="3"/>
        <v>176</v>
      </c>
      <c r="C181" s="8" t="s">
        <v>178</v>
      </c>
    </row>
    <row r="182" spans="1:3">
      <c r="A182" s="5">
        <f t="shared" si="3"/>
        <v>177</v>
      </c>
      <c r="C182" s="9" t="s">
        <v>179</v>
      </c>
    </row>
    <row r="183" spans="1:3">
      <c r="A183" s="5">
        <f t="shared" si="3"/>
        <v>178</v>
      </c>
      <c r="C183" s="8" t="s">
        <v>180</v>
      </c>
    </row>
    <row r="184" spans="1:3">
      <c r="A184" s="5">
        <f t="shared" si="3"/>
        <v>179</v>
      </c>
      <c r="C184" s="9" t="s">
        <v>181</v>
      </c>
    </row>
    <row r="185" spans="1:3">
      <c r="A185" s="5">
        <f t="shared" si="3"/>
        <v>180</v>
      </c>
      <c r="C185" s="8" t="s">
        <v>182</v>
      </c>
    </row>
    <row r="186" spans="1:3">
      <c r="A186" s="5">
        <f t="shared" si="3"/>
        <v>181</v>
      </c>
      <c r="C186" s="8" t="s">
        <v>183</v>
      </c>
    </row>
    <row r="187" spans="1:3">
      <c r="A187" s="5">
        <f t="shared" si="3"/>
        <v>182</v>
      </c>
      <c r="C187" s="8" t="s">
        <v>184</v>
      </c>
    </row>
    <row r="188" spans="1:3">
      <c r="A188" s="5">
        <f t="shared" si="3"/>
        <v>183</v>
      </c>
      <c r="C188" s="8" t="s">
        <v>185</v>
      </c>
    </row>
    <row r="189" spans="1:3">
      <c r="A189" s="5">
        <f t="shared" si="3"/>
        <v>184</v>
      </c>
      <c r="C189" s="8" t="s">
        <v>186</v>
      </c>
    </row>
    <row r="190" spans="1:3">
      <c r="A190" s="5">
        <f t="shared" si="3"/>
        <v>185</v>
      </c>
      <c r="C190" s="8" t="s">
        <v>187</v>
      </c>
    </row>
    <row r="191" spans="1:3">
      <c r="A191" s="5">
        <f t="shared" si="3"/>
        <v>186</v>
      </c>
      <c r="C191" s="8" t="s">
        <v>188</v>
      </c>
    </row>
    <row r="192" spans="1:3">
      <c r="A192" s="5">
        <f t="shared" si="3"/>
        <v>187</v>
      </c>
      <c r="C192" s="9" t="s">
        <v>189</v>
      </c>
    </row>
    <row r="193" spans="1:3">
      <c r="A193" s="5">
        <f t="shared" si="3"/>
        <v>188</v>
      </c>
      <c r="C193" s="8" t="s">
        <v>190</v>
      </c>
    </row>
    <row r="194" spans="1:3">
      <c r="A194" s="5">
        <f t="shared" si="3"/>
        <v>189</v>
      </c>
      <c r="C194" s="8" t="s">
        <v>191</v>
      </c>
    </row>
    <row r="195" spans="1:3">
      <c r="A195" s="5">
        <f t="shared" si="3"/>
        <v>190</v>
      </c>
      <c r="C195" s="8" t="s">
        <v>192</v>
      </c>
    </row>
    <row r="196" spans="1:3">
      <c r="A196" s="5">
        <f t="shared" si="3"/>
        <v>191</v>
      </c>
      <c r="C196" s="8" t="s">
        <v>193</v>
      </c>
    </row>
    <row r="197" spans="1:3">
      <c r="A197" s="5">
        <f t="shared" si="3"/>
        <v>192</v>
      </c>
      <c r="C197" s="8" t="s">
        <v>194</v>
      </c>
    </row>
    <row r="198" spans="1:3">
      <c r="A198" s="5">
        <f t="shared" si="3"/>
        <v>193</v>
      </c>
      <c r="C198" s="8" t="s">
        <v>195</v>
      </c>
    </row>
    <row r="199" spans="1:3">
      <c r="A199" s="5">
        <f t="shared" si="3"/>
        <v>194</v>
      </c>
      <c r="C199" s="8" t="s">
        <v>196</v>
      </c>
    </row>
    <row r="200" spans="1:3">
      <c r="A200" s="5">
        <f t="shared" ref="A200:A263" si="4">A199+1</f>
        <v>195</v>
      </c>
      <c r="C200" s="8" t="s">
        <v>197</v>
      </c>
    </row>
    <row r="201" spans="1:3">
      <c r="A201" s="5">
        <f t="shared" si="4"/>
        <v>196</v>
      </c>
      <c r="C201" s="9" t="s">
        <v>198</v>
      </c>
    </row>
    <row r="202" spans="1:3">
      <c r="A202" s="5">
        <f t="shared" si="4"/>
        <v>197</v>
      </c>
      <c r="C202" s="8" t="s">
        <v>199</v>
      </c>
    </row>
    <row r="203" spans="1:3">
      <c r="A203" s="5">
        <f t="shared" si="4"/>
        <v>198</v>
      </c>
      <c r="C203" s="8" t="s">
        <v>200</v>
      </c>
    </row>
    <row r="204" spans="1:3">
      <c r="A204" s="5">
        <f t="shared" si="4"/>
        <v>199</v>
      </c>
      <c r="C204" s="8" t="s">
        <v>201</v>
      </c>
    </row>
    <row r="205" spans="1:3">
      <c r="A205" s="5">
        <f t="shared" si="4"/>
        <v>200</v>
      </c>
      <c r="C205" s="8" t="s">
        <v>202</v>
      </c>
    </row>
    <row r="206" spans="1:3">
      <c r="A206" s="5">
        <f t="shared" si="4"/>
        <v>201</v>
      </c>
      <c r="C206" s="8" t="s">
        <v>203</v>
      </c>
    </row>
    <row r="207" spans="1:3">
      <c r="A207" s="5">
        <f t="shared" si="4"/>
        <v>202</v>
      </c>
      <c r="C207" s="8" t="s">
        <v>204</v>
      </c>
    </row>
    <row r="208" spans="1:3">
      <c r="A208" s="5">
        <f t="shared" si="4"/>
        <v>203</v>
      </c>
      <c r="C208" s="9" t="s">
        <v>206</v>
      </c>
    </row>
    <row r="209" spans="1:3">
      <c r="A209" s="5">
        <f t="shared" si="4"/>
        <v>204</v>
      </c>
      <c r="C209" s="8" t="s">
        <v>207</v>
      </c>
    </row>
    <row r="210" spans="1:3">
      <c r="A210" s="5">
        <f t="shared" si="4"/>
        <v>205</v>
      </c>
      <c r="C210" s="8" t="s">
        <v>208</v>
      </c>
    </row>
    <row r="211" spans="1:3">
      <c r="A211" s="5">
        <f t="shared" si="4"/>
        <v>206</v>
      </c>
      <c r="C211" s="8" t="s">
        <v>209</v>
      </c>
    </row>
    <row r="212" spans="1:3">
      <c r="A212" s="5">
        <f t="shared" si="4"/>
        <v>207</v>
      </c>
      <c r="C212" s="9" t="s">
        <v>210</v>
      </c>
    </row>
    <row r="213" spans="1:3">
      <c r="A213" s="5">
        <f t="shared" si="4"/>
        <v>208</v>
      </c>
      <c r="C213" s="8" t="s">
        <v>211</v>
      </c>
    </row>
    <row r="214" spans="1:3">
      <c r="A214" s="5">
        <f t="shared" si="4"/>
        <v>209</v>
      </c>
      <c r="C214" s="9" t="s">
        <v>212</v>
      </c>
    </row>
    <row r="215" spans="1:3">
      <c r="A215" s="5">
        <f t="shared" si="4"/>
        <v>210</v>
      </c>
      <c r="C215" s="8" t="s">
        <v>213</v>
      </c>
    </row>
    <row r="216" spans="1:3">
      <c r="A216" s="5">
        <f t="shared" si="4"/>
        <v>211</v>
      </c>
      <c r="C216" s="9" t="s">
        <v>214</v>
      </c>
    </row>
    <row r="217" spans="1:3">
      <c r="A217" s="5">
        <f t="shared" si="4"/>
        <v>212</v>
      </c>
      <c r="C217" s="8" t="s">
        <v>215</v>
      </c>
    </row>
    <row r="218" spans="1:3">
      <c r="A218" s="5">
        <f t="shared" si="4"/>
        <v>213</v>
      </c>
      <c r="C218" s="8" t="s">
        <v>216</v>
      </c>
    </row>
    <row r="219" spans="1:3">
      <c r="A219" s="5">
        <f t="shared" si="4"/>
        <v>214</v>
      </c>
      <c r="C219" s="8" t="s">
        <v>217</v>
      </c>
    </row>
    <row r="220" spans="1:3">
      <c r="A220" s="5">
        <f t="shared" si="4"/>
        <v>215</v>
      </c>
      <c r="C220" s="8" t="s">
        <v>218</v>
      </c>
    </row>
    <row r="221" spans="1:3">
      <c r="A221" s="5">
        <f t="shared" si="4"/>
        <v>216</v>
      </c>
      <c r="C221" s="8" t="s">
        <v>219</v>
      </c>
    </row>
    <row r="222" spans="1:3">
      <c r="A222" s="5">
        <f t="shared" si="4"/>
        <v>217</v>
      </c>
      <c r="C222" s="8" t="s">
        <v>220</v>
      </c>
    </row>
    <row r="223" spans="1:3">
      <c r="A223" s="5">
        <f t="shared" si="4"/>
        <v>218</v>
      </c>
      <c r="C223" s="8" t="s">
        <v>221</v>
      </c>
    </row>
    <row r="224" spans="1:3">
      <c r="A224" s="5">
        <f t="shared" si="4"/>
        <v>219</v>
      </c>
      <c r="C224" s="9" t="s">
        <v>222</v>
      </c>
    </row>
    <row r="225" spans="1:3">
      <c r="A225" s="5">
        <f t="shared" si="4"/>
        <v>220</v>
      </c>
      <c r="C225" s="9" t="s">
        <v>223</v>
      </c>
    </row>
    <row r="226" spans="1:3">
      <c r="A226" s="5">
        <f t="shared" si="4"/>
        <v>221</v>
      </c>
      <c r="C226" s="8" t="s">
        <v>224</v>
      </c>
    </row>
    <row r="227" spans="1:3">
      <c r="A227" s="5">
        <f t="shared" si="4"/>
        <v>222</v>
      </c>
      <c r="C227" s="8" t="s">
        <v>225</v>
      </c>
    </row>
    <row r="228" spans="1:3">
      <c r="A228" s="5">
        <f t="shared" si="4"/>
        <v>223</v>
      </c>
      <c r="C228" s="8" t="s">
        <v>226</v>
      </c>
    </row>
    <row r="229" spans="1:3">
      <c r="A229" s="5">
        <f t="shared" si="4"/>
        <v>224</v>
      </c>
      <c r="C229" s="9" t="s">
        <v>227</v>
      </c>
    </row>
    <row r="230" spans="1:3">
      <c r="A230" s="5">
        <f t="shared" si="4"/>
        <v>225</v>
      </c>
      <c r="C230" s="8" t="s">
        <v>228</v>
      </c>
    </row>
    <row r="231" spans="1:3">
      <c r="A231" s="5">
        <f t="shared" si="4"/>
        <v>226</v>
      </c>
      <c r="C231" s="8" t="s">
        <v>229</v>
      </c>
    </row>
    <row r="232" spans="1:3">
      <c r="A232" s="5">
        <f t="shared" si="4"/>
        <v>227</v>
      </c>
      <c r="C232" s="8" t="s">
        <v>230</v>
      </c>
    </row>
    <row r="233" spans="1:3">
      <c r="A233" s="5">
        <f t="shared" si="4"/>
        <v>228</v>
      </c>
      <c r="C233" s="8" t="s">
        <v>231</v>
      </c>
    </row>
    <row r="234" spans="1:3">
      <c r="A234" s="5">
        <f t="shared" si="4"/>
        <v>229</v>
      </c>
      <c r="C234" s="8" t="s">
        <v>232</v>
      </c>
    </row>
    <row r="235" spans="1:3">
      <c r="A235" s="5">
        <f t="shared" si="4"/>
        <v>230</v>
      </c>
      <c r="C235" s="8" t="s">
        <v>233</v>
      </c>
    </row>
    <row r="236" spans="1:3">
      <c r="A236" s="5">
        <f t="shared" si="4"/>
        <v>231</v>
      </c>
      <c r="C236" s="9" t="s">
        <v>234</v>
      </c>
    </row>
    <row r="237" spans="1:3">
      <c r="A237" s="5">
        <f t="shared" si="4"/>
        <v>232</v>
      </c>
      <c r="C237" s="8" t="s">
        <v>235</v>
      </c>
    </row>
    <row r="238" spans="1:3">
      <c r="A238" s="5">
        <f t="shared" si="4"/>
        <v>233</v>
      </c>
      <c r="C238" s="8" t="s">
        <v>236</v>
      </c>
    </row>
    <row r="239" spans="1:3">
      <c r="A239" s="5">
        <f t="shared" si="4"/>
        <v>234</v>
      </c>
      <c r="C239" s="8" t="s">
        <v>237</v>
      </c>
    </row>
    <row r="240" spans="1:3">
      <c r="A240" s="5">
        <f t="shared" si="4"/>
        <v>235</v>
      </c>
      <c r="C240" s="8" t="s">
        <v>238</v>
      </c>
    </row>
    <row r="241" spans="1:3">
      <c r="A241" s="5">
        <f t="shared" si="4"/>
        <v>236</v>
      </c>
      <c r="C241" s="8" t="s">
        <v>239</v>
      </c>
    </row>
    <row r="242" spans="1:3">
      <c r="A242" s="5">
        <f t="shared" si="4"/>
        <v>237</v>
      </c>
      <c r="C242" s="8" t="s">
        <v>240</v>
      </c>
    </row>
    <row r="243" spans="1:3">
      <c r="A243" s="5">
        <f t="shared" si="4"/>
        <v>238</v>
      </c>
      <c r="C243" s="8" t="s">
        <v>241</v>
      </c>
    </row>
    <row r="244" spans="1:3">
      <c r="A244" s="5">
        <f t="shared" si="4"/>
        <v>239</v>
      </c>
      <c r="C244" s="8" t="s">
        <v>242</v>
      </c>
    </row>
    <row r="245" spans="1:3">
      <c r="A245" s="5">
        <f t="shared" si="4"/>
        <v>240</v>
      </c>
      <c r="C245" s="8" t="s">
        <v>243</v>
      </c>
    </row>
    <row r="246" spans="1:3">
      <c r="A246" s="5">
        <f t="shared" si="4"/>
        <v>241</v>
      </c>
      <c r="C246" s="8" t="s">
        <v>244</v>
      </c>
    </row>
    <row r="247" spans="1:3">
      <c r="A247" s="5">
        <f t="shared" si="4"/>
        <v>242</v>
      </c>
      <c r="C247" s="8" t="s">
        <v>245</v>
      </c>
    </row>
    <row r="248" spans="1:3">
      <c r="A248" s="5">
        <f t="shared" si="4"/>
        <v>243</v>
      </c>
      <c r="C248" s="8" t="s">
        <v>246</v>
      </c>
    </row>
    <row r="249" spans="1:3">
      <c r="A249" s="5">
        <f t="shared" si="4"/>
        <v>244</v>
      </c>
      <c r="C249" s="8" t="s">
        <v>247</v>
      </c>
    </row>
    <row r="250" spans="1:3">
      <c r="A250" s="5">
        <f t="shared" si="4"/>
        <v>245</v>
      </c>
      <c r="C250" s="8" t="s">
        <v>248</v>
      </c>
    </row>
    <row r="251" spans="1:3">
      <c r="A251" s="5">
        <f t="shared" si="4"/>
        <v>246</v>
      </c>
      <c r="C251" s="8" t="s">
        <v>249</v>
      </c>
    </row>
    <row r="252" spans="1:3">
      <c r="A252" s="5">
        <f t="shared" si="4"/>
        <v>247</v>
      </c>
      <c r="C252" s="8" t="s">
        <v>250</v>
      </c>
    </row>
    <row r="253" spans="1:3">
      <c r="A253" s="5">
        <f t="shared" si="4"/>
        <v>248</v>
      </c>
      <c r="C253" s="9" t="s">
        <v>251</v>
      </c>
    </row>
    <row r="254" spans="1:3">
      <c r="A254" s="5">
        <f t="shared" si="4"/>
        <v>249</v>
      </c>
      <c r="C254" s="8" t="s">
        <v>252</v>
      </c>
    </row>
    <row r="255" spans="1:3">
      <c r="A255" s="5">
        <f t="shared" si="4"/>
        <v>250</v>
      </c>
      <c r="C255" s="8" t="s">
        <v>253</v>
      </c>
    </row>
    <row r="256" spans="1:3">
      <c r="A256" s="5">
        <f t="shared" si="4"/>
        <v>251</v>
      </c>
      <c r="C256" s="8" t="s">
        <v>254</v>
      </c>
    </row>
    <row r="257" spans="1:3">
      <c r="A257" s="5">
        <f t="shared" si="4"/>
        <v>252</v>
      </c>
      <c r="C257" s="8" t="s">
        <v>255</v>
      </c>
    </row>
    <row r="258" spans="1:3">
      <c r="A258" s="5">
        <f t="shared" si="4"/>
        <v>253</v>
      </c>
      <c r="C258" s="8" t="s">
        <v>256</v>
      </c>
    </row>
    <row r="259" spans="1:3">
      <c r="A259" s="5">
        <f t="shared" si="4"/>
        <v>254</v>
      </c>
      <c r="C259" s="8" t="s">
        <v>257</v>
      </c>
    </row>
    <row r="260" spans="1:3">
      <c r="A260" s="5">
        <f t="shared" si="4"/>
        <v>255</v>
      </c>
      <c r="C260" s="9" t="s">
        <v>258</v>
      </c>
    </row>
    <row r="261" spans="1:3">
      <c r="A261" s="5">
        <f t="shared" si="4"/>
        <v>256</v>
      </c>
      <c r="C261" s="8" t="s">
        <v>259</v>
      </c>
    </row>
    <row r="262" spans="1:3">
      <c r="A262" s="5">
        <f t="shared" si="4"/>
        <v>257</v>
      </c>
      <c r="C262" s="8" t="s">
        <v>260</v>
      </c>
    </row>
    <row r="263" spans="1:3">
      <c r="A263" s="5">
        <f t="shared" si="4"/>
        <v>258</v>
      </c>
      <c r="C263" s="8" t="s">
        <v>261</v>
      </c>
    </row>
    <row r="264" spans="1:3">
      <c r="A264" s="5">
        <f t="shared" ref="A264:A277" si="5">A263+1</f>
        <v>259</v>
      </c>
      <c r="C264" s="8" t="s">
        <v>262</v>
      </c>
    </row>
    <row r="265" spans="1:3">
      <c r="A265" s="5">
        <f t="shared" si="5"/>
        <v>260</v>
      </c>
      <c r="C265" s="8" t="s">
        <v>263</v>
      </c>
    </row>
    <row r="266" spans="1:3">
      <c r="A266" s="5">
        <f t="shared" si="5"/>
        <v>261</v>
      </c>
      <c r="C266" s="8" t="s">
        <v>264</v>
      </c>
    </row>
    <row r="267" spans="1:3">
      <c r="A267" s="5">
        <f t="shared" si="5"/>
        <v>262</v>
      </c>
      <c r="C267" s="8" t="s">
        <v>265</v>
      </c>
    </row>
    <row r="268" spans="1:3">
      <c r="A268" s="5">
        <f t="shared" si="5"/>
        <v>263</v>
      </c>
      <c r="C268" s="8" t="s">
        <v>266</v>
      </c>
    </row>
    <row r="269" spans="1:3">
      <c r="A269" s="5">
        <f t="shared" si="5"/>
        <v>264</v>
      </c>
      <c r="C269" s="8" t="s">
        <v>267</v>
      </c>
    </row>
    <row r="270" spans="1:3">
      <c r="A270" s="5">
        <f t="shared" si="5"/>
        <v>265</v>
      </c>
      <c r="C270" s="8" t="s">
        <v>268</v>
      </c>
    </row>
    <row r="271" spans="1:3">
      <c r="A271" s="5">
        <f t="shared" si="5"/>
        <v>266</v>
      </c>
      <c r="C271" s="8" t="s">
        <v>269</v>
      </c>
    </row>
    <row r="272" spans="1:3">
      <c r="A272" s="5">
        <f t="shared" si="5"/>
        <v>267</v>
      </c>
      <c r="C272" s="9" t="s">
        <v>270</v>
      </c>
    </row>
    <row r="273" spans="1:3">
      <c r="A273" s="5">
        <f t="shared" si="5"/>
        <v>268</v>
      </c>
      <c r="C273" s="8" t="s">
        <v>271</v>
      </c>
    </row>
    <row r="274" spans="1:3">
      <c r="A274" s="5">
        <f t="shared" si="5"/>
        <v>269</v>
      </c>
      <c r="C274" s="9" t="s">
        <v>272</v>
      </c>
    </row>
    <row r="275" spans="1:3">
      <c r="A275" s="5">
        <f t="shared" si="5"/>
        <v>270</v>
      </c>
      <c r="C275" s="8" t="s">
        <v>273</v>
      </c>
    </row>
    <row r="276" spans="1:3">
      <c r="A276" s="5">
        <f t="shared" si="5"/>
        <v>271</v>
      </c>
      <c r="C276" s="8" t="s">
        <v>274</v>
      </c>
    </row>
    <row r="277" spans="1:3">
      <c r="A277" s="5">
        <f t="shared" si="5"/>
        <v>272</v>
      </c>
      <c r="C277" s="8" t="s">
        <v>275</v>
      </c>
    </row>
  </sheetData>
  <hyperlinks>
    <hyperlink ref="C6" r:id="rId1" display="http://twww.acegas.ts.it/" xr:uid="{E6231439-CDD9-0D4B-9BE7-D7C8466391EE}"/>
    <hyperlink ref="C9" r:id="rId2" display="http://www.acquamarcia.it/" xr:uid="{BFA5EC00-3745-5842-9F1C-5D13D8E14D25}"/>
    <hyperlink ref="C11" r:id="rId3" display="http://www.nicolay.it/" xr:uid="{A5860F40-F7A8-2B4B-A9DE-57780CD47EAD}"/>
    <hyperlink ref="C15" r:id="rId4" display="http://www.adr.it/" xr:uid="{81872BDB-05E8-D54E-B058-4524ED4D68AD}"/>
    <hyperlink ref="C19" r:id="rId5" display="http://www.alitalia.it/" xr:uid="{6780F963-B502-624A-A2CA-F31069E6629E}"/>
    <hyperlink ref="C23" r:id="rId6" display="http://www.mondadori.com/" xr:uid="{AF3E97FE-A3C5-FA47-9DB4-46E07B6D33E6}"/>
    <hyperlink ref="C31" r:id="rId7" display="http://www.bam.it/" xr:uid="{00330823-548B-5848-956C-FB4FEA30EFFB}"/>
    <hyperlink ref="C33" r:id="rId8" display="http://www.carige.it/" xr:uid="{B997D34F-FD35-FA49-B655-D4FBC322F6A5}"/>
    <hyperlink ref="C38" r:id="rId9" display="http://www.bancalombarda.it/" xr:uid="{BD6191A1-1628-6440-AB70-D866244C5636}"/>
    <hyperlink ref="C43" r:id="rId10" display="http://www.bpel.it/" xr:uid="{5933E142-719F-8E40-9995-4857D395BA92}"/>
    <hyperlink ref="C60" r:id="rId11" display="http://www.bancodesio.it/" xr:uid="{7DD00862-57DE-F84F-9ECA-E2D99095ABAE}"/>
    <hyperlink ref="C64" r:id="rId12" display="http://www.bassetti.com/" xr:uid="{B4A39250-6F0E-A547-B419-486A60021E5D}"/>
    <hyperlink ref="C66" r:id="rId13" display="http://www.bayer.it/" xr:uid="{FAB754FD-BB76-5C47-B65C-255A06D20A8F}"/>
    <hyperlink ref="C72" r:id="rId14" display="http://www.bimfilm.com/" xr:uid="{531DF92E-CF0C-A044-B8A4-9D6B5149596A}"/>
    <hyperlink ref="C79" r:id="rId15" display="http://www.bulgari.com/" xr:uid="{EF44499E-8731-7542-9FD5-D6214369F533}"/>
    <hyperlink ref="C81" r:id="rId16" display="http://www.calpcrystal.com/" xr:uid="{1047FC97-9430-F942-98EA-F0870681676D}"/>
    <hyperlink ref="C87" r:id="rId17" display="http://www.carndetgroup.com/" xr:uid="{4D1D8E75-1DF4-7C4F-A0D5-27E292463C28}"/>
    <hyperlink ref="C88" r:id="rId18" display="http://www.carraro.com/" xr:uid="{4F3AE080-D132-FB48-898E-401F22912A7D}"/>
    <hyperlink ref="C113" r:id="rId19" display="http://www.dada.net/" xr:uid="{388A131F-2879-244A-B6A4-B64798C2B1AC}"/>
    <hyperlink ref="C115" r:id="rId20" display="http://www.danieli.com/" xr:uid="{C5AA845F-895E-3D4D-B2A1-C766D46C9BCA}"/>
    <hyperlink ref="C118" r:id="rId21" display="http://www.datamat.it/" xr:uid="{323FA707-19EC-C04B-B46F-9DA72531FD17}"/>
    <hyperlink ref="C121" r:id="rId22" display="http://www.digital-bros.net/" xr:uid="{5C736EB1-9DE9-AA47-8FD4-AEF5C5516A14}"/>
    <hyperlink ref="C123" r:id="rId23" display="http://www.ducati.com/" xr:uid="{095B19CB-CCAC-484C-909A-922916844032}"/>
    <hyperlink ref="C124" r:id="rId24" display="http://www.eplanet.it/" xr:uid="{0EE29733-3770-5446-B6D4-C80D90150E88}"/>
    <hyperlink ref="C128" r:id="rId25" display="http://www.emak.it/" xr:uid="{B7A42C6E-CA0B-B141-A230-C2DCF602C95B}"/>
    <hyperlink ref="C132" r:id="rId26" display="http://www.ericsson.it/" xr:uid="{E36A3227-B844-584F-8E08-626360D46BEB}"/>
    <hyperlink ref="C135" r:id="rId27" display="http://www.euphon.it/" xr:uid="{ED29AEA7-C6D8-F24C-9272-DC9D5B88D489}"/>
    <hyperlink ref="C136" r:id="rId28" display="http://www.ferrovienord.it/" xr:uid="{123834F6-0113-1B4E-8B88-59716F78503F}"/>
    <hyperlink ref="C137" r:id="rId29" display="http://www.fiatgroup.com/" xr:uid="{01C81486-AB5B-3646-BB6E-604A81FEEE1A}"/>
    <hyperlink ref="C138" r:id="rId30" display="http://www.fidia.it/" xr:uid="{42DC6E1D-EF7A-024E-9C47-D048D78C4FF0}"/>
    <hyperlink ref="C141" r:id="rId31" display="http://www.finarte.it/" xr:uid="{183655BC-8439-0141-B648-C2F81073AC94}"/>
    <hyperlink ref="C145" r:id="rId32" display="http://www.gabetti.it/" xr:uid="{4FD0F3F3-402F-EA46-B75D-7D1B1C7930F2}"/>
    <hyperlink ref="C150" r:id="rId33" display="http://www.gewiss.it/" xr:uid="{8B21A475-18B1-6143-9179-9EFBB34BBFAC}"/>
    <hyperlink ref="C152" r:id="rId34" display="http://www.gital.com/" xr:uid="{BBE22F2B-20EF-094E-932C-57EFBEE081F8}"/>
    <hyperlink ref="C154" r:id="rId35" display="http://www.grimaldi.it/" xr:uid="{783F5C89-F08D-1E4A-B5B8-BE8D93C36058}"/>
    <hyperlink ref="C156" r:id="rId36" display="http://www.bbv.it/" xr:uid="{70C32536-C806-0247-97AD-57E20AF60745}"/>
    <hyperlink ref="C162" r:id="rId37" display="http://www.igrandiviaggi.it/" xr:uid="{0A753A81-6D8E-A147-A26E-D00131357516}"/>
    <hyperlink ref="C165" r:id="rId38" display="http://www.ifis.it/" xr:uid="{2E894F6B-283D-9D43-A4F7-4BBA7A916163}"/>
    <hyperlink ref="C182" r:id="rId39" display="http://www.jollyhotels.it/" xr:uid="{A6770B71-D343-2541-9600-CFFA16F9DBAB}"/>
    <hyperlink ref="C184" r:id="rId40" display="http://www.ladoria.it/" xr:uid="{25451A71-0F1B-A546-A1C9-1F90F6A09EDA}"/>
    <hyperlink ref="C192" r:id="rId41" display="http://www.maffei.it/" xr:uid="{2DB92D24-C659-CF4B-89ED-EEAC736A6E6E}"/>
    <hyperlink ref="C201" r:id="rId42" display="http://www.merloni.com/" xr:uid="{FC2261BD-4CA3-814E-8A82-6B3D26AB2C0A}"/>
    <hyperlink ref="C208" r:id="rId43" display="http://www.navmont.com/" xr:uid="{A91FC8D2-3DE5-1C4D-AC4B-06FD0D7C23CD}"/>
    <hyperlink ref="C212" r:id="rId44" display="http://www.olcese.it/" xr:uid="{F355E7AF-DCD4-0C42-A107-1BB23217E2D7}"/>
    <hyperlink ref="C214" r:id="rId45" display="http://www.pagnossin.com/" xr:uid="{7D0DAA2A-DD0E-4D44-A43E-D5E56EBE5E4A}"/>
    <hyperlink ref="C216" r:id="rId46" display="http://www.perlier.it/" xr:uid="{3CE4E017-B0C6-564C-9BF3-AC1D0DE65260}"/>
    <hyperlink ref="C224" r:id="rId47" display="http://www.ras.it/" xr:uid="{B6D679EE-D443-1344-9B3C-F2AB245FA879}"/>
    <hyperlink ref="C225" r:id="rId48" display="http://www.ratti.it/" xr:uid="{926B6F24-4E86-C54B-8CF7-F23F06F6C07C}"/>
    <hyperlink ref="C229" r:id="rId49" display="http://www.richardginori1735.com/" xr:uid="{9D3A07E0-A6ED-1C4B-BCCF-DF3D620ACEDB}"/>
    <hyperlink ref="C236" r:id="rId50" display="http://www.sabaf.it/" xr:uid="{D7E57E5B-590B-254D-8946-D6620AEECC9F}"/>
    <hyperlink ref="C253" r:id="rId51" display="http://www.snia.it/" xr:uid="{EE78293F-71E0-BC45-A9FD-762CF0323E57}"/>
    <hyperlink ref="C260" r:id="rId52" display="http://www.targetti.com/" xr:uid="{40392D0D-B5AE-9F40-A978-CAB7B9AE3024}"/>
    <hyperlink ref="C272" r:id="rId53" display="http://www.unicredito.it/" xr:uid="{463ECF6C-CE18-2E4F-805C-911B935A5F19}"/>
    <hyperlink ref="C274" r:id="rId54" display="http://www.vemersiber.it/" xr:uid="{5F7AB5A0-3E63-9A45-9BE5-DE71F26EC96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 rendimenti</vt:lpstr>
      <vt:lpstr>Titoli</vt:lpstr>
      <vt:lpstr>Società Quotate Italia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Piras</dc:creator>
  <cp:lastModifiedBy>Luca Piras</cp:lastModifiedBy>
  <dcterms:created xsi:type="dcterms:W3CDTF">2018-05-03T10:18:04Z</dcterms:created>
  <dcterms:modified xsi:type="dcterms:W3CDTF">2018-05-09T06:47:22Z</dcterms:modified>
</cp:coreProperties>
</file>